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55" windowWidth="15600" windowHeight="7305" activeTab="5"/>
  </bookViews>
  <sheets>
    <sheet name="Januari 18" sheetId="1" r:id="rId1"/>
    <sheet name="Februari 18" sheetId="2" r:id="rId2"/>
    <sheet name="Maret 18" sheetId="3" r:id="rId3"/>
    <sheet name="April 18" sheetId="4" r:id="rId4"/>
    <sheet name="Mei 2018" sheetId="5" r:id="rId5"/>
    <sheet name="Juni 2018" sheetId="6" r:id="rId6"/>
  </sheets>
  <externalReferences>
    <externalReference r:id="rId7"/>
    <externalReference r:id="rId8"/>
  </externalReferences>
  <definedNames>
    <definedName name="_xlnm._FilterDatabase" localSheetId="3" hidden="1">'April 18'!$A$9:$N$457</definedName>
    <definedName name="_xlnm._FilterDatabase" localSheetId="1" hidden="1">'Februari 18'!$A$9:$M$611</definedName>
    <definedName name="_xlnm._FilterDatabase" localSheetId="0" hidden="1">'Januari 18'!$A$9:$J$442</definedName>
    <definedName name="_xlnm._FilterDatabase" localSheetId="5" hidden="1">'Juni 2018'!$A$9:$N$454</definedName>
    <definedName name="_xlnm._FilterDatabase" localSheetId="2" hidden="1">'Maret 18'!$A$9:$N$551</definedName>
    <definedName name="_xlnm._FilterDatabase" localSheetId="4" hidden="1">'Mei 2018'!$A$9:$N$471</definedName>
    <definedName name="_xlnm.Print_Area" localSheetId="3">'April 18'!$A$1:$K$463</definedName>
    <definedName name="_xlnm.Print_Area" localSheetId="1">'Februari 18'!$A$1:$J$615</definedName>
    <definedName name="_xlnm.Print_Area" localSheetId="0">'Januari 18'!$A$1:$J$449</definedName>
    <definedName name="_xlnm.Print_Area" localSheetId="5">'Juni 2018'!$A$1:$K$477</definedName>
    <definedName name="_xlnm.Print_Area" localSheetId="2">'Maret 18'!$A$1:$K$557</definedName>
    <definedName name="_xlnm.Print_Area" localSheetId="4">'Mei 2018'!$A$1:$K$478</definedName>
  </definedNames>
  <calcPr calcId="144525"/>
</workbook>
</file>

<file path=xl/calcChain.xml><?xml version="1.0" encoding="utf-8"?>
<calcChain xmlns="http://schemas.openxmlformats.org/spreadsheetml/2006/main">
  <c r="M305" i="6" l="1"/>
  <c r="M304" i="6"/>
  <c r="M303" i="6"/>
  <c r="M302" i="6"/>
  <c r="M210" i="6" l="1"/>
  <c r="M209" i="6"/>
  <c r="M208" i="6"/>
  <c r="M207" i="6"/>
  <c r="M206" i="6"/>
  <c r="M205" i="6"/>
  <c r="M191" i="6" l="1"/>
  <c r="M190" i="6"/>
  <c r="M189" i="6"/>
  <c r="M188" i="6"/>
  <c r="M187" i="6"/>
  <c r="M186" i="6"/>
  <c r="M185" i="6"/>
  <c r="M184" i="6"/>
  <c r="M183" i="6"/>
  <c r="M182" i="6"/>
  <c r="M181" i="6"/>
  <c r="M180" i="6"/>
  <c r="M132" i="6" l="1"/>
  <c r="M131" i="6"/>
  <c r="K11" i="6" l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K101" i="6" s="1"/>
  <c r="K102" i="6" s="1"/>
  <c r="K103" i="6" s="1"/>
  <c r="K104" i="6" s="1"/>
  <c r="K105" i="6" s="1"/>
  <c r="K106" i="6" s="1"/>
  <c r="K107" i="6" s="1"/>
  <c r="K108" i="6" s="1"/>
  <c r="K109" i="6" s="1"/>
  <c r="K110" i="6" s="1"/>
  <c r="K111" i="6" s="1"/>
  <c r="K112" i="6" s="1"/>
  <c r="K113" i="6" s="1"/>
  <c r="K114" i="6" s="1"/>
  <c r="K115" i="6" s="1"/>
  <c r="K116" i="6" s="1"/>
  <c r="K117" i="6" s="1"/>
  <c r="K118" i="6" s="1"/>
  <c r="K119" i="6" s="1"/>
  <c r="K120" i="6" s="1"/>
  <c r="K121" i="6" s="1"/>
  <c r="K122" i="6" s="1"/>
  <c r="K123" i="6" s="1"/>
  <c r="K124" i="6" s="1"/>
  <c r="K125" i="6" s="1"/>
  <c r="K126" i="6" s="1"/>
  <c r="K127" i="6" s="1"/>
  <c r="K128" i="6" s="1"/>
  <c r="K129" i="6" s="1"/>
  <c r="K130" i="6" s="1"/>
  <c r="K131" i="6" s="1"/>
  <c r="K132" i="6" s="1"/>
  <c r="K133" i="6" s="1"/>
  <c r="K134" i="6" s="1"/>
  <c r="K135" i="6" s="1"/>
  <c r="K136" i="6" s="1"/>
  <c r="K137" i="6" s="1"/>
  <c r="K138" i="6" s="1"/>
  <c r="K139" i="6" s="1"/>
  <c r="K140" i="6" s="1"/>
  <c r="K141" i="6" s="1"/>
  <c r="K142" i="6" s="1"/>
  <c r="K143" i="6" s="1"/>
  <c r="K144" i="6" s="1"/>
  <c r="K145" i="6" s="1"/>
  <c r="K146" i="6" s="1"/>
  <c r="K147" i="6" s="1"/>
  <c r="K148" i="6" s="1"/>
  <c r="K149" i="6" s="1"/>
  <c r="K150" i="6" s="1"/>
  <c r="K151" i="6" s="1"/>
  <c r="K152" i="6" s="1"/>
  <c r="K153" i="6" s="1"/>
  <c r="K154" i="6" s="1"/>
  <c r="K155" i="6" s="1"/>
  <c r="K156" i="6" s="1"/>
  <c r="K157" i="6" s="1"/>
  <c r="K158" i="6" s="1"/>
  <c r="K159" i="6" s="1"/>
  <c r="K160" i="6" s="1"/>
  <c r="K161" i="6" s="1"/>
  <c r="K162" i="6" s="1"/>
  <c r="K163" i="6" s="1"/>
  <c r="K164" i="6" s="1"/>
  <c r="K165" i="6" s="1"/>
  <c r="K166" i="6" s="1"/>
  <c r="K167" i="6" s="1"/>
  <c r="K168" i="6" s="1"/>
  <c r="K169" i="6" s="1"/>
  <c r="K170" i="6" s="1"/>
  <c r="K171" i="6" s="1"/>
  <c r="K172" i="6" s="1"/>
  <c r="K173" i="6" s="1"/>
  <c r="K174" i="6" s="1"/>
  <c r="K175" i="6" s="1"/>
  <c r="K176" i="6" s="1"/>
  <c r="K177" i="6" s="1"/>
  <c r="K178" i="6" s="1"/>
  <c r="K179" i="6" s="1"/>
  <c r="K180" i="6" s="1"/>
  <c r="K181" i="6" s="1"/>
  <c r="K182" i="6" s="1"/>
  <c r="K183" i="6" s="1"/>
  <c r="K184" i="6" s="1"/>
  <c r="K185" i="6" s="1"/>
  <c r="K186" i="6" s="1"/>
  <c r="K187" i="6" s="1"/>
  <c r="K188" i="6" s="1"/>
  <c r="K189" i="6" s="1"/>
  <c r="K190" i="6" s="1"/>
  <c r="K191" i="6" s="1"/>
  <c r="K192" i="6" s="1"/>
  <c r="K193" i="6" s="1"/>
  <c r="K194" i="6" s="1"/>
  <c r="K195" i="6" s="1"/>
  <c r="K196" i="6" s="1"/>
  <c r="K197" i="6" s="1"/>
  <c r="K198" i="6" s="1"/>
  <c r="K199" i="6" s="1"/>
  <c r="K200" i="6" s="1"/>
  <c r="K201" i="6" s="1"/>
  <c r="K202" i="6" s="1"/>
  <c r="K203" i="6" s="1"/>
  <c r="K204" i="6" s="1"/>
  <c r="K205" i="6" s="1"/>
  <c r="K206" i="6" s="1"/>
  <c r="K207" i="6" s="1"/>
  <c r="K208" i="6" s="1"/>
  <c r="K209" i="6" s="1"/>
  <c r="K210" i="6" s="1"/>
  <c r="K211" i="6" s="1"/>
  <c r="K212" i="6" s="1"/>
  <c r="K213" i="6" s="1"/>
  <c r="K214" i="6" s="1"/>
  <c r="K215" i="6" s="1"/>
  <c r="K216" i="6" s="1"/>
  <c r="K217" i="6" s="1"/>
  <c r="K218" i="6" s="1"/>
  <c r="K219" i="6" s="1"/>
  <c r="K220" i="6" s="1"/>
  <c r="K221" i="6" s="1"/>
  <c r="K222" i="6" s="1"/>
  <c r="K223" i="6" s="1"/>
  <c r="K224" i="6" s="1"/>
  <c r="K225" i="6" s="1"/>
  <c r="K226" i="6" s="1"/>
  <c r="K227" i="6" s="1"/>
  <c r="K228" i="6" s="1"/>
  <c r="K229" i="6" s="1"/>
  <c r="K230" i="6" s="1"/>
  <c r="K231" i="6" s="1"/>
  <c r="K232" i="6" s="1"/>
  <c r="K233" i="6" s="1"/>
  <c r="K234" i="6" s="1"/>
  <c r="K235" i="6" s="1"/>
  <c r="K236" i="6" s="1"/>
  <c r="K237" i="6" s="1"/>
  <c r="K238" i="6" s="1"/>
  <c r="K239" i="6" s="1"/>
  <c r="K240" i="6" s="1"/>
  <c r="K241" i="6" s="1"/>
  <c r="K242" i="6" s="1"/>
  <c r="K243" i="6" s="1"/>
  <c r="K244" i="6" s="1"/>
  <c r="K245" i="6" s="1"/>
  <c r="K246" i="6" s="1"/>
  <c r="K247" i="6" s="1"/>
  <c r="K248" i="6" s="1"/>
  <c r="K249" i="6" s="1"/>
  <c r="K250" i="6" s="1"/>
  <c r="K251" i="6" s="1"/>
  <c r="K252" i="6" s="1"/>
  <c r="K253" i="6" s="1"/>
  <c r="K254" i="6" s="1"/>
  <c r="K255" i="6" s="1"/>
  <c r="K256" i="6" s="1"/>
  <c r="K257" i="6" s="1"/>
  <c r="K258" i="6" s="1"/>
  <c r="K259" i="6" s="1"/>
  <c r="K260" i="6" s="1"/>
  <c r="K261" i="6" s="1"/>
  <c r="K262" i="6" s="1"/>
  <c r="K263" i="6" s="1"/>
  <c r="K264" i="6" s="1"/>
  <c r="K265" i="6" s="1"/>
  <c r="K266" i="6" s="1"/>
  <c r="K267" i="6" s="1"/>
  <c r="K268" i="6" s="1"/>
  <c r="K269" i="6" s="1"/>
  <c r="K270" i="6" s="1"/>
  <c r="K271" i="6" s="1"/>
  <c r="K272" i="6" s="1"/>
  <c r="K273" i="6" s="1"/>
  <c r="K274" i="6" s="1"/>
  <c r="K275" i="6" s="1"/>
  <c r="K276" i="6" s="1"/>
  <c r="K277" i="6" s="1"/>
  <c r="K278" i="6" s="1"/>
  <c r="K279" i="6" s="1"/>
  <c r="K280" i="6" s="1"/>
  <c r="K281" i="6" s="1"/>
  <c r="K282" i="6" s="1"/>
  <c r="K283" i="6" s="1"/>
  <c r="K284" i="6" s="1"/>
  <c r="K285" i="6" s="1"/>
  <c r="K286" i="6" s="1"/>
  <c r="K287" i="6" s="1"/>
  <c r="K288" i="6" s="1"/>
  <c r="K289" i="6" s="1"/>
  <c r="K290" i="6" s="1"/>
  <c r="K291" i="6" s="1"/>
  <c r="K292" i="6" s="1"/>
  <c r="K293" i="6" s="1"/>
  <c r="K294" i="6" s="1"/>
  <c r="K295" i="6" s="1"/>
  <c r="K296" i="6" s="1"/>
  <c r="K297" i="6" s="1"/>
  <c r="K298" i="6" s="1"/>
  <c r="K299" i="6" s="1"/>
  <c r="K300" i="6" s="1"/>
  <c r="K301" i="6" s="1"/>
  <c r="K302" i="6" s="1"/>
  <c r="K303" i="6" s="1"/>
  <c r="K304" i="6" s="1"/>
  <c r="K305" i="6" s="1"/>
  <c r="K306" i="6" s="1"/>
  <c r="K307" i="6" s="1"/>
  <c r="K308" i="6" s="1"/>
  <c r="K309" i="6" s="1"/>
  <c r="K310" i="6" s="1"/>
  <c r="K311" i="6" s="1"/>
  <c r="K312" i="6" s="1"/>
  <c r="K313" i="6" s="1"/>
  <c r="K314" i="6" s="1"/>
  <c r="K315" i="6" s="1"/>
  <c r="K316" i="6" s="1"/>
  <c r="K317" i="6" s="1"/>
  <c r="K318" i="6" s="1"/>
  <c r="K319" i="6" s="1"/>
  <c r="K320" i="6" s="1"/>
  <c r="K321" i="6" s="1"/>
  <c r="K322" i="6" s="1"/>
  <c r="K323" i="6" s="1"/>
  <c r="K324" i="6" s="1"/>
  <c r="K325" i="6" s="1"/>
  <c r="K326" i="6" s="1"/>
  <c r="K327" i="6" s="1"/>
  <c r="K328" i="6" s="1"/>
  <c r="K329" i="6" s="1"/>
  <c r="K330" i="6" s="1"/>
  <c r="K331" i="6" s="1"/>
  <c r="K332" i="6" s="1"/>
  <c r="K333" i="6" s="1"/>
  <c r="K334" i="6" s="1"/>
  <c r="K335" i="6" s="1"/>
  <c r="K336" i="6" s="1"/>
  <c r="K337" i="6" s="1"/>
  <c r="K338" i="6" s="1"/>
  <c r="K339" i="6" s="1"/>
  <c r="K340" i="6" s="1"/>
  <c r="K341" i="6" s="1"/>
  <c r="K342" i="6" s="1"/>
  <c r="K343" i="6" s="1"/>
  <c r="K344" i="6" s="1"/>
  <c r="K345" i="6" s="1"/>
  <c r="K346" i="6" s="1"/>
  <c r="K347" i="6" s="1"/>
  <c r="K348" i="6" s="1"/>
  <c r="K349" i="6" s="1"/>
  <c r="K350" i="6" s="1"/>
  <c r="K351" i="6" s="1"/>
  <c r="K352" i="6" s="1"/>
  <c r="K353" i="6" s="1"/>
  <c r="K354" i="6" s="1"/>
  <c r="K355" i="6" s="1"/>
  <c r="K356" i="6" s="1"/>
  <c r="K357" i="6" s="1"/>
  <c r="K358" i="6" s="1"/>
  <c r="K359" i="6" s="1"/>
  <c r="K360" i="6" s="1"/>
  <c r="K361" i="6" s="1"/>
  <c r="K362" i="6" s="1"/>
  <c r="K363" i="6" s="1"/>
  <c r="K364" i="6" s="1"/>
  <c r="K365" i="6" s="1"/>
  <c r="K366" i="6" s="1"/>
  <c r="K367" i="6" s="1"/>
  <c r="K368" i="6" s="1"/>
  <c r="K369" i="6" s="1"/>
  <c r="K370" i="6" s="1"/>
  <c r="K371" i="6" s="1"/>
  <c r="K372" i="6" s="1"/>
  <c r="K373" i="6" s="1"/>
  <c r="K374" i="6" s="1"/>
  <c r="K375" i="6" s="1"/>
  <c r="K376" i="6" s="1"/>
  <c r="K377" i="6" s="1"/>
  <c r="K378" i="6" s="1"/>
  <c r="K379" i="6" s="1"/>
  <c r="K380" i="6" s="1"/>
  <c r="K381" i="6" s="1"/>
  <c r="K382" i="6" s="1"/>
  <c r="K383" i="6" s="1"/>
  <c r="K384" i="6" s="1"/>
  <c r="K385" i="6" s="1"/>
  <c r="K386" i="6" s="1"/>
  <c r="K387" i="6" s="1"/>
  <c r="K388" i="6" s="1"/>
  <c r="K389" i="6" s="1"/>
  <c r="K390" i="6" s="1"/>
  <c r="K391" i="6" s="1"/>
  <c r="K392" i="6" s="1"/>
  <c r="K393" i="6" s="1"/>
  <c r="K394" i="6" s="1"/>
  <c r="K395" i="6" s="1"/>
  <c r="K396" i="6" s="1"/>
  <c r="K397" i="6" s="1"/>
  <c r="K398" i="6" s="1"/>
  <c r="K399" i="6" s="1"/>
  <c r="K400" i="6" s="1"/>
  <c r="K401" i="6" s="1"/>
  <c r="K402" i="6" s="1"/>
  <c r="K403" i="6" s="1"/>
  <c r="K404" i="6" s="1"/>
  <c r="K405" i="6" s="1"/>
  <c r="K406" i="6" s="1"/>
  <c r="K407" i="6" s="1"/>
  <c r="K408" i="6" s="1"/>
  <c r="K409" i="6" s="1"/>
  <c r="K410" i="6" s="1"/>
  <c r="K411" i="6" s="1"/>
  <c r="K412" i="6" s="1"/>
  <c r="K413" i="6" s="1"/>
  <c r="K414" i="6" s="1"/>
  <c r="K415" i="6" s="1"/>
  <c r="K416" i="6" s="1"/>
  <c r="K417" i="6" s="1"/>
  <c r="K418" i="6" s="1"/>
  <c r="K419" i="6" s="1"/>
  <c r="K420" i="6" s="1"/>
  <c r="K421" i="6" s="1"/>
  <c r="K422" i="6" s="1"/>
  <c r="K423" i="6" s="1"/>
  <c r="K424" i="6" s="1"/>
  <c r="K425" i="6" s="1"/>
  <c r="K426" i="6" s="1"/>
  <c r="K427" i="6" s="1"/>
  <c r="K428" i="6" s="1"/>
  <c r="K429" i="6" s="1"/>
  <c r="K430" i="6" s="1"/>
  <c r="K431" i="6" s="1"/>
  <c r="K432" i="6" s="1"/>
  <c r="K433" i="6" s="1"/>
  <c r="K434" i="6" s="1"/>
  <c r="K435" i="6" s="1"/>
  <c r="K436" i="6" s="1"/>
  <c r="K437" i="6" s="1"/>
  <c r="K438" i="6" s="1"/>
  <c r="K439" i="6" s="1"/>
  <c r="K440" i="6" s="1"/>
  <c r="K441" i="6" s="1"/>
  <c r="K442" i="6" s="1"/>
  <c r="K443" i="6" s="1"/>
  <c r="K444" i="6" s="1"/>
  <c r="K445" i="6" s="1"/>
  <c r="K446" i="6" s="1"/>
  <c r="K447" i="6" s="1"/>
  <c r="K448" i="6" s="1"/>
  <c r="K449" i="6" s="1"/>
  <c r="K450" i="6" s="1"/>
  <c r="K451" i="6" s="1"/>
  <c r="K452" i="6" s="1"/>
  <c r="K453" i="6" s="1"/>
  <c r="K454" i="6" s="1"/>
  <c r="A6" i="6"/>
  <c r="O32" i="6" l="1"/>
  <c r="J469" i="5"/>
  <c r="M468" i="5" l="1"/>
  <c r="M467" i="5" l="1"/>
  <c r="M466" i="5"/>
  <c r="I469" i="5" l="1"/>
  <c r="M366" i="5" l="1"/>
  <c r="M365" i="5"/>
  <c r="M364" i="5"/>
  <c r="M363" i="5"/>
  <c r="M362" i="5"/>
  <c r="M336" i="5" l="1"/>
  <c r="M335" i="5"/>
  <c r="M311" i="5" l="1"/>
  <c r="M310" i="5"/>
  <c r="M271" i="5" l="1"/>
  <c r="M270" i="5" l="1"/>
  <c r="M269" i="5"/>
  <c r="M268" i="5"/>
  <c r="M249" i="5" l="1"/>
  <c r="M248" i="5"/>
  <c r="M247" i="5"/>
  <c r="M245" i="5"/>
  <c r="M246" i="5"/>
  <c r="M244" i="5" l="1"/>
  <c r="M243" i="5"/>
  <c r="M142" i="5" l="1"/>
  <c r="M144" i="5"/>
  <c r="M143" i="5"/>
  <c r="M139" i="5" l="1"/>
  <c r="M141" i="5"/>
  <c r="M140" i="5"/>
  <c r="M138" i="5" l="1"/>
  <c r="M137" i="5"/>
  <c r="M136" i="5"/>
  <c r="M135" i="5"/>
  <c r="M134" i="5"/>
  <c r="M133" i="5"/>
  <c r="M84" i="5" l="1"/>
  <c r="M90" i="5" l="1"/>
  <c r="M89" i="5" l="1"/>
  <c r="M88" i="5"/>
  <c r="M87" i="5"/>
  <c r="M86" i="5"/>
  <c r="M49" i="5" l="1"/>
  <c r="M48" i="5"/>
  <c r="M47" i="5"/>
  <c r="M46" i="5" l="1"/>
  <c r="M45" i="5" l="1"/>
  <c r="M44" i="5"/>
  <c r="M398" i="5" l="1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43" i="5"/>
  <c r="M342" i="5"/>
  <c r="M309" i="5"/>
  <c r="M308" i="5"/>
  <c r="M307" i="5"/>
  <c r="M306" i="5"/>
  <c r="M305" i="5"/>
  <c r="M304" i="5"/>
  <c r="M85" i="5"/>
  <c r="M83" i="5"/>
  <c r="M82" i="5"/>
  <c r="A6" i="5"/>
  <c r="J455" i="4" l="1"/>
  <c r="I455" i="4" l="1"/>
  <c r="M399" i="4" l="1"/>
  <c r="M398" i="4"/>
  <c r="M397" i="4"/>
  <c r="M396" i="4" l="1"/>
  <c r="M395" i="4"/>
  <c r="M394" i="4"/>
  <c r="M393" i="4"/>
  <c r="M392" i="4"/>
  <c r="M391" i="4"/>
  <c r="M390" i="4" l="1"/>
  <c r="M389" i="4"/>
  <c r="M388" i="4"/>
  <c r="M387" i="4"/>
  <c r="M386" i="4"/>
  <c r="M344" i="4" l="1"/>
  <c r="M343" i="4"/>
  <c r="M310" i="4" l="1"/>
  <c r="M305" i="4"/>
  <c r="M306" i="4"/>
  <c r="M307" i="4"/>
  <c r="M309" i="4"/>
  <c r="M308" i="4"/>
  <c r="M277" i="4" l="1"/>
  <c r="M276" i="4" l="1"/>
  <c r="M275" i="4"/>
  <c r="M274" i="4"/>
  <c r="M273" i="4"/>
  <c r="M191" i="4" l="1"/>
  <c r="M190" i="4"/>
  <c r="M189" i="4"/>
  <c r="M173" i="4" l="1"/>
  <c r="M172" i="4" l="1"/>
  <c r="M171" i="4"/>
  <c r="M170" i="4"/>
  <c r="M169" i="4"/>
  <c r="M168" i="4"/>
  <c r="M167" i="4"/>
  <c r="M166" i="4"/>
  <c r="M165" i="4"/>
  <c r="M136" i="4" l="1"/>
  <c r="M135" i="4" l="1"/>
  <c r="M134" i="4"/>
  <c r="M133" i="4"/>
  <c r="M132" i="4"/>
  <c r="M131" i="4"/>
  <c r="M130" i="4"/>
  <c r="J549" i="3" l="1"/>
  <c r="I549" i="3"/>
  <c r="M86" i="4" l="1"/>
  <c r="M85" i="4"/>
  <c r="M84" i="4"/>
  <c r="M83" i="4"/>
  <c r="M82" i="4"/>
  <c r="A6" i="4" l="1"/>
  <c r="M477" i="3" l="1"/>
  <c r="M476" i="3"/>
  <c r="M475" i="3"/>
  <c r="M447" i="3" l="1"/>
  <c r="M446" i="3"/>
  <c r="M445" i="3"/>
  <c r="M444" i="3"/>
  <c r="M443" i="3"/>
  <c r="M442" i="3"/>
  <c r="M441" i="3"/>
  <c r="M440" i="3"/>
  <c r="M439" i="3"/>
  <c r="M438" i="3"/>
  <c r="M437" i="3"/>
  <c r="M348" i="3" l="1"/>
  <c r="M347" i="3"/>
  <c r="M346" i="3" l="1"/>
  <c r="M345" i="3"/>
  <c r="M344" i="3"/>
  <c r="M343" i="3"/>
  <c r="M250" i="3" l="1"/>
  <c r="M249" i="3"/>
  <c r="M248" i="3"/>
  <c r="M247" i="3"/>
  <c r="M246" i="3"/>
  <c r="M245" i="3"/>
  <c r="M192" i="3" l="1"/>
  <c r="M191" i="3"/>
  <c r="M190" i="3"/>
  <c r="M189" i="3"/>
  <c r="M188" i="3"/>
  <c r="M152" i="3" l="1"/>
  <c r="M151" i="3"/>
  <c r="M150" i="3"/>
  <c r="M149" i="3"/>
  <c r="M148" i="3"/>
  <c r="M147" i="3"/>
  <c r="M75" i="3" l="1"/>
  <c r="M74" i="3"/>
  <c r="M73" i="3"/>
  <c r="M72" i="3"/>
  <c r="M71" i="3" l="1"/>
  <c r="M70" i="3"/>
  <c r="M69" i="3"/>
  <c r="M68" i="3"/>
  <c r="M32" i="3" l="1"/>
  <c r="M31" i="3"/>
  <c r="M30" i="3"/>
  <c r="M29" i="3"/>
  <c r="I609" i="2" l="1"/>
  <c r="A6" i="3"/>
  <c r="H609" i="2" l="1"/>
  <c r="L606" i="2" l="1"/>
  <c r="L605" i="2"/>
  <c r="L604" i="2"/>
  <c r="L587" i="2" l="1"/>
  <c r="L586" i="2"/>
  <c r="L585" i="2"/>
  <c r="L584" i="2"/>
  <c r="L583" i="2"/>
  <c r="L582" i="2"/>
  <c r="L581" i="2"/>
  <c r="L465" i="2" l="1"/>
  <c r="A6" i="2" l="1"/>
  <c r="L464" i="2" l="1"/>
  <c r="L463" i="2"/>
  <c r="L462" i="2"/>
  <c r="L461" i="2"/>
  <c r="L460" i="2"/>
  <c r="L459" i="2"/>
  <c r="L458" i="2"/>
  <c r="L456" i="2"/>
  <c r="L455" i="2"/>
  <c r="L454" i="2"/>
  <c r="L457" i="2"/>
  <c r="L396" i="2"/>
  <c r="L394" i="2"/>
  <c r="L395" i="2" l="1"/>
  <c r="L393" i="2" l="1"/>
  <c r="L392" i="2" l="1"/>
  <c r="L391" i="2"/>
  <c r="L390" i="2"/>
  <c r="L389" i="2"/>
  <c r="L388" i="2"/>
  <c r="L387" i="2"/>
  <c r="L386" i="2"/>
  <c r="L385" i="2"/>
  <c r="L384" i="2"/>
  <c r="L383" i="2"/>
  <c r="L235" i="2" l="1"/>
  <c r="L234" i="2" l="1"/>
  <c r="L225" i="2" l="1"/>
  <c r="L224" i="2"/>
  <c r="L217" i="2" l="1"/>
  <c r="L216" i="2"/>
  <c r="L215" i="2"/>
  <c r="L213" i="2"/>
  <c r="L214" i="2"/>
  <c r="L96" i="2" l="1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95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11" i="2"/>
  <c r="L212" i="2" l="1"/>
  <c r="L208" i="2" l="1"/>
  <c r="L207" i="2"/>
  <c r="L206" i="2"/>
  <c r="L205" i="2"/>
  <c r="L204" i="2"/>
  <c r="L211" i="2"/>
  <c r="L210" i="2"/>
  <c r="L209" i="2"/>
  <c r="L94" i="2" l="1"/>
  <c r="L93" i="2"/>
  <c r="L92" i="2"/>
  <c r="L91" i="2"/>
  <c r="L90" i="2"/>
  <c r="H444" i="1" l="1"/>
  <c r="I330" i="1"/>
  <c r="I444" i="1" s="1"/>
  <c r="L373" i="1" l="1"/>
  <c r="L372" i="1"/>
  <c r="L371" i="1" l="1"/>
  <c r="L370" i="1"/>
  <c r="L369" i="1"/>
  <c r="L368" i="1"/>
  <c r="L367" i="1"/>
  <c r="L366" i="1" l="1"/>
  <c r="L365" i="1"/>
  <c r="L364" i="1"/>
  <c r="L341" i="1" l="1"/>
  <c r="L340" i="1"/>
  <c r="L339" i="1"/>
  <c r="L338" i="1" l="1"/>
  <c r="L337" i="1"/>
  <c r="L336" i="1" l="1"/>
  <c r="L335" i="1"/>
  <c r="L334" i="1"/>
  <c r="L333" i="1"/>
  <c r="L332" i="1"/>
  <c r="L331" i="1"/>
  <c r="L330" i="1"/>
  <c r="L329" i="1"/>
  <c r="L277" i="1" l="1"/>
  <c r="L276" i="1"/>
  <c r="L275" i="1" l="1"/>
  <c r="L274" i="1"/>
  <c r="L273" i="1" l="1"/>
  <c r="L272" i="1"/>
  <c r="L271" i="1"/>
  <c r="L245" i="1" l="1"/>
  <c r="L244" i="1"/>
  <c r="L243" i="1"/>
  <c r="L242" i="1"/>
  <c r="L241" i="1"/>
  <c r="L146" i="1" l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45" i="1"/>
  <c r="L198" i="1" l="1"/>
  <c r="L197" i="1"/>
  <c r="L196" i="1"/>
  <c r="L195" i="1"/>
  <c r="L194" i="1"/>
  <c r="L193" i="1"/>
  <c r="L192" i="1"/>
  <c r="L191" i="1"/>
  <c r="L190" i="1"/>
  <c r="L144" i="1" l="1"/>
  <c r="L119" i="1" l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18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8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143" i="1"/>
  <c r="L117" i="1" l="1"/>
  <c r="L116" i="1"/>
  <c r="L115" i="1"/>
  <c r="L114" i="1"/>
  <c r="L113" i="1" l="1"/>
  <c r="H10" i="1" l="1"/>
  <c r="L85" i="1" l="1"/>
  <c r="L84" i="1" l="1"/>
  <c r="L83" i="1"/>
  <c r="L82" i="1"/>
  <c r="L66" i="1" l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J10" i="1"/>
  <c r="A6" i="1"/>
  <c r="J11" i="1" l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4" i="1"/>
  <c r="H10" i="2" s="1"/>
  <c r="J10" i="2" s="1"/>
  <c r="J609" i="2" s="1"/>
  <c r="L10" i="1"/>
  <c r="L10" i="2" l="1"/>
  <c r="J11" i="2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l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K10" i="3" s="1"/>
  <c r="K223" i="2"/>
  <c r="K11" i="3" l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O32" i="3" s="1"/>
  <c r="K549" i="3"/>
  <c r="K33" i="3" l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333" i="3" s="1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78" i="3" s="1"/>
  <c r="K379" i="3" s="1"/>
  <c r="K380" i="3" s="1"/>
  <c r="K381" i="3" s="1"/>
  <c r="K382" i="3" s="1"/>
  <c r="K383" i="3" s="1"/>
  <c r="K384" i="3" s="1"/>
  <c r="K385" i="3" s="1"/>
  <c r="K386" i="3" s="1"/>
  <c r="K387" i="3" s="1"/>
  <c r="K388" i="3" s="1"/>
  <c r="K389" i="3" s="1"/>
  <c r="K390" i="3" s="1"/>
  <c r="K391" i="3" s="1"/>
  <c r="K392" i="3" s="1"/>
  <c r="K393" i="3" s="1"/>
  <c r="K394" i="3" s="1"/>
  <c r="K395" i="3" s="1"/>
  <c r="K396" i="3" s="1"/>
  <c r="K397" i="3" s="1"/>
  <c r="K398" i="3" s="1"/>
  <c r="K399" i="3" s="1"/>
  <c r="K400" i="3" s="1"/>
  <c r="K401" i="3" s="1"/>
  <c r="K402" i="3" s="1"/>
  <c r="K403" i="3" s="1"/>
  <c r="K404" i="3" s="1"/>
  <c r="K405" i="3" s="1"/>
  <c r="K406" i="3" s="1"/>
  <c r="K407" i="3" s="1"/>
  <c r="K408" i="3" s="1"/>
  <c r="K409" i="3" s="1"/>
  <c r="K410" i="3" s="1"/>
  <c r="K411" i="3" s="1"/>
  <c r="K412" i="3" s="1"/>
  <c r="K413" i="3" s="1"/>
  <c r="K414" i="3" s="1"/>
  <c r="K415" i="3" s="1"/>
  <c r="K416" i="3" s="1"/>
  <c r="K417" i="3" s="1"/>
  <c r="K418" i="3" s="1"/>
  <c r="K419" i="3" s="1"/>
  <c r="K420" i="3" s="1"/>
  <c r="K421" i="3" s="1"/>
  <c r="K422" i="3" s="1"/>
  <c r="K423" i="3" s="1"/>
  <c r="K424" i="3" s="1"/>
  <c r="K425" i="3" s="1"/>
  <c r="K426" i="3" s="1"/>
  <c r="K427" i="3" s="1"/>
  <c r="K428" i="3" s="1"/>
  <c r="K429" i="3" s="1"/>
  <c r="K430" i="3" s="1"/>
  <c r="K431" i="3" s="1"/>
  <c r="K432" i="3" s="1"/>
  <c r="K433" i="3" s="1"/>
  <c r="K434" i="3" s="1"/>
  <c r="K435" i="3" s="1"/>
  <c r="K436" i="3" s="1"/>
  <c r="K437" i="3" s="1"/>
  <c r="K438" i="3" s="1"/>
  <c r="K439" i="3" s="1"/>
  <c r="K440" i="3" s="1"/>
  <c r="K441" i="3" s="1"/>
  <c r="K442" i="3" s="1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56" i="3" s="1"/>
  <c r="K457" i="3" s="1"/>
  <c r="K458" i="3" s="1"/>
  <c r="K459" i="3" s="1"/>
  <c r="K460" i="3" s="1"/>
  <c r="K461" i="3" s="1"/>
  <c r="K462" i="3" s="1"/>
  <c r="K463" i="3" s="1"/>
  <c r="K464" i="3" s="1"/>
  <c r="K465" i="3" s="1"/>
  <c r="K466" i="3" s="1"/>
  <c r="K467" i="3" s="1"/>
  <c r="K468" i="3" s="1"/>
  <c r="K469" i="3" s="1"/>
  <c r="K470" i="3" s="1"/>
  <c r="K471" i="3" s="1"/>
  <c r="K472" i="3" s="1"/>
  <c r="K473" i="3" s="1"/>
  <c r="K474" i="3" s="1"/>
  <c r="K475" i="3" s="1"/>
  <c r="K476" i="3" s="1"/>
  <c r="K477" i="3" s="1"/>
  <c r="K478" i="3" s="1"/>
  <c r="K479" i="3" s="1"/>
  <c r="K480" i="3" s="1"/>
  <c r="K481" i="3" s="1"/>
  <c r="K482" i="3" s="1"/>
  <c r="K483" i="3" s="1"/>
  <c r="K484" i="3" s="1"/>
  <c r="K485" i="3" s="1"/>
  <c r="K486" i="3" s="1"/>
  <c r="K487" i="3" s="1"/>
  <c r="K488" i="3" s="1"/>
  <c r="K489" i="3" s="1"/>
  <c r="K490" i="3" s="1"/>
  <c r="K491" i="3" s="1"/>
  <c r="K492" i="3" s="1"/>
  <c r="K493" i="3" s="1"/>
  <c r="K494" i="3" s="1"/>
  <c r="K495" i="3" s="1"/>
  <c r="K496" i="3" s="1"/>
  <c r="K497" i="3" s="1"/>
  <c r="K498" i="3" s="1"/>
  <c r="K499" i="3" s="1"/>
  <c r="K500" i="3" s="1"/>
  <c r="K501" i="3" s="1"/>
  <c r="K502" i="3" s="1"/>
  <c r="K503" i="3" s="1"/>
  <c r="K504" i="3" s="1"/>
  <c r="K505" i="3" s="1"/>
  <c r="K506" i="3" s="1"/>
  <c r="K507" i="3" s="1"/>
  <c r="K508" i="3" s="1"/>
  <c r="K509" i="3" s="1"/>
  <c r="K510" i="3" s="1"/>
  <c r="K511" i="3" s="1"/>
  <c r="K512" i="3" s="1"/>
  <c r="K513" i="3" s="1"/>
  <c r="K514" i="3" s="1"/>
  <c r="K515" i="3" s="1"/>
  <c r="K516" i="3" s="1"/>
  <c r="K517" i="3" s="1"/>
  <c r="K518" i="3" s="1"/>
  <c r="K519" i="3" s="1"/>
  <c r="K520" i="3" s="1"/>
  <c r="K521" i="3" s="1"/>
  <c r="K522" i="3" s="1"/>
  <c r="K523" i="3" s="1"/>
  <c r="K524" i="3" s="1"/>
  <c r="K525" i="3" s="1"/>
  <c r="K526" i="3" s="1"/>
  <c r="K527" i="3" s="1"/>
  <c r="K528" i="3" s="1"/>
  <c r="K529" i="3" s="1"/>
  <c r="K530" i="3" s="1"/>
  <c r="K531" i="3" s="1"/>
  <c r="K532" i="3" s="1"/>
  <c r="K533" i="3" s="1"/>
  <c r="K534" i="3" s="1"/>
  <c r="K535" i="3" s="1"/>
  <c r="K536" i="3" s="1"/>
  <c r="K537" i="3" s="1"/>
  <c r="K538" i="3" s="1"/>
  <c r="K539" i="3" s="1"/>
  <c r="K540" i="3" s="1"/>
  <c r="K541" i="3" s="1"/>
  <c r="K542" i="3" s="1"/>
  <c r="K543" i="3" s="1"/>
  <c r="K544" i="3" s="1"/>
  <c r="K545" i="3" s="1"/>
  <c r="K546" i="3" s="1"/>
  <c r="K547" i="3" s="1"/>
  <c r="K548" i="3" s="1"/>
  <c r="K10" i="4" s="1"/>
  <c r="K455" i="4" s="1"/>
  <c r="K10" i="5" s="1"/>
  <c r="K469" i="5" s="1"/>
  <c r="K11" i="5" l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L454" i="5"/>
  <c r="K11" i="4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K277" i="4" s="1"/>
  <c r="K278" i="4" s="1"/>
  <c r="K279" i="4" s="1"/>
  <c r="K280" i="4" s="1"/>
  <c r="K281" i="4" s="1"/>
  <c r="K282" i="4" s="1"/>
  <c r="K283" i="4" s="1"/>
  <c r="K284" i="4" s="1"/>
  <c r="K285" i="4" s="1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K310" i="4" s="1"/>
  <c r="K311" i="4" s="1"/>
  <c r="K312" i="4" s="1"/>
  <c r="K313" i="4" s="1"/>
  <c r="K314" i="4" s="1"/>
  <c r="K315" i="4" s="1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K332" i="4" s="1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K343" i="4" s="1"/>
  <c r="K344" i="4" s="1"/>
  <c r="K345" i="4" s="1"/>
  <c r="K346" i="4" s="1"/>
  <c r="K347" i="4" s="1"/>
  <c r="K348" i="4" s="1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63" i="4" s="1"/>
  <c r="K364" i="4" s="1"/>
  <c r="K365" i="4" s="1"/>
  <c r="K366" i="4" s="1"/>
  <c r="K367" i="4" s="1"/>
  <c r="K368" i="4" s="1"/>
  <c r="K369" i="4" s="1"/>
  <c r="K370" i="4" s="1"/>
  <c r="K371" i="4" s="1"/>
  <c r="K372" i="4" s="1"/>
  <c r="K373" i="4" s="1"/>
  <c r="K374" i="4" s="1"/>
  <c r="K375" i="4" s="1"/>
  <c r="K376" i="4" s="1"/>
  <c r="K377" i="4" s="1"/>
  <c r="K378" i="4" s="1"/>
  <c r="K379" i="4" s="1"/>
  <c r="K380" i="4" s="1"/>
  <c r="K381" i="4" s="1"/>
  <c r="K382" i="4" s="1"/>
  <c r="K383" i="4" s="1"/>
  <c r="K384" i="4" s="1"/>
  <c r="K385" i="4" s="1"/>
  <c r="K386" i="4" s="1"/>
  <c r="K387" i="4" s="1"/>
  <c r="K388" i="4" s="1"/>
  <c r="K389" i="4" s="1"/>
  <c r="K390" i="4" s="1"/>
  <c r="K391" i="4" s="1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K407" i="4" s="1"/>
  <c r="K408" i="4" s="1"/>
  <c r="K409" i="4" s="1"/>
  <c r="K410" i="4" s="1"/>
  <c r="K411" i="4" s="1"/>
  <c r="K412" i="4" s="1"/>
  <c r="K413" i="4" s="1"/>
  <c r="K414" i="4" s="1"/>
  <c r="K415" i="4" s="1"/>
  <c r="K416" i="4" s="1"/>
  <c r="K417" i="4" s="1"/>
  <c r="K418" i="4" s="1"/>
  <c r="K419" i="4" s="1"/>
  <c r="K420" i="4" s="1"/>
  <c r="K421" i="4" s="1"/>
  <c r="K422" i="4" s="1"/>
  <c r="K423" i="4" s="1"/>
  <c r="K424" i="4" s="1"/>
  <c r="K425" i="4" s="1"/>
  <c r="K426" i="4" s="1"/>
  <c r="K427" i="4" s="1"/>
  <c r="K428" i="4" s="1"/>
  <c r="K429" i="4" s="1"/>
  <c r="K430" i="4" s="1"/>
  <c r="K431" i="4" s="1"/>
  <c r="K432" i="4" s="1"/>
  <c r="K433" i="4" s="1"/>
  <c r="K434" i="4" s="1"/>
  <c r="K435" i="4" s="1"/>
  <c r="K436" i="4" s="1"/>
  <c r="K437" i="4" s="1"/>
  <c r="K438" i="4" s="1"/>
  <c r="K439" i="4" s="1"/>
  <c r="K440" i="4" s="1"/>
  <c r="K441" i="4" s="1"/>
  <c r="K442" i="4" s="1"/>
  <c r="K443" i="4" s="1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L455" i="4"/>
  <c r="K33" i="5" l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O32" i="5"/>
  <c r="O32" i="4"/>
  <c r="K84" i="5" l="1"/>
  <c r="K85" i="5" l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K370" i="5" s="1"/>
  <c r="K371" i="5" s="1"/>
  <c r="K372" i="5" s="1"/>
  <c r="K373" i="5" s="1"/>
  <c r="K374" i="5" s="1"/>
  <c r="K375" i="5" s="1"/>
  <c r="K376" i="5" s="1"/>
  <c r="K377" i="5" s="1"/>
  <c r="K378" i="5" s="1"/>
  <c r="K379" i="5" s="1"/>
  <c r="K380" i="5" s="1"/>
  <c r="K381" i="5" s="1"/>
  <c r="K382" i="5" s="1"/>
  <c r="K383" i="5" s="1"/>
  <c r="K384" i="5" s="1"/>
  <c r="K385" i="5" s="1"/>
  <c r="K386" i="5" s="1"/>
  <c r="K387" i="5" s="1"/>
  <c r="K388" i="5" s="1"/>
  <c r="K389" i="5" s="1"/>
  <c r="K390" i="5" s="1"/>
  <c r="K391" i="5" s="1"/>
  <c r="K392" i="5" s="1"/>
  <c r="K393" i="5" s="1"/>
  <c r="K394" i="5" s="1"/>
  <c r="K395" i="5" s="1"/>
  <c r="K396" i="5" s="1"/>
  <c r="K397" i="5" s="1"/>
  <c r="K398" i="5" s="1"/>
  <c r="K399" i="5" s="1"/>
  <c r="K400" i="5" s="1"/>
  <c r="K401" i="5" s="1"/>
  <c r="K402" i="5" s="1"/>
  <c r="K403" i="5" s="1"/>
  <c r="K404" i="5" s="1"/>
  <c r="K405" i="5" s="1"/>
  <c r="K406" i="5" s="1"/>
  <c r="K407" i="5" s="1"/>
  <c r="K408" i="5" s="1"/>
  <c r="K409" i="5" s="1"/>
  <c r="K410" i="5" s="1"/>
  <c r="K411" i="5" s="1"/>
  <c r="K412" i="5" s="1"/>
  <c r="K413" i="5" s="1"/>
  <c r="K414" i="5" s="1"/>
  <c r="K415" i="5" s="1"/>
  <c r="K416" i="5" s="1"/>
  <c r="K417" i="5" s="1"/>
  <c r="K418" i="5" s="1"/>
  <c r="K419" i="5" s="1"/>
  <c r="K420" i="5" s="1"/>
  <c r="K421" i="5" s="1"/>
  <c r="K422" i="5" s="1"/>
  <c r="K423" i="5" s="1"/>
  <c r="K424" i="5" s="1"/>
  <c r="K425" i="5" s="1"/>
  <c r="K426" i="5" s="1"/>
  <c r="K427" i="5" s="1"/>
  <c r="K428" i="5" s="1"/>
  <c r="K429" i="5" s="1"/>
  <c r="K430" i="5" s="1"/>
  <c r="K431" i="5" s="1"/>
  <c r="K432" i="5" s="1"/>
  <c r="K433" i="5" s="1"/>
  <c r="K434" i="5" s="1"/>
  <c r="K435" i="5" s="1"/>
  <c r="K436" i="5" s="1"/>
  <c r="K437" i="5" s="1"/>
  <c r="K438" i="5" s="1"/>
  <c r="K439" i="5" s="1"/>
  <c r="K440" i="5" s="1"/>
  <c r="K441" i="5" s="1"/>
  <c r="K442" i="5" s="1"/>
  <c r="K443" i="5" s="1"/>
  <c r="K444" i="5" s="1"/>
  <c r="K445" i="5" s="1"/>
  <c r="K446" i="5" s="1"/>
  <c r="K447" i="5" s="1"/>
  <c r="K448" i="5" s="1"/>
  <c r="K449" i="5" s="1"/>
  <c r="K450" i="5" s="1"/>
  <c r="K451" i="5" s="1"/>
  <c r="K452" i="5" s="1"/>
  <c r="K453" i="5" s="1"/>
  <c r="K454" i="5" s="1"/>
  <c r="K455" i="5" s="1"/>
  <c r="K456" i="5" s="1"/>
  <c r="K457" i="5" s="1"/>
  <c r="K458" i="5" s="1"/>
  <c r="K459" i="5" s="1"/>
  <c r="K460" i="5" s="1"/>
  <c r="K461" i="5" s="1"/>
  <c r="K462" i="5" s="1"/>
  <c r="K463" i="5" s="1"/>
  <c r="K464" i="5" s="1"/>
  <c r="K465" i="5" s="1"/>
  <c r="K466" i="5" s="1"/>
  <c r="K467" i="5" s="1"/>
  <c r="K468" i="5" s="1"/>
</calcChain>
</file>

<file path=xl/comments1.xml><?xml version="1.0" encoding="utf-8"?>
<comments xmlns="http://schemas.openxmlformats.org/spreadsheetml/2006/main">
  <authors>
    <author>Nijar</author>
  </authors>
  <commentList>
    <comment ref="I348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comments2.xml><?xml version="1.0" encoding="utf-8"?>
<comments xmlns="http://schemas.openxmlformats.org/spreadsheetml/2006/main">
  <authors>
    <author>Nijar</author>
  </authors>
  <commentList>
    <comment ref="I348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comments3.xml><?xml version="1.0" encoding="utf-8"?>
<comments xmlns="http://schemas.openxmlformats.org/spreadsheetml/2006/main">
  <authors>
    <author>Nijar</author>
  </authors>
  <commentList>
    <comment ref="J350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sharedStrings.xml><?xml version="1.0" encoding="utf-8"?>
<sst xmlns="http://schemas.openxmlformats.org/spreadsheetml/2006/main" count="8886" uniqueCount="5848">
  <si>
    <t xml:space="preserve">LEMBAGA PENDIDIKAN DAN PENGEMBANGAN PROFESI INDONESIA </t>
  </si>
  <si>
    <t xml:space="preserve">CABANG TASIKMALAYA </t>
  </si>
  <si>
    <t xml:space="preserve">JL. Ir. H. Djuanda No 106 Km 2 Ranca Bango </t>
  </si>
  <si>
    <t>TGL</t>
  </si>
  <si>
    <t>URAIAN</t>
  </si>
  <si>
    <t>KET</t>
  </si>
  <si>
    <t>NO. AKUN</t>
  </si>
  <si>
    <t>NO BUKTI</t>
  </si>
  <si>
    <t>REFF</t>
  </si>
  <si>
    <t>DEBIT</t>
  </si>
  <si>
    <t>KREDIT</t>
  </si>
  <si>
    <t>SALDO</t>
  </si>
  <si>
    <t>Divisi</t>
  </si>
  <si>
    <t>Nov</t>
  </si>
  <si>
    <t xml:space="preserve">Saldo Awal </t>
  </si>
  <si>
    <t>Pembayaran Reni Anggraeni kelas MJ 1 untuk Pelunasan Cic ke-6;</t>
  </si>
  <si>
    <t>Pembayaran Dzikri Nurul Falah kelas AK 2 untuk Pelunasan Cic ke-4; Cic ke-5; Cic ke-6 (sebagian);</t>
  </si>
  <si>
    <t>Pembayaran Firna Agustiani S kelas MJ 1 untuk Pelunasan Cic ke-6; Cic ke-7 (sebagian);</t>
  </si>
  <si>
    <t>Pembayaran Noviandry Rahmawan kelas MJ 2 untuk Cic ke-6;</t>
  </si>
  <si>
    <t>Pembayaran Nina Raudhatul Janah kelas MJ 1 untuk Cic ke-6;</t>
  </si>
  <si>
    <t>Pembayaran Elsa Novelia Lesmana kelas AB 16 untuk Pelunasan Cic ke-5; Cic ke-6;</t>
  </si>
  <si>
    <t>Pembayaran Ihsan Sulaeman kelas TO STT untuk Pelunasan Cic ke-1; Cic ke-2 (sebagian);</t>
  </si>
  <si>
    <t>Pembayaran Dewi Agustin kelas AB 16 untuk Cic ke-3; Cic ke-4; Cic ke-5 (sebagian);</t>
  </si>
  <si>
    <t>Pembayaran Aldi Apriyadi kelas MJ 1 untuk Cic ke-5;</t>
  </si>
  <si>
    <t>Pembayaran Gian Ginanjar kelas MJ 1 untuk Cic ke-6 (sebagian);</t>
  </si>
  <si>
    <t>Pembayaran Dewi Agustin kelas AB 16 untuk Pelunasan Cic ke-5;</t>
  </si>
  <si>
    <t>Pembayaran Jaka Bagja kelas AK 16 untuk Cic ke-5;</t>
  </si>
  <si>
    <t>Pembayaran Irham Zamzam Fauzi kelas TO STT untuk Cic ke-1; Cic ke-2; Cic ke-3; Cic ke-4; Cic ke-5; Cic ke-6;</t>
  </si>
  <si>
    <t>Pembayaran Muhammad Ilyas Abdillah kelas MJ 3 untuk Pelunasan Cic ke-4; Cic ke-5 (sebagian);</t>
  </si>
  <si>
    <t>Pembayaran Rezi Octapian kelas MJ 1 untuk Cic ke-1; Cic ke-2; Cic ke-3 (sebagian);</t>
  </si>
  <si>
    <t>Pembayaran Neng Ismaidah Qomariyah kelas AB 16 untuk Cic ke-6;</t>
  </si>
  <si>
    <t>Pembayaran Sofi Adi Kurnia kelas AB 16 untuk Pelunasan Cic ke-6;</t>
  </si>
  <si>
    <t>Pembayaran Ridho Rizky Maulana kelas AB 16 untuk Cic ke-5;</t>
  </si>
  <si>
    <t>Pembayaran Egi Aditya kelas TO STT untuk Cic ke-1; Cic ke-2; Cic ke-3; Cic ke-4; Cic ke-5; Cic ke-6;</t>
  </si>
  <si>
    <t>Pembayaran Naufal Faruq Fawwaz kelas TO STT untuk Cic ke-5; Cic ke-6;</t>
  </si>
  <si>
    <t>Pembayaran Riki Rianto kelas TO STT untuk Cic ke-1; Cic ke-2; Cic ke-3; Cic ke-4;</t>
  </si>
  <si>
    <t>Pembayaran Ami Rizki Nugraha kelas MJ 1 untuk Pelunasan Cic ke-6; Cic ke-7 (sebagian);</t>
  </si>
  <si>
    <t>Pembayaran Muhammad Ilyas Abdillah kelas MJ 3 untuk Pelunasan Cic ke-5; Cic ke-6 (sebagian);</t>
  </si>
  <si>
    <t>Pembayaran Ayi Saidah kelas AK 2 untuk Pelunasan Cic ke-6; Cic ke-7 (sebagian);</t>
  </si>
  <si>
    <t>Telah terima dari Ayu Putri Pratiwi untuk Cic by pddk KK AK</t>
  </si>
  <si>
    <t>Pembayaran Aditia Nugraha kelas MJ 1 untuk Pelunasan Cic ke-6; Cic ke-7 (sebagian);</t>
  </si>
  <si>
    <t>Pembayaran Hilman Fauzi Rahman kelas AK 16 untuk Cic ke-5; Cic ke-6;</t>
  </si>
  <si>
    <t>Pembayaran Sri Ayu Kurnia kelas AK 16 untuk Pelunasan Cic ke-7; Cic ke-8 (sebagian);</t>
  </si>
  <si>
    <t>Telah terima dari Yadi Supriadi untuk Cic by pddk KK AK</t>
  </si>
  <si>
    <t>Pembayaran Dieni Jamilati kelas MJ 2 untuk Pelunasan Cic ke-5; Cic ke-6 (sebagian);</t>
  </si>
  <si>
    <t>Pembayaran Kurnia Firmansyah kelas MJ 2 untuk Cic ke-4; Cic ke-5; Cic ke-6;</t>
  </si>
  <si>
    <t>Pembayaran Agung Rahmat Gumilar kelas TI STT untuk Pelunasan Cic ke-5; Cic ke-6; Cic ke-7 (sebagian);</t>
  </si>
  <si>
    <t>Pembayaran Agus Maulana Yusup kelas TI STT untuk Cic ke-5;</t>
  </si>
  <si>
    <t>Pembayaran Aldi Aldama kelas TI STT untuk Pelunasan Cic ke-4;</t>
  </si>
  <si>
    <t>Pembayaran Elgi Ferdiansyah kelas TI STT untuk Pelunasan Cic ke-2; Cic ke-3 (sebagian);</t>
  </si>
  <si>
    <t>Pembayaran Fahmi Ahmad Maulana kelas TI STT untuk Cic ke-7;</t>
  </si>
  <si>
    <t>Pembayaran Devi Elina kelas AB 16 untuk Pelunasan Cic ke-5; Cic ke-6; Cic ke-7 (sebagian);</t>
  </si>
  <si>
    <t>Pembayaran Adi Tirta kelas AK 2 untuk Cic ke-6;</t>
  </si>
  <si>
    <t>Pembayaran Viki Andreas kelas TO STT untuk Cic ke-3; Cic ke-4; Cic ke-5;</t>
  </si>
  <si>
    <t>Ujikom Profersi</t>
  </si>
  <si>
    <t>Ujikom TO</t>
  </si>
  <si>
    <t>Prepared By :</t>
  </si>
  <si>
    <t>Nijar Kurnia Romdoni, A.Md</t>
  </si>
  <si>
    <t>\</t>
  </si>
  <si>
    <t>BTK 44203</t>
  </si>
  <si>
    <t>BTK 44204</t>
  </si>
  <si>
    <t>BTK 44205</t>
  </si>
  <si>
    <t>BTK 44206</t>
  </si>
  <si>
    <t>BTK 44207</t>
  </si>
  <si>
    <t>BTK 44208</t>
  </si>
  <si>
    <t>BTK 44209</t>
  </si>
  <si>
    <t>BTK 44210</t>
  </si>
  <si>
    <t>BTK 44211</t>
  </si>
  <si>
    <t>BTK 44212</t>
  </si>
  <si>
    <t>BTK 44213</t>
  </si>
  <si>
    <t>BTK 44214</t>
  </si>
  <si>
    <t>BTK 44215</t>
  </si>
  <si>
    <t>BTK 44216</t>
  </si>
  <si>
    <t>BTK 44217</t>
  </si>
  <si>
    <t>BTK 44218</t>
  </si>
  <si>
    <t>BTK 44219</t>
  </si>
  <si>
    <t>BTK 44220</t>
  </si>
  <si>
    <t>BTK 44221</t>
  </si>
  <si>
    <t>BTK 44222</t>
  </si>
  <si>
    <t>BTK 44223</t>
  </si>
  <si>
    <t>BTK 44224</t>
  </si>
  <si>
    <t>BTK 44225</t>
  </si>
  <si>
    <t>BTK 44226</t>
  </si>
  <si>
    <t>BTK 44227</t>
  </si>
  <si>
    <t>BTK 44228</t>
  </si>
  <si>
    <t>BTK 44229</t>
  </si>
  <si>
    <t>BTK 44230</t>
  </si>
  <si>
    <t>BTK 44231</t>
  </si>
  <si>
    <t>BTK 44232</t>
  </si>
  <si>
    <t>BTK 44233</t>
  </si>
  <si>
    <t>BTK 44234</t>
  </si>
  <si>
    <t>BTK 44235</t>
  </si>
  <si>
    <t>BTK 44236</t>
  </si>
  <si>
    <t>BTK 44237</t>
  </si>
  <si>
    <t>BTK 44238</t>
  </si>
  <si>
    <t>BTK 44239</t>
  </si>
  <si>
    <t>BTK 44240</t>
  </si>
  <si>
    <t>BTK 44241</t>
  </si>
  <si>
    <t>BTK 44242</t>
  </si>
  <si>
    <t>BTK 44243</t>
  </si>
  <si>
    <t>BTK 44244</t>
  </si>
  <si>
    <t>BTK 44245</t>
  </si>
  <si>
    <t>BTK 44246</t>
  </si>
  <si>
    <t>BTK 44247</t>
  </si>
  <si>
    <t>BTK 44248</t>
  </si>
  <si>
    <t>BTK 44249</t>
  </si>
  <si>
    <t>BTK 44250</t>
  </si>
  <si>
    <t>Telah terima dari BPRSA untuk Pengambilan Tunai BPRSA</t>
  </si>
  <si>
    <t>Telah terima dari Sri Wahyuni untuk Registrasi mhs KA junior TA 2018/2019</t>
  </si>
  <si>
    <t>Pembayaran Alfi Dalilul Fauziah kelas MJ 2 untuk Pelunasan Cic ke-5; Cic ke-6; Cic ke-7 (sebagian);</t>
  </si>
  <si>
    <t>Pembayaran Kiki Muzaqi Al Maraghi kelas MJ 2 untuk Pelunasan Cic ke-4; Cic ke-5;</t>
  </si>
  <si>
    <t>Telah terima dari Redi Junaidi untuk Regist 2 Junior IK 1819</t>
  </si>
  <si>
    <t>Telah terima dari Dita Sukma Destiana untuk Registrasi Junior OM 1819</t>
  </si>
  <si>
    <t>Telah terima dari Hana Afiifah Arwaa untuk Registrasi Junior OM 1819</t>
  </si>
  <si>
    <t>Telah terima dari Budi Setiawan untuk Pembayaran Tunggakan Alumni TO</t>
  </si>
  <si>
    <t>Telah terima dari Rian Yuliani untuk Registrasi Junior OM 1819</t>
  </si>
  <si>
    <t>PERIODE Januari 2018</t>
  </si>
  <si>
    <t>Des</t>
  </si>
  <si>
    <t>Jan</t>
  </si>
  <si>
    <t>BTK 44251</t>
  </si>
  <si>
    <t>BTK 44252</t>
  </si>
  <si>
    <t>BTK 44253</t>
  </si>
  <si>
    <t>BTK 44254</t>
  </si>
  <si>
    <t>BTK 44255</t>
  </si>
  <si>
    <t>BTK 44256</t>
  </si>
  <si>
    <t>BTK 44257</t>
  </si>
  <si>
    <t>BTK 44258</t>
  </si>
  <si>
    <t>BTK 44259</t>
  </si>
  <si>
    <t>BTK 44260</t>
  </si>
  <si>
    <t>BTK 44261</t>
  </si>
  <si>
    <t>BTK 44262</t>
  </si>
  <si>
    <t>BTK 44263</t>
  </si>
  <si>
    <t>BTK 44264</t>
  </si>
  <si>
    <t>BTK 44265</t>
  </si>
  <si>
    <t>BTK 44266</t>
  </si>
  <si>
    <t>BTK 44267</t>
  </si>
  <si>
    <t>BTK 44268</t>
  </si>
  <si>
    <t>BTK 44269</t>
  </si>
  <si>
    <t>BTK 44270</t>
  </si>
  <si>
    <t>BTK 44271</t>
  </si>
  <si>
    <t>BTK 44272</t>
  </si>
  <si>
    <t>BTK 44273</t>
  </si>
  <si>
    <t>Pembayaran Tarhani Sila Solehudin kelas OM 13 A untuk Pelunasan Pembayaran Cicilan</t>
  </si>
  <si>
    <t>Telah terima dari Dheri Febiyani L untuk Pelunasan Dana Pinjaman</t>
  </si>
  <si>
    <t>Telah terima dari Yahya untuk Pengembalian Pinjaman Karyawan ke - 3 Sisa Pinjaman 7.598.000</t>
  </si>
  <si>
    <t>Pembayaran Rizky Dermawan kelas MJ 3 untuk Cic ke-5;</t>
  </si>
  <si>
    <t>Telah terima dari Indri fitrianasari untuk Pengembalian Pinjaman Karyawan ke - 1 Sisa Pinjaman 9.375.000</t>
  </si>
  <si>
    <t>Telah terima dari Ratna Sopiah untuk Pengembalian Pinjaman Karyawan ke - 3 Sisa Pinjaman 7.000.000</t>
  </si>
  <si>
    <t>Telah terima dari Arip Budiman untuk Pengembalian Pinjaman Karyawan ke - 8 Sisa Pinjaman 600.000</t>
  </si>
  <si>
    <t>Telah terima dari Dega Saputra untuk Regist Junior TO 1819</t>
  </si>
  <si>
    <t>Pembayaran Neng Seri Rahayu kelas KA 15 A untuk Cic ke-2 (sebagian);</t>
  </si>
  <si>
    <t>Telah terima dari Ade Fuad Hasan untuk Pengembalian Cicilan Pinjaman Karyawan ke - 3 Sisa Pinjaman 1.800.000</t>
  </si>
  <si>
    <t>Telah terima dari Adam Abdi A untuk Pengembalian Pinjaman Karyawan ke 10 Sisa Pinjaman 1.222.000</t>
  </si>
  <si>
    <t>Pembayaran Diki Wahyu Zurkarnaen kelas TO 17 B untuk Pelunasan Pembayaran Cicilan</t>
  </si>
  <si>
    <t>Telah terima dari Bini Hasbiani untuk Pengembalian Pinjaman Karyawan ke 4 Sisa Pinjaman 3.000.000</t>
  </si>
  <si>
    <t>Telah terima dari Rheda adrian untuk Pengembalian Pinjaman Karyawan ke 2 Sisa 1.200.000</t>
  </si>
  <si>
    <t>Telah terima dari Dendi Gunawan untuk Pengembalian Pinjaman Karyawan ke 2 Sisa 5.000.000</t>
  </si>
  <si>
    <t>Telah terima dari Andri Irawan untuk Pengembalian Pinjaman Karyawan ke Pelunasan</t>
  </si>
  <si>
    <t>Telah terima dari Joko Handoyo untuk Pengembalian Pinjaman Karyawan ke 8 Sisa Pinjaman 500.000</t>
  </si>
  <si>
    <t>Telah terima dari Rijal untuk Pengembalian Cicilan Pinjaman Karyawan ke 3 Sisa Pinjaman 1.400.000</t>
  </si>
  <si>
    <t>Telah terima dari Dewi Fitri untuk Pengembalian Cicilan Pinjaman Karyawan Ke 1 Sisa pinjaman 2.000.000</t>
  </si>
  <si>
    <t>Riki Nugraha, Cicilan Pinjaman karyawan ke 5</t>
  </si>
  <si>
    <t xml:space="preserve">Mukhlis. Cicilan biaya pendkn OM Junior </t>
  </si>
  <si>
    <t>OM 17</t>
  </si>
  <si>
    <t>Enung Laelatul. Cicilan by pendkn MJ</t>
  </si>
  <si>
    <t>MJ</t>
  </si>
  <si>
    <t>Shandy Maulana, Cicilan by pendkn MJ</t>
  </si>
  <si>
    <t>Rakerwil, Unwim, Gaji Mayasari, Avia, Takjiah</t>
  </si>
  <si>
    <t>FHRD</t>
  </si>
  <si>
    <t>Nijar</t>
  </si>
  <si>
    <t>Uang Makan UAS, KTM, Koran, Perawatan gedung, isi ulang galon</t>
  </si>
  <si>
    <t>Presentasi SMKN Manonjaya</t>
  </si>
  <si>
    <t>Marketing</t>
  </si>
  <si>
    <t>Ratna Sopiah</t>
  </si>
  <si>
    <t>BKK 26773</t>
  </si>
  <si>
    <t>BKK 26774</t>
  </si>
  <si>
    <t>BKK 26775</t>
  </si>
  <si>
    <t>Koran dan sapu, anak asuh jan 18, menjamu iht</t>
  </si>
  <si>
    <t>BKK 26776</t>
  </si>
  <si>
    <t>AK</t>
  </si>
  <si>
    <t>TO</t>
  </si>
  <si>
    <t>BPR</t>
  </si>
  <si>
    <t>TI</t>
  </si>
  <si>
    <t>RJ KA 18</t>
  </si>
  <si>
    <t>RJ IK 18</t>
  </si>
  <si>
    <t>RJ OM 18</t>
  </si>
  <si>
    <t>ALUMNI</t>
  </si>
  <si>
    <t>PK</t>
  </si>
  <si>
    <t>RJ TO 18</t>
  </si>
  <si>
    <t>KA 17</t>
  </si>
  <si>
    <t>TO 17</t>
  </si>
  <si>
    <t>BTK 44274</t>
  </si>
  <si>
    <t>BTK 44275</t>
  </si>
  <si>
    <t>BTK 44276</t>
  </si>
  <si>
    <t>BTK 44277</t>
  </si>
  <si>
    <t>BTK 44278</t>
  </si>
  <si>
    <t>BTK 44279</t>
  </si>
  <si>
    <t>BTK 44280</t>
  </si>
  <si>
    <t>BTK 44281</t>
  </si>
  <si>
    <t>BTK 44282</t>
  </si>
  <si>
    <t>BTK 44283</t>
  </si>
  <si>
    <t>BTK 44284</t>
  </si>
  <si>
    <t>BTK 44285</t>
  </si>
  <si>
    <t>BTK 44286</t>
  </si>
  <si>
    <t>BTK 44287</t>
  </si>
  <si>
    <t>BTK 44288</t>
  </si>
  <si>
    <t>BTK 44289</t>
  </si>
  <si>
    <t>BTK 44290</t>
  </si>
  <si>
    <t>BTK 44291</t>
  </si>
  <si>
    <t>BTK 44292</t>
  </si>
  <si>
    <t>BTK 44293</t>
  </si>
  <si>
    <t>BTK 44294</t>
  </si>
  <si>
    <t>BTK 44295</t>
  </si>
  <si>
    <t>BTK 44296</t>
  </si>
  <si>
    <t>BTK 44297</t>
  </si>
  <si>
    <t>BTK 44298</t>
  </si>
  <si>
    <t>BTK 44299</t>
  </si>
  <si>
    <t>BTK 44300</t>
  </si>
  <si>
    <t>Pembayaran Ega Prayoga kelas IK 17 A untuk Cic ke-7;</t>
  </si>
  <si>
    <t>Pembayaran Elip Maulani kelas OM 13 C untuk Pelunasan Cic ke-4; Cic ke-5 (sebagian);</t>
  </si>
  <si>
    <t>Pembayaran Evi Siti Sopiah kelas AK 2 untuk Pelunasan Pembayaran Cicilan</t>
  </si>
  <si>
    <t>Pembayaran Dani Ramdani kelas AK 2 untuk Pelunasan Cic ke-5; Cic ke-6; Cic ke-7; Cic ke-8 (sebagian);</t>
  </si>
  <si>
    <t>Pembayaran Desy Septiani.S kelas MJ 1 untuk Pelunasan Cic ke-7; Cic ke-8 (sebagian);</t>
  </si>
  <si>
    <t>Pembayaran Istin Sari Ayu Simamora kelas AK 1 untuk Cic ke-6;</t>
  </si>
  <si>
    <t>Telah terima dari Ayu Putri Pratiwi untuk Cic by pendidikan KK AK</t>
  </si>
  <si>
    <t>Pembayaran Lanlan Juliani Lestari kelas MJ 2 untuk Pelunasan Cic ke-3; Cic ke-4; Cic ke-5; Cic ke-6; Cic ke-7 (sebagian);</t>
  </si>
  <si>
    <t>Pembayaran Yuli Setiawati kelas MJ 1 untuk Pelunasan Cic ke-4; Cic ke-5; Cic ke-6; Cic ke-7 (sebagian);</t>
  </si>
  <si>
    <t>Pembayaran Firman Maulana kelas AK 1 untuk Pelunasan Cic ke-7; Cic ke-8 (sebagian);</t>
  </si>
  <si>
    <t>Pembayaran Rina Triyani kelas AK 2 untuk Cic ke-8; Cic ke-9;</t>
  </si>
  <si>
    <t>Pembayaran Widayanti kelas AK 2 untuk Pelunasan Cic ke-6; Cic ke-7; Cic ke-8 (sebagian);</t>
  </si>
  <si>
    <t>Pembayaran Anif Ardiana kelas AK 1 untuk Pelunasan Cic ke-6; Cic ke-7 (sebagian);</t>
  </si>
  <si>
    <t>Pembayaran Doni Damara kelas TI STT untuk Pelunasan Cic ke-7; Cic ke-8 (sebagian);</t>
  </si>
  <si>
    <t>Pembayaran Neng Resti Rismayanti kelas AK 2 untuk Cic ke-6; Cic ke-7 (sebagian);</t>
  </si>
  <si>
    <t>Pembayaran Ryan Noer Sofia kelas AK 1 untuk Pelunasan Cic ke-9; Cic ke-10 (sebagian);</t>
  </si>
  <si>
    <t>Pembayaran Anwar Ilham Mutaqin kelas AK 1 untuk Cic ke-7; Cic ke-8;</t>
  </si>
  <si>
    <t>Pembayaran Rifki Amdan Fauzi kelas TI STT untuk Cic ke-7;</t>
  </si>
  <si>
    <t>Pembayaran Siti Nurbaety kelas MJ 1 untuk Cic ke-7;</t>
  </si>
  <si>
    <t>Pembayaran Usep kelas MJ 3 untuk Cic ke-7;</t>
  </si>
  <si>
    <t>Pembayaran Gina Agnitari kelas MJ 3 untuk Pelunasan Cic ke-5; Cic ke-6; Cic ke-7; Cic ke-8 (sebagian);</t>
  </si>
  <si>
    <t>Pembayaran Haisyam Maulana kelas TI STT untuk Pelunasan Cic ke-4; Cic ke-5; Cic ke-6; Cic ke-7 (sebagian);</t>
  </si>
  <si>
    <t>Al Amin, Cicilan biaya pendidikan Manajemen</t>
  </si>
  <si>
    <t>Adang Ajij. Cicilan by pendkn AK</t>
  </si>
  <si>
    <t>Susi Sukmawati. Cicilan by pendk OM Senior</t>
  </si>
  <si>
    <t>OM 16</t>
  </si>
  <si>
    <t>Kurniawan agil, Cicilan by pendkn AK</t>
  </si>
  <si>
    <t>Zulfa Nabila, Registrasi KA Junior 2018/2019</t>
  </si>
  <si>
    <t>BKK 26777</t>
  </si>
  <si>
    <t>BKK 26778</t>
  </si>
  <si>
    <t>BKK 26779</t>
  </si>
  <si>
    <t>BKK 26780</t>
  </si>
  <si>
    <t>BKK 26781</t>
  </si>
  <si>
    <t>FC, MGM SMK Singaparna, Presentasi</t>
  </si>
  <si>
    <t>Indri F</t>
  </si>
  <si>
    <t>MGM SMKN 3 TSm, SMK MP, Seminar guru BK</t>
  </si>
  <si>
    <t>Dewi F</t>
  </si>
  <si>
    <t>Tunjangan Perumahan, Daber UM 22 Des - 4 Jan 18, Uang makan itikaf, Pulsa HO, Pulsa RE</t>
  </si>
  <si>
    <t>Internet, FC Laporan keuangan, Perawatan gedung, Futsal</t>
  </si>
  <si>
    <t>Tes kerja MGI, Dialogue, BBM Opr, Flasdisk</t>
  </si>
  <si>
    <t>CNP</t>
  </si>
  <si>
    <t>Yahya</t>
  </si>
  <si>
    <t>BTK 44301</t>
  </si>
  <si>
    <t>BTK 44302</t>
  </si>
  <si>
    <t>BTK 44303</t>
  </si>
  <si>
    <t>BTK 44304</t>
  </si>
  <si>
    <t>BTK 44305</t>
  </si>
  <si>
    <t>BTK 44306</t>
  </si>
  <si>
    <t>BTK 44307</t>
  </si>
  <si>
    <t>BTK 44308</t>
  </si>
  <si>
    <t>BTK 44309</t>
  </si>
  <si>
    <t>BTK 44310</t>
  </si>
  <si>
    <t>BTK 44311</t>
  </si>
  <si>
    <t>BTK 44312</t>
  </si>
  <si>
    <t>BTK 44313</t>
  </si>
  <si>
    <t>BTK 44314</t>
  </si>
  <si>
    <t>BTK 44315</t>
  </si>
  <si>
    <t>BTK 44316</t>
  </si>
  <si>
    <t>BTK 44317</t>
  </si>
  <si>
    <t>Pembayaran Dieni Jamilati kelas MJ 2 untuk Pelunasan Cic ke-6;</t>
  </si>
  <si>
    <t>Pembayaran Maisa Fatin A kelas KA 15 B untuk Pelunasan Cic ke-4; Cic ke-5; Cic ke-6;</t>
  </si>
  <si>
    <t>Pembayaran Rahmat Irfan Hanafi kelas MJ 2 untuk Cic ke-6; Cic ke-7;</t>
  </si>
  <si>
    <t>Pembayaran Diki Herdiana kelas OM 12 B untuk Cic ke-7;</t>
  </si>
  <si>
    <t>Pembayaran Erlangga Syarief Hidayatulloh kelas KA 14 B untuk Cic ke-7;</t>
  </si>
  <si>
    <t>Telah terima dari Cepritanto untuk Regist T4 TO STT 1718</t>
  </si>
  <si>
    <t>Pembayaran Muhammad Rizal kelas IK 16 untuk Cic ke-7;</t>
  </si>
  <si>
    <t>Pembayaran Dadan Ramadhan kelas IK 17 A untuk Cic ke-7;</t>
  </si>
  <si>
    <t>Pembayaran Fikri Nur Wahid kelas IK 17 B untuk Cic ke-6;</t>
  </si>
  <si>
    <t>Telah terima dari BPRSA untuk Pengambilan Tunai</t>
  </si>
  <si>
    <t>Telah terima dari H Rudi Kurniawan untuk Cicilan Pinjaman Karyawan ke 9</t>
  </si>
  <si>
    <t>Pembayaran Gugun Abdul Gani kelas IK 16 untuk Cic ke-9; Cic ke-10;</t>
  </si>
  <si>
    <t>Nita Karina, Cicilan biaya pendidikan MJ</t>
  </si>
  <si>
    <t>Siti Nuraeni, Cicilan by pendidikan KA Senior</t>
  </si>
  <si>
    <t>M Yasin Abdul, Cicilan by pendidikan TO Senior</t>
  </si>
  <si>
    <t>Vini Nurbaity, Cicilan by pendidikan OM Junior</t>
  </si>
  <si>
    <t>BTK 44318</t>
  </si>
  <si>
    <t>BTK 44319</t>
  </si>
  <si>
    <t>Yayu Wahyuni, Cicilan by pendidikan MJ</t>
  </si>
  <si>
    <t>Aang Gunawan, Cicilan by pendidikan TO STT</t>
  </si>
  <si>
    <t>Devi Lindayanti, Cicilan by pendidikan MJ</t>
  </si>
  <si>
    <t>BTK 44320</t>
  </si>
  <si>
    <t>BTK 44321</t>
  </si>
  <si>
    <t>BTK 44322</t>
  </si>
  <si>
    <t>BTK 44323</t>
  </si>
  <si>
    <t>Rizki Romdhon, Registrasi KA Junior 2018/2019</t>
  </si>
  <si>
    <t>Titim Cahyani, Cicilan biaya pendidikan AK</t>
  </si>
  <si>
    <t>Aulia Rizki, Cicilan by pendidikan TI STT</t>
  </si>
  <si>
    <t>Adang Tijani, Cicilan by pendidikan TO</t>
  </si>
  <si>
    <t>Cecep Teni, Cicilan Alumni</t>
  </si>
  <si>
    <t>ALumni</t>
  </si>
  <si>
    <t>BTK 44324</t>
  </si>
  <si>
    <t>BTK 44325</t>
  </si>
  <si>
    <t>BKK 26782</t>
  </si>
  <si>
    <t>BPJS Kes, PPh ps 25, BBM Operasional, FC, Service kursi, BBM TO</t>
  </si>
  <si>
    <t xml:space="preserve">IK 17 </t>
  </si>
  <si>
    <t>KA 16</t>
  </si>
  <si>
    <t>TO 16</t>
  </si>
  <si>
    <t>IK 16</t>
  </si>
  <si>
    <t>BPRSA</t>
  </si>
  <si>
    <t>BKK 26783</t>
  </si>
  <si>
    <t>dm</t>
  </si>
  <si>
    <t>eva f</t>
  </si>
  <si>
    <t>BTK 44326</t>
  </si>
  <si>
    <t>BTK 44327</t>
  </si>
  <si>
    <t>BTK 44328</t>
  </si>
  <si>
    <t>BTK 44329</t>
  </si>
  <si>
    <t>BTK 44330</t>
  </si>
  <si>
    <t>BTK 44331</t>
  </si>
  <si>
    <t>BTK 44332</t>
  </si>
  <si>
    <t>BTK 44333</t>
  </si>
  <si>
    <t>BTK 44334</t>
  </si>
  <si>
    <t>BTK 44335</t>
  </si>
  <si>
    <t>BTK 44336</t>
  </si>
  <si>
    <t>BTK 44337</t>
  </si>
  <si>
    <t>BTK 44338</t>
  </si>
  <si>
    <t>BTK 44339</t>
  </si>
  <si>
    <t>BTK 44340</t>
  </si>
  <si>
    <t>BTK 44341</t>
  </si>
  <si>
    <t>BTK 44342</t>
  </si>
  <si>
    <t>BTK 44343</t>
  </si>
  <si>
    <t>BTK 44344</t>
  </si>
  <si>
    <t>BTK 44345</t>
  </si>
  <si>
    <t>BTK 44346</t>
  </si>
  <si>
    <t>BTK 44347</t>
  </si>
  <si>
    <t>BTK 44348</t>
  </si>
  <si>
    <t>BTK 44349</t>
  </si>
  <si>
    <t>BTK 44350</t>
  </si>
  <si>
    <t>BTK 44351</t>
  </si>
  <si>
    <t>BTK 44352</t>
  </si>
  <si>
    <t>BTK 44353</t>
  </si>
  <si>
    <t>BTK 44354</t>
  </si>
  <si>
    <t>BTK 44355</t>
  </si>
  <si>
    <t>BTK 44356</t>
  </si>
  <si>
    <t>BTK 44357</t>
  </si>
  <si>
    <t>BTK 44358</t>
  </si>
  <si>
    <t>BTK 44359</t>
  </si>
  <si>
    <t>BTK 44360</t>
  </si>
  <si>
    <t>BTK 44361</t>
  </si>
  <si>
    <t>BTK 44362</t>
  </si>
  <si>
    <t>BTK 44363</t>
  </si>
  <si>
    <t>BTK 44364</t>
  </si>
  <si>
    <t>BTK 44365</t>
  </si>
  <si>
    <t>BTK 44366</t>
  </si>
  <si>
    <t>BTK 44367</t>
  </si>
  <si>
    <t>BTK 44368</t>
  </si>
  <si>
    <t>BTK 44369</t>
  </si>
  <si>
    <t>BTK 44370</t>
  </si>
  <si>
    <t>Pembayaran Iis Laila Saripah kelas BA 10 untuk Pelunasan Cic ke-7; Cic ke-8 (sebagian);</t>
  </si>
  <si>
    <t>Pembayaran Fikri Ridwanul Haq kelas IK 17 A untuk Pelunasan Cic ke-6;</t>
  </si>
  <si>
    <t>Pembayaran Hari Nurjamal kelas IK 17 A untuk Cic ke-7;</t>
  </si>
  <si>
    <t>Pembayaran Desi Luspiana kelas MJ 1 untuk Pelunasan Cic ke-5; Cic ke-6; Cic ke-7 (sebagian);</t>
  </si>
  <si>
    <t>Telah terima dari Ajeng Wiedhia untuk Regist Senior OM 1819</t>
  </si>
  <si>
    <t>Pembayaran Ridwan Hidayat kelas KA 14 A untuk Cic ke-7;</t>
  </si>
  <si>
    <t>Pembayaran Sandi Nurzamzam kelas TO 17 A untuk Cic ke-7;</t>
  </si>
  <si>
    <t>Pembayaran Sovia Bilqis kelas OM 12 B untuk Cic ke-7;</t>
  </si>
  <si>
    <t>Pembayaran Isti Kurniati kelas OM 12 B untuk Cic ke-7;</t>
  </si>
  <si>
    <t>Pembayaran Rian Abdunnuri kelas TO 17 B untuk Cic ke-9;</t>
  </si>
  <si>
    <t>Pembayaran Susi Apriliani kelas KA 15 B untuk Cic ke-7;</t>
  </si>
  <si>
    <t>Telah terima dari Haryono Sihombing untuk Registrasi TO STT Tk 4</t>
  </si>
  <si>
    <t>Telah terima dari Lutfi Zubat untuk Regist 2 Junior BA 1819</t>
  </si>
  <si>
    <t>Pembayaran Raden Muhammad Yazid Zidane Muharam kelas OM 12 A untuk Cic ke-7;</t>
  </si>
  <si>
    <t>Pembayaran Rijal Mubarok kelas KA 14 B untuk Cic ke-7;</t>
  </si>
  <si>
    <t>Pembayaran Sherin Surya Melinda kelas OM 13 B untuk Cic ke-7;</t>
  </si>
  <si>
    <t>Pembayaran Nina Nuraeni kelas MJ 3 untuk Cic ke-1; Cic ke-2; Cic ke-3; Cic ke-4 (sebagian);</t>
  </si>
  <si>
    <t>Pembayaran Reva Sucita kelas MJ 3 untuk Cic ke-5;</t>
  </si>
  <si>
    <t>Pembayaran Seliawati kelas MJ 3 untuk Cic ke-6;</t>
  </si>
  <si>
    <t>Pembayaran Ridwan Fauzi kelas MJ 3 untuk Cic ke-6;</t>
  </si>
  <si>
    <t>Pembayaran Nurul Wafa kelas MJ 3 untuk Cic ke-5;</t>
  </si>
  <si>
    <t>Pembayaran Erwin kelas AK 2 untuk Cic ke-6; Cic ke-7;</t>
  </si>
  <si>
    <t>Telah terima dari M. Arif Fatoni untuk Regist TO T4 STT 1718</t>
  </si>
  <si>
    <t>Telah terima dari Dede Fajri Yusup untuk Regist2 T4 TO STT 1718</t>
  </si>
  <si>
    <t>Pembayaran Elis Nurhayati kelas AK 2 untuk Pelunasan Cic ke-10;</t>
  </si>
  <si>
    <t>Pembayaran Lilis Reji Jaelani kelas AK 1 untuk Pelunasan Cic ke-2; Cic ke-3 (sebagian);</t>
  </si>
  <si>
    <t>Pembayaran Alghiffari kelas TI STT untuk Cic ke-2; Cic ke-3 (sebagian);</t>
  </si>
  <si>
    <t>Pembayaran Zamal Sanusi kelas MJ 2 untuk Pelunasan Cic ke-6; Cic ke-7 (sebagian);</t>
  </si>
  <si>
    <t>Pembayaran Adam Darmawan kelas MJ 3 untuk Cic ke-6;</t>
  </si>
  <si>
    <t>Pembayaran Maria Ulfa kelas OM 13 C untuk Cic ke-7;</t>
  </si>
  <si>
    <t>Pembayaran Anggita Pratiwi kelas KA 15 B untuk Cic ke-7;</t>
  </si>
  <si>
    <t>Pembayaran Eggie Ferlandi kelas KA 15 B untuk Cic ke-7;</t>
  </si>
  <si>
    <t>Pembayaran Muhamad Abi Rafdi kelas TO 17 A untuk Pelunasan Pembayaran Cicilan</t>
  </si>
  <si>
    <t>Pembayaran Tina Siti Mulyana kelas KA 15 A untuk Cic ke-7;</t>
  </si>
  <si>
    <t>Telah terima dari Ichlas Nugraha untuk Registrasi Tk 4 STT TO</t>
  </si>
  <si>
    <t>Pembayaran Shintia Karina Jauhari kelas OM 13 C untuk Cic ke-7; Cic ke-8;</t>
  </si>
  <si>
    <t>Pembayaran Sendi Muhamad Ramdan Kaelani kelas TO STT untuk Pelunasan Cic ke-7; Cic ke-8 (sebagian);</t>
  </si>
  <si>
    <t>Ibu Husnul, DP Sewa kantin</t>
  </si>
  <si>
    <t>Sewa</t>
  </si>
  <si>
    <t>Irna Kurniasih, Cicilan by pendidikan BA Junior</t>
  </si>
  <si>
    <t>BA 17</t>
  </si>
  <si>
    <t>Pembayaran Acep Yadi Rahmatillah kelas TO 16 B untuk Cic ke-6; Cic ke-7; Cic ke-8 (sebagian);</t>
  </si>
  <si>
    <t>Pembayaran Ai Rismawati kelas KA 15 B untuk Cic ke-7;</t>
  </si>
  <si>
    <t>Pembayaran Agung Tri Prasetyo kelas AK 2 untuk Pelunasan Cic ke-4; Cic ke-5; Cic ke-6 (sebagian);</t>
  </si>
  <si>
    <t>Pembayaran Rismawati kelas BA 10 untuk Cic ke-7;</t>
  </si>
  <si>
    <t>Pembayaran Angel kelas OM 13 C untuk Cic ke-7;</t>
  </si>
  <si>
    <t>Pembayaran Febi Ismail Solehudin kelas OM 13 C untuk Cic ke-7;</t>
  </si>
  <si>
    <t>BKK 26784</t>
  </si>
  <si>
    <t>BKK 26785</t>
  </si>
  <si>
    <t>BKK 26786</t>
  </si>
  <si>
    <t>BKK 26787</t>
  </si>
  <si>
    <t>BKK 26788</t>
  </si>
  <si>
    <t>BKK 26789</t>
  </si>
  <si>
    <t>BKK 26790</t>
  </si>
  <si>
    <t>SPPD BM ke Investor dan PLB</t>
  </si>
  <si>
    <t>Belanja Bulanan, Service kendaraan Opr, kertas concord, kuras bak, listrik RE</t>
  </si>
  <si>
    <t>BM</t>
  </si>
  <si>
    <t>H Rudi</t>
  </si>
  <si>
    <t>GA</t>
  </si>
  <si>
    <t>Roni N</t>
  </si>
  <si>
    <t>kirim paket ke PLB</t>
  </si>
  <si>
    <t>Education</t>
  </si>
  <si>
    <t>M Farihin</t>
  </si>
  <si>
    <t>MGM BK Ma Al amin, SMAN1 SPA, SMK YPC, SMK Yapsipa, SMK MU, SMAN 1 Ciamis, Presetasi, Rakerwil</t>
  </si>
  <si>
    <t>Service Rem mobil, AC mobil, RTK, SMS Getway</t>
  </si>
  <si>
    <t>Fee Organisasi, Mkt, Manajemen, BPJS Tk, Jiwasraya</t>
  </si>
  <si>
    <t>DP Buku Smt Genap tahap 1, Biaya Kirim Mkt, SPPD Pa Arip</t>
  </si>
  <si>
    <t>Um Itikaf, FC Surat registrasi, Fee MGM Karyawan an Dheri</t>
  </si>
  <si>
    <t>BKK 26791</t>
  </si>
  <si>
    <t>Pulsa HO</t>
  </si>
  <si>
    <t>BKK 26792</t>
  </si>
  <si>
    <t>BA 16</t>
  </si>
  <si>
    <t>RSTT TO</t>
  </si>
  <si>
    <t>RJ BA 18</t>
  </si>
  <si>
    <t>BTK 44371</t>
  </si>
  <si>
    <t>BTK 44372</t>
  </si>
  <si>
    <t>BTK 44373</t>
  </si>
  <si>
    <t>BTK 44374</t>
  </si>
  <si>
    <t>BTK 44375</t>
  </si>
  <si>
    <t>BTK 44376</t>
  </si>
  <si>
    <t>BTK 44377</t>
  </si>
  <si>
    <t>BTK 44378</t>
  </si>
  <si>
    <t>BTK 44379</t>
  </si>
  <si>
    <t>BTK 44380</t>
  </si>
  <si>
    <t>BTK 44381</t>
  </si>
  <si>
    <t>BTK 44382</t>
  </si>
  <si>
    <t>BTK 44383</t>
  </si>
  <si>
    <t>BTK 44384</t>
  </si>
  <si>
    <t>BTK 44385</t>
  </si>
  <si>
    <t>BTK 44386</t>
  </si>
  <si>
    <t>BTK 44387</t>
  </si>
  <si>
    <t>BTK 44388</t>
  </si>
  <si>
    <t>BTK 44389</t>
  </si>
  <si>
    <t>BTK 44390</t>
  </si>
  <si>
    <t>BTK 44391</t>
  </si>
  <si>
    <t>BTK 44392</t>
  </si>
  <si>
    <t>BTK 44393</t>
  </si>
  <si>
    <t>BTK 44394</t>
  </si>
  <si>
    <t>BTK 44395</t>
  </si>
  <si>
    <t>BTK 44396</t>
  </si>
  <si>
    <t>BTK 44397</t>
  </si>
  <si>
    <t>BTK 44398</t>
  </si>
  <si>
    <t>BTK 44399</t>
  </si>
  <si>
    <t>Pembayaran Harun Arrosyid kelas OM 12 A untuk Cic ke-7 (sebagian);</t>
  </si>
  <si>
    <t>Pembayaran Dhiya Siti Saodah kelas OM 13 A untuk Cic ke-7;</t>
  </si>
  <si>
    <t>Pembayaran Feni Noviana kelas BA 11 untuk Cic ke-7;</t>
  </si>
  <si>
    <t>Pembayaran Wedia Warsilah kelas OM 13 B untuk Cic ke-7;</t>
  </si>
  <si>
    <t>Pembayaran Anfasa Al-Farisi kelas OM 13 C untuk Cic ke-5;</t>
  </si>
  <si>
    <t>Telah terima dari Ranti Astuti untuk Regist Junior OM 1819</t>
  </si>
  <si>
    <t>Pembayaran Fasyaa Ridlwansyah kelas AK 1 untuk Cic ke-7;</t>
  </si>
  <si>
    <t>Pembayaran Wijar Putra Prayoga kelas AK 1 untuk Cic ke-7;</t>
  </si>
  <si>
    <t>Pembayaran Pujangga Rahadian Pratama kelas OM 13 B untuk Cic ke-7;</t>
  </si>
  <si>
    <t>Pembayaran Sopyan Sauri kelas IK 17 A untuk Cic ke-6;</t>
  </si>
  <si>
    <t>Pembayaran Suci Soraya kelas KA 15 A untuk Cic ke-7;</t>
  </si>
  <si>
    <t>Pembayaran Yani Wantika kelas BA 11 untuk Pelunasan Cic ke-8; Cic ke-9 (sebagian);</t>
  </si>
  <si>
    <t>Pembayaran Ghina Ijatul Islam kelas OM 13 B untuk Pelunasan Cic ke-6; Cic ke-7 (sebagian);</t>
  </si>
  <si>
    <t>Pembayaran Ai Karmilah kelas OM 13 B untuk Cic ke-6;</t>
  </si>
  <si>
    <t>Pembayaran Nisa Aprianti kelas IK 16 untuk Cic ke-7;</t>
  </si>
  <si>
    <t>Telah terima dari Rinto Herdiansyah untuk Regist T3 MJ 1819</t>
  </si>
  <si>
    <t>Telah terima dari Dheri Febiyani L untuk Cicilan Pinjaman Karyawan</t>
  </si>
  <si>
    <t>Pembayaran Yara Nurjarina kelas OM 13 A untuk Cic ke-7;</t>
  </si>
  <si>
    <t>Pembayaran Agus Riyanto kelas IK 17 B untuk Cic ke-7;</t>
  </si>
  <si>
    <t>Pembayaran Mahbub Ahmad Hudaibi kelas IK 17 B untuk Cic ke-7;</t>
  </si>
  <si>
    <t>Pembayaran Husni Mubarok kelas IK 17 B untuk Cic ke-7;</t>
  </si>
  <si>
    <t>Pembayaran Acep Ridwan Fauzi kelas IK 17 B untuk Cic ke-7;</t>
  </si>
  <si>
    <t>Pembayaran Anisa Karmila Sarah kelas OM 13 B untuk Cic ke-4;</t>
  </si>
  <si>
    <t>Pembayaran Ipah Hopipah AS kelas KA 15 B untuk Cic ke-4;</t>
  </si>
  <si>
    <t>Pembayaran Rini Agustin kelas KA 14 A untuk Cic ke-7;</t>
  </si>
  <si>
    <t>Pembayaran Acef Ibnu Azis kelas IK 17 A untuk Cic ke-7;</t>
  </si>
  <si>
    <t>Pembayaran Ari Rinaldy kelas IK 17 B untuk Cic ke-7;</t>
  </si>
  <si>
    <t>Pembayaran Dean Muhammad Yunizar kelas KA 15 A untuk Pelunasan Pembayaran Cicilan</t>
  </si>
  <si>
    <t>Pembayaran Anggita Safitri kelas MJ 1 untuk Pelunasan Cic ke-2; Cic ke-3 (sebagian);</t>
  </si>
  <si>
    <t>BTK 44400</t>
  </si>
  <si>
    <t>BTK 44401</t>
  </si>
  <si>
    <t>BTK 44402</t>
  </si>
  <si>
    <t>BTK 44403</t>
  </si>
  <si>
    <t>BTK 44404</t>
  </si>
  <si>
    <t>BTK 44405</t>
  </si>
  <si>
    <t>BTK 44406</t>
  </si>
  <si>
    <t>BTK 44407</t>
  </si>
  <si>
    <t>BTK 44408</t>
  </si>
  <si>
    <t>BTK 44409</t>
  </si>
  <si>
    <t>BTK 44410</t>
  </si>
  <si>
    <t>BTK 44411</t>
  </si>
  <si>
    <t>BTK 44412</t>
  </si>
  <si>
    <t>Telah terima dari Dheri Febiyani Lestari untuk Pelunasan Pinjaman Karyawan</t>
  </si>
  <si>
    <t>Pembayaran Farisha Nurrizki Fathonah kelas KA 14 A untuk Pelunasan Cic ke-7; Cic ke-8 (sebagian);</t>
  </si>
  <si>
    <t>Pembayaran Irpan Toni kelas KA 14 B untuk Cic ke-7;</t>
  </si>
  <si>
    <t>Pembayaran Ecep Rahmat Wijaya kelas TO 16 A untuk Cic ke-6;</t>
  </si>
  <si>
    <t>Pembayaran Vini Nur Baiti kelas OM 13 A untuk Pelunasan Pembayaran Cicilan</t>
  </si>
  <si>
    <t>Telah terima dari Vini Nur Baiti untuk Regist Senior OM 1819</t>
  </si>
  <si>
    <t>Pembayaran Dina Mardiana kelas OM 13 C untuk Cic ke-6;</t>
  </si>
  <si>
    <t>Pembayaran Sela Nurfadillah kelas BA 10 untuk Cic ke-7;</t>
  </si>
  <si>
    <t>Pembayaran Resa Rismala kelas KA 14 A untuk Cic ke-7;</t>
  </si>
  <si>
    <t>Pembayaran Aldi Heksa kelas IK 17 B untuk Cic ke-7; Cic ke-8;</t>
  </si>
  <si>
    <t>Pembayaran Reza Khaedar Yusuf kelas TI STT untuk Cic ke-4; Cic ke-5; Cic ke-6; Cic ke-7; Cic ke-8 (sebagian);</t>
  </si>
  <si>
    <t>Pembayaran Radhi Jalaludin Nadzir kelas OM 12 B untuk Cic ke-7;</t>
  </si>
  <si>
    <t>Pembayaran Muhammad Yogi kelas TO 16 B untuk Cic ke-8; Cic ke-9 (sebagian);</t>
  </si>
  <si>
    <t>BKK 26793</t>
  </si>
  <si>
    <t>BKK 26794</t>
  </si>
  <si>
    <t>BKK 26795</t>
  </si>
  <si>
    <t>BKK 26796</t>
  </si>
  <si>
    <t>BKK 26797</t>
  </si>
  <si>
    <t>Jasa audit tahap 1, DP Pa Andri, Hotel audit, By konsusmsi. Kertas concord</t>
  </si>
  <si>
    <t>Pembelian buku palasari, Materai, isi ulang galon, maintenance TO, Hunting</t>
  </si>
  <si>
    <t>DP Pembelian Akademi Sekretaris Aceh</t>
  </si>
  <si>
    <t>Konsumsi Uas unwim, Pulsa teleseling, FC Mkt, Kunjungan perusahaan CNP</t>
  </si>
  <si>
    <t>Listrik air dan Telpn, Edu fair MKT</t>
  </si>
  <si>
    <t>RU MJ</t>
  </si>
  <si>
    <t>BTK 44413</t>
  </si>
  <si>
    <t>BTK 44414</t>
  </si>
  <si>
    <t>BTK 44415</t>
  </si>
  <si>
    <t>BTK 44416</t>
  </si>
  <si>
    <t>BTK 44417</t>
  </si>
  <si>
    <t>BTK 44418</t>
  </si>
  <si>
    <t>BTK 44419</t>
  </si>
  <si>
    <t>BTK 44420</t>
  </si>
  <si>
    <t>BTK 44421</t>
  </si>
  <si>
    <t>BTK 44422</t>
  </si>
  <si>
    <t>BTK 44423</t>
  </si>
  <si>
    <t>Pembayaran Denis Rizqi Setiadi kelas OM 12 A untuk Cic ke-7;</t>
  </si>
  <si>
    <t>Pembayaran Yoga Van Gunanto kelas OM 12 B untuk Pelunasan Cic ke-7; Cic ke-8 (sebagian);</t>
  </si>
  <si>
    <t>Pembayaran Ega Prayoga kelas IK 17 A untuk Pelunasan Pembayaran Cicilan</t>
  </si>
  <si>
    <t>Pembayaran Susi Sukmawati kelas OM 12 B untuk Pelunasan Pembayaran Cicilan</t>
  </si>
  <si>
    <t>Pembayaran Yudi Supriyanto kelas OM 12 B untuk Cic ke-7;</t>
  </si>
  <si>
    <t>Telah terima dari Ega Prayoga Setiawan untuk Registrasi IK Senior 2018/2019</t>
  </si>
  <si>
    <t>Pembayaran Mohamad Fajar Fadilah kelas AK 2 untuk Cic ke-6;</t>
  </si>
  <si>
    <t>Pembayaran Nurpandi kelas MJ 1 untuk Pelunasan Cic ke-7; Cic ke-8; Cic ke-9 (sebagian);</t>
  </si>
  <si>
    <t>Telah terima dari Rangga Armanda untuk Registrasi OM Junior 2018/2019</t>
  </si>
  <si>
    <t>Telah terima dari Tipani untuk Registrasi BA Junior 2018/2019</t>
  </si>
  <si>
    <t>Pembayaran Almi Milawati kelas AK 1 untuk Pelunasan Cic ke-5; Cic ke-6 (sebagian);</t>
  </si>
  <si>
    <t>RS OM 18</t>
  </si>
  <si>
    <t>RS IK 18</t>
  </si>
  <si>
    <t>Sri Mulyanti Astuti, Cicilan biaya pendidikan AK</t>
  </si>
  <si>
    <t>BTK 44424</t>
  </si>
  <si>
    <t>Azis Salwani, Cicilan TO STT</t>
  </si>
  <si>
    <t>BTK 44425</t>
  </si>
  <si>
    <t>BTK 44426</t>
  </si>
  <si>
    <t>Rian Adinata, Cicilan TI</t>
  </si>
  <si>
    <t>Pembayaran Vini Pitriani kelas AK 16 untuk Pelunasan Cic ke-4; Cic ke-5 (sebagian);</t>
  </si>
  <si>
    <t>Pembayaran Dewi Agustin kelas AB 16 untuk Cic ke-6; Cic ke-7;</t>
  </si>
  <si>
    <t>Pembayaran Heni Handayani kelas AK 16 untuk Cic ke-7; Cic ke-8;</t>
  </si>
  <si>
    <t>Pembayaran Reni Anggraeni kelas MJ 1 untuk Cic ke-7; Cic ke-8;</t>
  </si>
  <si>
    <t>Pembayaran Nurmaliah Agustinah kelas MJ 1 untuk Cic ke-7;</t>
  </si>
  <si>
    <t>Pembayaran Aldi Rasid Muslim kelas AK 2 untuk Pelunasan Cic ke-4; Cic ke-5;</t>
  </si>
  <si>
    <t>Pembayaran Winda Maratus Sholika kelas AK 2 untuk Pelunasan Cic ke-7; Cic ke-8 (sebagian);</t>
  </si>
  <si>
    <t>Pembayaran Anggi Meilani kelas AK 2 untuk Pelunasan Cic ke-6; Cic ke-7 (sebagian);</t>
  </si>
  <si>
    <t>Pembayaran Yuda Maulana Malik kelas MJ 2 untuk Pelunasan Cic ke-6; Cic ke-7 (sebagian);</t>
  </si>
  <si>
    <t>Pembayaran Fajar Faisal Sidiq kelas MJ 2 untuk Cic ke-7;</t>
  </si>
  <si>
    <t>BTK 44427</t>
  </si>
  <si>
    <t>BTK 44428</t>
  </si>
  <si>
    <t>BTK 44429</t>
  </si>
  <si>
    <t>BTK 44430</t>
  </si>
  <si>
    <t>BTK 44431</t>
  </si>
  <si>
    <t>BTK 44432</t>
  </si>
  <si>
    <t>BTK 44433</t>
  </si>
  <si>
    <t>BTK 44434</t>
  </si>
  <si>
    <t>BTK 44435</t>
  </si>
  <si>
    <t>BTK 44436</t>
  </si>
  <si>
    <t>Aji Perasetio, Cicilan biaya pendidikan MJ</t>
  </si>
  <si>
    <t>BTK 44437</t>
  </si>
  <si>
    <t>BKK 26798</t>
  </si>
  <si>
    <t>pRESEntasi SMKN1 Ciamis, MGM SMAN 1 Sindangkasih</t>
  </si>
  <si>
    <t>Yanti F</t>
  </si>
  <si>
    <t>FC Sertifikat Profesi</t>
  </si>
  <si>
    <t>BKK 26799</t>
  </si>
  <si>
    <t>Ririn</t>
  </si>
  <si>
    <t>UT Bulan Januari, By Pendkn MJ an Wanda, perawatan gedung</t>
  </si>
  <si>
    <t>BKK 26800</t>
  </si>
  <si>
    <t>kado pernikahan alumni, konsumsi audit, um 5-11 jan, daber</t>
  </si>
  <si>
    <t>BKK 26801</t>
  </si>
  <si>
    <t>Maintenance Lift, Maintenace AC</t>
  </si>
  <si>
    <t>BKK 26802</t>
  </si>
  <si>
    <t>IT</t>
  </si>
  <si>
    <t>Ade Fuad</t>
  </si>
  <si>
    <t>Sewa tempat PKW, CB Ujikom LSK, By notaris, Jamuan Auditor</t>
  </si>
  <si>
    <t>BKK 26803</t>
  </si>
  <si>
    <t>Secretary</t>
  </si>
  <si>
    <t>Sugianti</t>
  </si>
  <si>
    <t>Pasang iklan lintas Pena</t>
  </si>
  <si>
    <t>BKK 26804</t>
  </si>
  <si>
    <t>BTK 44438</t>
  </si>
  <si>
    <t>BTK 44439</t>
  </si>
  <si>
    <t>BTK 44440</t>
  </si>
  <si>
    <t>BTK 44441</t>
  </si>
  <si>
    <t>BTK 44442</t>
  </si>
  <si>
    <t>BTK 44443</t>
  </si>
  <si>
    <t>BTK 44444</t>
  </si>
  <si>
    <t>BTK 44445</t>
  </si>
  <si>
    <t>BTK 44446</t>
  </si>
  <si>
    <t>BTK 44447</t>
  </si>
  <si>
    <t>BTK 44448</t>
  </si>
  <si>
    <t>BTK 44449</t>
  </si>
  <si>
    <t>BTK 44450</t>
  </si>
  <si>
    <t>Pembayaran Rinaldi Fathurrizqi kelas KA 15 B untuk Cic ke-7;</t>
  </si>
  <si>
    <t>Pembayaran Riyan Hidayatulloh Munir kelas MJ 3 untuk Cic ke-7;</t>
  </si>
  <si>
    <t>Pembayaran Akmal Syarip kelas IK 17 A untuk Cic ke-8;</t>
  </si>
  <si>
    <t>Telah terima dari Wanda Aditya untuk Regist Senior T2 KA 1819</t>
  </si>
  <si>
    <t>Pembayaran Elzsa Meilani Adam kelas BA 11 untuk Cic ke-6;</t>
  </si>
  <si>
    <t>Pembayaran Opi Oprianti kelas BA 11 untuk Cic ke-7;</t>
  </si>
  <si>
    <t>Pembayaran Neng Sri Rahmawati kelas BA 11 untuk Pelunasan Cic ke-2; Cic ke-3; Cic ke-4; Cic ke-5 (sebagian);</t>
  </si>
  <si>
    <t>Pembayaran Fifih Nurzihan kelas BA 11 untuk Cic ke-7;</t>
  </si>
  <si>
    <t>Pembayaran Kiki Ikrimah kelas BA 11 untuk Cic ke-7;</t>
  </si>
  <si>
    <t>Pembayaran Dewi Fitri Nuraini kelas OM 12 A untuk Cic ke-7;</t>
  </si>
  <si>
    <t>Telah terima dari Vini Nur Baiti untuk Pelunasan by Pendidikan T2 OM 1819</t>
  </si>
  <si>
    <t>Telah terima dari Husni untuk Sewa Kantin Bulan Februari</t>
  </si>
  <si>
    <t>Pembayaran Irma Yunita kelas KA 15 A untuk Cic ke-7;</t>
  </si>
  <si>
    <t>Pembayaran Bella Firdayanti S kelas KA 15 B untuk Cic ke-7;</t>
  </si>
  <si>
    <t>Pembayaran Azka Nurulita Azizah kelas KA 15 A untuk Cic ke-7;</t>
  </si>
  <si>
    <t>Pembayaran Acef Ibnu Azis kelas IK 17 A untuk Pelunasan Pembayaran Cicilan</t>
  </si>
  <si>
    <t>Pembayaran Kurnia Sandi kelas IK 17 A untuk Pelunasan Cic ke-4; Cic ke-5 (sebagian);</t>
  </si>
  <si>
    <t>Pembayaran Azis Fajar Jati kelas IK 17 A untuk Cic ke-6;</t>
  </si>
  <si>
    <t>Pembayaran Tina Trisnawati kelas KA 14 B untuk Pelunasan Cic ke-4; Cic ke-5; Cic ke-6 (sebagian);</t>
  </si>
  <si>
    <t>Pembayaran Risa Mutiara kelas KA 14 B untuk Cic ke-7;</t>
  </si>
  <si>
    <t>Pembayaran Ropi Rahayuni kelas BA 10 untuk Cic ke-7;</t>
  </si>
  <si>
    <t>Telah terima dari Marlina untuk Pelunasan Biaya Pendidikan Tingkat 3 2018-2019</t>
  </si>
  <si>
    <t>Pembayaran Dede Redi kelas IK 17 B untuk Cic ke-6;</t>
  </si>
  <si>
    <t>Pembayaran Muhammad Firdaus Syahbani kelas IK 17 B untuk Cic ke-7;</t>
  </si>
  <si>
    <t>Pembayaran Triswanto kelas IK 17 B untuk Pelunasan Cic ke-9; Cic ke-10 (sebagian);</t>
  </si>
  <si>
    <t>Pembayaran Hilman Maulana kelas OM 12 B untuk Pelunasan Cic ke-6; Cic ke-7 (sebagian);</t>
  </si>
  <si>
    <t>Pembayaran Dzikri Muhammad Dahlan kelas TO 17 B untuk Cic ke-5;</t>
  </si>
  <si>
    <t>BTK 44451</t>
  </si>
  <si>
    <t>BTK 44452</t>
  </si>
  <si>
    <t>BTK 44453</t>
  </si>
  <si>
    <t>BTK 44454</t>
  </si>
  <si>
    <t>BTK 44455</t>
  </si>
  <si>
    <t>BTK 44456</t>
  </si>
  <si>
    <t>BTK 44457</t>
  </si>
  <si>
    <t>BTK 44458</t>
  </si>
  <si>
    <t>BTK 44459</t>
  </si>
  <si>
    <t>BTK 44460</t>
  </si>
  <si>
    <t>BTK 44461</t>
  </si>
  <si>
    <t>BTK 44462</t>
  </si>
  <si>
    <t>BTK 44463</t>
  </si>
  <si>
    <t>BTK 44464</t>
  </si>
  <si>
    <t>Pembayaran Drajat Indra Sakti kelas IK 17 B untuk Pelunasan Cic ke-7; Cic ke-8 (sebagian);</t>
  </si>
  <si>
    <t>Pembayaran Gugun Abdul Gani kelas IK 16 untuk Pelunasan Pembayaran Cicilan</t>
  </si>
  <si>
    <t>Telah terima dari Gugun Abdul Gani untuk Registrasi Tingkat 3 IK 2018/2019</t>
  </si>
  <si>
    <t>Pembayaran Tresia Adeliasari kelas OM 13 C untuk Cic ke-6;</t>
  </si>
  <si>
    <t>Pembayaran Rini Handiani kelas BA 11 untuk Cic ke-6;</t>
  </si>
  <si>
    <t>Telah terima dari Gian Lesmana untuk Biaya Kuliah Tingkat 2 Kelas TO 2018-2019</t>
  </si>
  <si>
    <t>Pembayaran Abdul Azis kelas OM 13 B untuk Cic ke-5;</t>
  </si>
  <si>
    <t>Pembayaran Siti Nurbaeti kelas KA 15 A untuk Cic ke-7;</t>
  </si>
  <si>
    <t>Pembayaran Feni Sutiawati kelas OM 12 B untuk Pelunasan Cic ke-8; Cic ke-9 (sebagian);</t>
  </si>
  <si>
    <t>Pembayaran Fanny Ainayya Nursifa kelas KA 14 B untuk Cic ke-7;</t>
  </si>
  <si>
    <t>Telah terima dari Lutfi Agung Fauzi untuk Regist Junior T0 1819</t>
  </si>
  <si>
    <t>Pembayaran Arief Tatang Maruf kelas TO 17 A untuk Cic ke-7;</t>
  </si>
  <si>
    <t>Pembayaran Annisa Nurlaila kelas OM 13 B untuk Cic ke-7;</t>
  </si>
  <si>
    <t>Pembayaran Lilim Halimah kelas OM 13 B untuk Pelunasan Cic ke-7; Cic ke-8 (sebagian);</t>
  </si>
  <si>
    <t>Pembayaran Triswanto kelas IK 17 B untuk Pelunasan Pembayaran Cicilan</t>
  </si>
  <si>
    <t>Pembayaran Husni Mubarok kelas IK 17 B untuk Pelunasan Pembayaran Cicilan</t>
  </si>
  <si>
    <t>Pembayaran Faisal Sidik kelas IK 17 A untuk Cic ke-5;</t>
  </si>
  <si>
    <t>Pembayaran Fenti Desminta kelas BA 11 untuk Cic ke-6;</t>
  </si>
  <si>
    <t>Pembayaran Sindi Novia kelas BA 11 untuk Cic ke-6;</t>
  </si>
  <si>
    <t>Pembayaran Kusriyati Yanti kelas BA 11 untuk Cic ke-7;</t>
  </si>
  <si>
    <t>Pembayaran Deris Rismawan kelas OM 13 B untuk Cic ke-7;</t>
  </si>
  <si>
    <t>Pembayaran Rosita A kelas OM 13 C untuk Cic ke-7;</t>
  </si>
  <si>
    <t>Pembayaran Sri Rahayu kelas OM 13 C untuk Cic ke-7;</t>
  </si>
  <si>
    <t>BTK 44465</t>
  </si>
  <si>
    <t>BTK 44466</t>
  </si>
  <si>
    <t>BTK 44467</t>
  </si>
  <si>
    <t>BTK 44468</t>
  </si>
  <si>
    <t>BTK 44469</t>
  </si>
  <si>
    <t>BTK 44470</t>
  </si>
  <si>
    <t>BTK 44471</t>
  </si>
  <si>
    <t>BTK 44472</t>
  </si>
  <si>
    <t>BTK 44473</t>
  </si>
  <si>
    <t>BTK 44474</t>
  </si>
  <si>
    <t>BTK 44475</t>
  </si>
  <si>
    <t>BTK 44476</t>
  </si>
  <si>
    <t>BTK 44477</t>
  </si>
  <si>
    <t>BTK 44478</t>
  </si>
  <si>
    <t>BTK 44479</t>
  </si>
  <si>
    <t>BTK 44480</t>
  </si>
  <si>
    <t>BTK 44481</t>
  </si>
  <si>
    <t>BTK 44482</t>
  </si>
  <si>
    <t>BTK 44483</t>
  </si>
  <si>
    <t>BTK 44484</t>
  </si>
  <si>
    <t>BTK 44485</t>
  </si>
  <si>
    <t>BTK 44486</t>
  </si>
  <si>
    <t>BTK 44487</t>
  </si>
  <si>
    <t>BTK 44488</t>
  </si>
  <si>
    <t>BKK 26805</t>
  </si>
  <si>
    <t>BKK 26806</t>
  </si>
  <si>
    <t>BKK 26807</t>
  </si>
  <si>
    <t>BKK 26808</t>
  </si>
  <si>
    <t>BKK 26809</t>
  </si>
  <si>
    <t>BKK 26810</t>
  </si>
  <si>
    <t>SPPD Wk Pdd monitoring OJT, Proposal LDKM</t>
  </si>
  <si>
    <t>Honor dosen dan Gaji bulan des 17</t>
  </si>
  <si>
    <t>Tes kerja Serpong, Cibitung, bandung</t>
  </si>
  <si>
    <t>Tes kerja Cibitung, Cibinong, Hibson</t>
  </si>
  <si>
    <t>Bini H</t>
  </si>
  <si>
    <t>Fee MGM SMA YAB Sukaratu, Presetasi</t>
  </si>
  <si>
    <t>Futsal dan Alumni gathering</t>
  </si>
  <si>
    <t>Asep D</t>
  </si>
  <si>
    <t>DP Tools MKt, Sponshorship SMK Manonjaya, Presetasi Rancah</t>
  </si>
  <si>
    <t>BKK 26811</t>
  </si>
  <si>
    <t>Rudi H</t>
  </si>
  <si>
    <t>Pelunasan Cicilan Buku , jilid data Maba, RTK</t>
  </si>
  <si>
    <t>BKK 26812</t>
  </si>
  <si>
    <t>BKK 26813</t>
  </si>
  <si>
    <t>BKK 26814</t>
  </si>
  <si>
    <t>FC Buku Smt Genap 2018</t>
  </si>
  <si>
    <t>Ade Riadi</t>
  </si>
  <si>
    <t xml:space="preserve">Odner Arsip </t>
  </si>
  <si>
    <t>M Aripin</t>
  </si>
  <si>
    <t>BKK 26815</t>
  </si>
  <si>
    <t>BKK 26816</t>
  </si>
  <si>
    <t>BKK 26817</t>
  </si>
  <si>
    <t>BTK 44489</t>
  </si>
  <si>
    <t>Ujikom Susulan, kado dosen jan 18, jilid data mhs</t>
  </si>
  <si>
    <t>MGM SMAN Awipari, SMAN2 Tsm, sMK MB, Presentasi</t>
  </si>
  <si>
    <t xml:space="preserve">By Pendiidkan BM, honor STT, Praktek TO, Jamuan HRD </t>
  </si>
  <si>
    <t>BTK 44490</t>
  </si>
  <si>
    <t>BTK 44491</t>
  </si>
  <si>
    <t>BTK 44492</t>
  </si>
  <si>
    <t>BTK 44493</t>
  </si>
  <si>
    <t>BTK 44494</t>
  </si>
  <si>
    <t>BTK 44495</t>
  </si>
  <si>
    <t>BTK 44496</t>
  </si>
  <si>
    <t>BTK 44497</t>
  </si>
  <si>
    <t>BTK 44498</t>
  </si>
  <si>
    <t>BTK 44499</t>
  </si>
  <si>
    <t>BTK 44500</t>
  </si>
  <si>
    <t>BTK 44501</t>
  </si>
  <si>
    <t>BTK 44502</t>
  </si>
  <si>
    <t>BTK 44503</t>
  </si>
  <si>
    <t>BTK 44504</t>
  </si>
  <si>
    <t>BTK 44505</t>
  </si>
  <si>
    <t>BTK 44506</t>
  </si>
  <si>
    <t>BTK 44507</t>
  </si>
  <si>
    <t>BTK 44508</t>
  </si>
  <si>
    <t>BTK 44509</t>
  </si>
  <si>
    <t>BTK 44510</t>
  </si>
  <si>
    <t>Telah terima dari Diki Wahyu untuk Regist T2 TO 1819</t>
  </si>
  <si>
    <t>Telah terima dari Acef Ibnu Azis untuk Regist T2 IK 1819</t>
  </si>
  <si>
    <t>Telah terima dari Ega Prayoga untuk Pelunasan Regist T2 IK 1819</t>
  </si>
  <si>
    <t>Pembayaran Andre Oktavian kelas IK 17 B untuk Cic ke-5;</t>
  </si>
  <si>
    <t>Pembayaran Harun Arrosyid kelas OM 12 A untuk Pelunasan Cic ke-7;</t>
  </si>
  <si>
    <t>Telah terima dari Adi Paragraf Utama untuk Regist Junior TO 1819</t>
  </si>
  <si>
    <t>Pembayaran M Nurkholik kelas TO 17 B untuk Pelunasan Cic ke-6; Cic ke-7 (sebagian);</t>
  </si>
  <si>
    <t>Telah terima dari Ihya Nurul Islam untuk Regist Junior BA 1819</t>
  </si>
  <si>
    <t>Pembayaran Sarah Al-Adawiyah kelas OM 12 A untuk Registrasi (sebagian);</t>
  </si>
  <si>
    <t>Pembayaran Raden Muhamad Irsyad Taufik kelas IK 17 B untuk Cic ke-7;</t>
  </si>
  <si>
    <t>Pembayaran Riki Abdul Rojak kelas IK 16 untuk Cic ke-7;</t>
  </si>
  <si>
    <t>Pembayaran Fitri Monalisa Manalu kelas KA 15 B untuk Cic ke-6;</t>
  </si>
  <si>
    <t>Pembayaran Fahmy Rijalul kelas TO 17 A untuk Pelunasan Pembayaran Cicilan</t>
  </si>
  <si>
    <t>Pembayaran Ceci Ruhyati kelas KA 15 A untuk Cic ke-8; Cic ke-9 (sebagian);</t>
  </si>
  <si>
    <t>Pembayaran Deva Adi Surya kelas OM 12 A untuk Cic ke-7;</t>
  </si>
  <si>
    <t>Pembayaran Riza Kurniawan kelas OM 12 B untuk Cic ke-7;</t>
  </si>
  <si>
    <t>Pembayaran Depri Nursamsi kelas IK 17 B untuk Cic ke-6; Cic ke-7;</t>
  </si>
  <si>
    <t>Pembayaran Ratna Hidayanti kelas KA 15 B untuk Cic ke-7;</t>
  </si>
  <si>
    <t>Pembayaran Bayu Bagus Setiawan kelas TO 17 B untuk Cic ke-7;</t>
  </si>
  <si>
    <t>Pembayaran Gungun Taufik kelas MJ 1 untuk Pelunasan Registrasi; Cic ke-1; Cic ke-2; Cic ke-3; Cic ke-4 (sebagian);</t>
  </si>
  <si>
    <t>Ade Riadi, Cicilan Biaya Pendidikan MJ</t>
  </si>
  <si>
    <t>RS KA 18</t>
  </si>
  <si>
    <t>SEWA</t>
  </si>
  <si>
    <t>RSTT TI</t>
  </si>
  <si>
    <t>RS TO 18</t>
  </si>
  <si>
    <t>RS OM 17</t>
  </si>
  <si>
    <t>Triswanto, Registrasi IK Senior 2018/2009</t>
  </si>
  <si>
    <t>BKK 26818</t>
  </si>
  <si>
    <t>Monitoring OJT, RTK, Hunting</t>
  </si>
  <si>
    <t>Arip B</t>
  </si>
  <si>
    <t xml:space="preserve">Presentasi sekolah dan Fee MGM </t>
  </si>
  <si>
    <t>BKK 26819</t>
  </si>
  <si>
    <t>UM dan Daber 12-18 jan , koran</t>
  </si>
  <si>
    <t>BKK 26820</t>
  </si>
  <si>
    <t>BKK 26821</t>
  </si>
  <si>
    <t>BKK 26822</t>
  </si>
  <si>
    <t>BKK 26823</t>
  </si>
  <si>
    <t>BKK 26824</t>
  </si>
  <si>
    <t>BKK 26825</t>
  </si>
  <si>
    <t>Insentif Tutup buku, By auditor thp 2, By Operasional lp3i bdg</t>
  </si>
  <si>
    <t>FC Mutasi satpam, Menengok mhs an Rizky, Sumbangan, pengajian ibu2, by transfer, bid kerohanian</t>
  </si>
  <si>
    <t>Tes kerja, BBm Operasional</t>
  </si>
  <si>
    <t>Fee MGM.</t>
  </si>
  <si>
    <t>Perlengkapan IT, Service AC, RA, Maintenance Kompter</t>
  </si>
  <si>
    <t>BKK 26826</t>
  </si>
  <si>
    <t>BKK 26827</t>
  </si>
  <si>
    <t>MGM SMKN Manonjaya, iklan radar LDKM</t>
  </si>
  <si>
    <t>Kado pernikahan lalis, menengok bu wafa</t>
  </si>
  <si>
    <t>BTK 44511</t>
  </si>
  <si>
    <t>BTK 44512</t>
  </si>
  <si>
    <t>BTK 44513</t>
  </si>
  <si>
    <t>BTK 44514</t>
  </si>
  <si>
    <t>BTK 44515</t>
  </si>
  <si>
    <t>BTK 44516</t>
  </si>
  <si>
    <t>BTK 44517</t>
  </si>
  <si>
    <t>BTK 44518</t>
  </si>
  <si>
    <t>BTK 44519</t>
  </si>
  <si>
    <t>BTK 44520</t>
  </si>
  <si>
    <t>BTK 44521</t>
  </si>
  <si>
    <t>BTK 44522</t>
  </si>
  <si>
    <t>BTK 44523</t>
  </si>
  <si>
    <t>BTK 44524</t>
  </si>
  <si>
    <t>BTK 44525</t>
  </si>
  <si>
    <t>BTK 44526</t>
  </si>
  <si>
    <t>BTK 44527</t>
  </si>
  <si>
    <t>BTK 44528</t>
  </si>
  <si>
    <t>BTK 44529</t>
  </si>
  <si>
    <t>BTK 44530</t>
  </si>
  <si>
    <t>BTK 44531</t>
  </si>
  <si>
    <t>BTK 44532</t>
  </si>
  <si>
    <t>BTK 44533</t>
  </si>
  <si>
    <t>BTK 44534</t>
  </si>
  <si>
    <t>BTK 44535</t>
  </si>
  <si>
    <t>BTK 44536</t>
  </si>
  <si>
    <t>BTK 44537</t>
  </si>
  <si>
    <t>BTK 44538</t>
  </si>
  <si>
    <t>BTK 44539</t>
  </si>
  <si>
    <t>BTK 44540</t>
  </si>
  <si>
    <t>BTK 44541</t>
  </si>
  <si>
    <t>BTK 44542</t>
  </si>
  <si>
    <t>BTK 44543</t>
  </si>
  <si>
    <t>BTK 44544</t>
  </si>
  <si>
    <t>BTK 44545</t>
  </si>
  <si>
    <t>BTK 44546</t>
  </si>
  <si>
    <t>BTK 44547</t>
  </si>
  <si>
    <t>BTK 44548</t>
  </si>
  <si>
    <t>BTK 44549</t>
  </si>
  <si>
    <t>BTK 44550</t>
  </si>
  <si>
    <t>BTK 44551</t>
  </si>
  <si>
    <t>BTK 44552</t>
  </si>
  <si>
    <t>BTK 44553</t>
  </si>
  <si>
    <t>BTK 44554</t>
  </si>
  <si>
    <t>BTK 44555</t>
  </si>
  <si>
    <t>BTK 44556</t>
  </si>
  <si>
    <t>BTK 44557</t>
  </si>
  <si>
    <t>BTK 44558</t>
  </si>
  <si>
    <t>BTK 44559</t>
  </si>
  <si>
    <t>BTK 44560</t>
  </si>
  <si>
    <t>BTK 44561</t>
  </si>
  <si>
    <t>BTK 44562</t>
  </si>
  <si>
    <t>BTK 44563</t>
  </si>
  <si>
    <t>BTK 44564</t>
  </si>
  <si>
    <t>BTK 44565</t>
  </si>
  <si>
    <t>BTK 44566</t>
  </si>
  <si>
    <t>BTK 44567</t>
  </si>
  <si>
    <t>BTK 44568</t>
  </si>
  <si>
    <t>BTK 44569</t>
  </si>
  <si>
    <t>BTK 44570</t>
  </si>
  <si>
    <t>BTK 44571</t>
  </si>
  <si>
    <t>BTK 44572</t>
  </si>
  <si>
    <t>BTK 44573</t>
  </si>
  <si>
    <t>BTK 44574</t>
  </si>
  <si>
    <t>BTK 44575</t>
  </si>
  <si>
    <t>BTK 44576</t>
  </si>
  <si>
    <t>BTK 44577</t>
  </si>
  <si>
    <t>BTK 44578</t>
  </si>
  <si>
    <t>Pembayaran Ria Rahmawati kelas OM 13 C untuk Cic ke-5;</t>
  </si>
  <si>
    <t>Telah terima dari Riki Rukmana untuk Pembayaran tingkat 4 akuntansi</t>
  </si>
  <si>
    <t>Pembayaran Desi Rosilawati kelas MJ 2 untuk Cic ke-7 (sebagian);</t>
  </si>
  <si>
    <t>Pembayaran Desi Rosilawati kelas MJ 2 untuk Pelunasan Cic ke-7;</t>
  </si>
  <si>
    <t>Pembayaran Nizar Nurzaman kelas AK 1 untuk Cic ke-7;</t>
  </si>
  <si>
    <t>Pembayaran Jamil Hidayat kelas AK 1 untuk Cic ke-7;</t>
  </si>
  <si>
    <t>Pembayaran Azis Ginanjar kelas OM 13 B untuk Cic ke-6;</t>
  </si>
  <si>
    <t>Pembayaran Muhammad Nizar Fahrizal kelas OM 13 A untuk Pelunasan Pembayaran Cicilan</t>
  </si>
  <si>
    <t>Pembayaran Robi Indra Yana kelas OM 13 A untuk Pelunasan Pembayaran Cicilan</t>
  </si>
  <si>
    <t>Telah terima dari Elda Nur Alizkiya untuk Registrasi Jinior BA 2018-2019</t>
  </si>
  <si>
    <t>Pembayaran Yogi Nugraha kelas AK 2 untuk Pelunasan Cic ke-6; Cic ke-7; Cic ke-8 (sebagian);</t>
  </si>
  <si>
    <t>Pembayaran Ajeng Wilda Fikriah kelas MJ 2 untuk Cic ke-3; Cic ke-4 (sebagian);</t>
  </si>
  <si>
    <t>Pembayaran Rahmat Mulyana kelas AK 2 untuk Pelunasan Cic ke-7; Cic ke-8 (sebagian);</t>
  </si>
  <si>
    <t>Telah terima dari Tresna Nur Rachman untuk Registrasi Junior TO 2018-2019</t>
  </si>
  <si>
    <t>Pembayaran Seliawati kelas MJ 3 untuk Cic ke-7;</t>
  </si>
  <si>
    <t>Pembayaran Dani Fatruloh kelas MJ 1 untuk Cic ke-6;</t>
  </si>
  <si>
    <t>Pembayaran Dian Cahya Munggaran kelas MJ 2 untuk Cic ke-6;</t>
  </si>
  <si>
    <t>Pembayaran Epul Saepuloh kelas MJ 3 untuk Pelunasan Cic ke-3; Cic ke-4; Cic ke-5; Cic ke-6; Cic ke-7 (sebagian);</t>
  </si>
  <si>
    <t>Pembayaran Indra Zakaria kelas AK 1 untuk Cic ke-5;</t>
  </si>
  <si>
    <t>Pembayaran Deis Nurul Fitri kelas MJ 1 untuk Cic ke-7;</t>
  </si>
  <si>
    <t>Telah terima dari Ichsan Khaerul Azmi Kuswandi untuk Registrasi Junior TO 2018-2019</t>
  </si>
  <si>
    <t>Telah terima dari Usep Riyadi untuk Cicilan Bulan Januari</t>
  </si>
  <si>
    <t>Pembayaran Seni Sri Anggraeni kelas AB 16 untuk Pelunasan Cic ke-3; Cic ke-4 (sebagian);</t>
  </si>
  <si>
    <t>Pembayaran Dede Suhayati kelas AK 1 untuk Cic ke-7 (sebagian);</t>
  </si>
  <si>
    <t>Pembayaran Filda Septiani kelas AK 1 untuk Pelunasan Cic ke-7; Cic ke-8 (sebagian);</t>
  </si>
  <si>
    <t>Pembayaran Rina Triyani kelas AK 2 untuk Pelunasan Pembayaran Cicilan</t>
  </si>
  <si>
    <t>Telah terima dari Sutan Aji untuk Registrasi STT TO T4</t>
  </si>
  <si>
    <t>Pembayaran Ai Siti Rukmanah kelas MJ 2 untuk Cic ke-7; Cic ke-8 (sebagian);</t>
  </si>
  <si>
    <t>Pembayaran Alfi Dalilul Fauziah kelas MJ 2 untuk Pelunasan Cic ke-7; Cic ke-8 (sebagian);</t>
  </si>
  <si>
    <t>Telah terima dari Karna Egi untuk Registrasi TO STT Tk 4</t>
  </si>
  <si>
    <t>Telah terima dari Dikri Burhani untuk Registrasi TO STT Tk 4</t>
  </si>
  <si>
    <t>Pembayaran Rika Nursaadah kelas MJ 1 untuk Cic ke-5;</t>
  </si>
  <si>
    <t>Pembayaran Firna Agustiani S kelas MJ 1 untuk Pelunasan Cic ke-7; Cic ke-8 (sebagian);</t>
  </si>
  <si>
    <t>Pembayaran Ramya Sri Damayanti kelas MJ 2 untuk Cic ke-7; Cic ke-8 (sebagian);</t>
  </si>
  <si>
    <t>Pembayaran Tari Mustari kelas KA 15 A untuk Pelunasan Pembayaran Cicilan</t>
  </si>
  <si>
    <t>Telah terima dari Egi Dwi Montera untuk Pembayaran Registrasi Senior TO 2018-2019</t>
  </si>
  <si>
    <t>Pembayaran Dwi Ayu Andriani kelas BA 10 untuk Pelunasan Pembayaran Cicilan</t>
  </si>
  <si>
    <t>Pembayaran Ricy Nur Cahyo kelas KA 15 A untuk Pelunasan Pembayaran Cicilan</t>
  </si>
  <si>
    <t>Telah terima dari Ricy Nur Cahyo untuk Registrasi KA Senior 2018/2019</t>
  </si>
  <si>
    <t>Pembayaran Elgi Ferdiansyah kelas TI STT untuk Pelunasan Cic ke-3; Cic ke-4 (sebagian);</t>
  </si>
  <si>
    <t>Pembayaran Mita Puspita Dewi kelas BA 11 untuk Pelunasan Cic ke-8; Cic ke-9 (sebagian);</t>
  </si>
  <si>
    <t>Pembayaran Dzikri Fachrezi kelas BA 11 untuk Cic ke-6;</t>
  </si>
  <si>
    <t>Pembayaran Arinil Haq Nurdiansyah kelas BA 11 untuk Pelunasan Cic ke-8; Cic ke-9 (sebagian);</t>
  </si>
  <si>
    <t>Pembayaran Devi Lindayanti kelas MJ 1 untuk Cic ke-7;</t>
  </si>
  <si>
    <t>Pembayaran Ryan Ramdhani kelas IK 16 untuk Cic ke-8;</t>
  </si>
  <si>
    <t>Telah terima dari Neng Sri Melani untuk Registrasi KA Junior 2018/2019</t>
  </si>
  <si>
    <t>Telah terima dari Rizki Romadhon untuk Regist 2 Junior KA 1819</t>
  </si>
  <si>
    <t>Pembayaran Diky Irawan kelas TO 16 B untuk Cic ke-7; Cic ke-8; Cic ke-9;</t>
  </si>
  <si>
    <t>Pembayaran Firman Ramdani kelas TO 16 B untuk Cic ke-6; Cic ke-7; Cic ke-8; Cic ke-9;</t>
  </si>
  <si>
    <t>Pembayaran Muhammad Yasin Abdul Latif kelas TO 16 A untuk Pelunasan Pembayaran Cicilan</t>
  </si>
  <si>
    <t>Pembayaran Robi Febrian kelas IK 16 untuk Cic ke-7;</t>
  </si>
  <si>
    <t>Telah terima dari Muhammad Kamaludin Dahlan untuk Regist Junior TO 1819</t>
  </si>
  <si>
    <t>Royan Bactiar, Cicilan By Pendidikan MJ</t>
  </si>
  <si>
    <t>Farhan M, Cicilan Biaya Pendidikan TO STT</t>
  </si>
  <si>
    <t>Desy Septiani, Cicilan by pendidikan MJ</t>
  </si>
  <si>
    <t>Fara Novelia A, Registrasi Tk4 AK</t>
  </si>
  <si>
    <t>BTK 44579</t>
  </si>
  <si>
    <t>RU4 AK</t>
  </si>
  <si>
    <t>KK AK</t>
  </si>
  <si>
    <t xml:space="preserve">TO </t>
  </si>
  <si>
    <t>Yunita Galda, Cicilan IK Junior</t>
  </si>
  <si>
    <t>Opi Sopiah, Cicilan By OM Senior</t>
  </si>
  <si>
    <t>M Rifqi, Registrasi TO Junior 2018/2019</t>
  </si>
  <si>
    <t xml:space="preserve">Ade Irvan K, Registrasi Tk 4 TO STT </t>
  </si>
  <si>
    <t>Ai Rismawati, Cicilan by pendidikan KA Junior</t>
  </si>
  <si>
    <t>Ahmat Rifai, Cicilan by pendidikan OM Junior</t>
  </si>
  <si>
    <t>Carka Yukiban, Cicilan by pendidikan BA Senior</t>
  </si>
  <si>
    <t>M Abi Rafdi, Registrasi TO Senior 2017/2018</t>
  </si>
  <si>
    <t>Asep Eldi, Cicilan biaya pendiidkan TO Junior</t>
  </si>
  <si>
    <t>Neng Seri R, Pelunasan Biaya pendidikan KA Junior</t>
  </si>
  <si>
    <t>Neng Seri R, Registrasi KA Senior 2018</t>
  </si>
  <si>
    <t>Suci Soraya, Pelunasan By pendidikan KA Junior</t>
  </si>
  <si>
    <t>BTK 44580</t>
  </si>
  <si>
    <t>Pembayaran Lina Herlina kelas BA 11 untuk Pelunasan Pembayaran Cicilan</t>
  </si>
  <si>
    <t>Pembayaran Afdan Najtadin kelas TO 16 A untuk Cic ke-7;</t>
  </si>
  <si>
    <t>Pembayaran Muhammad Mugi Rahman kelas IK 17 B untuk Cic ke-8;</t>
  </si>
  <si>
    <t>Telah terima dari Lina Herlina untuk Regist Senior BA 1819</t>
  </si>
  <si>
    <t>Pembayaran Ami Rizki Nugraha kelas MJ 1 untuk Pelunasan Cic ke-7; Cic ke-8 (sebagian);</t>
  </si>
  <si>
    <t>Pembayaran Deri Fajar Rurrohman kelas TO 16 B untuk Pelunasan Cic ke-6; Cic ke-7 (sebagian);</t>
  </si>
  <si>
    <t>Pembayaran Desi Nopitasari kelas OM 12 A untuk Cic ke-7; Cic ke-8 (sebagian);</t>
  </si>
  <si>
    <t>Pembayaran Eka Yusni Siti Nur Aminah kelas KA 15 A untuk Pelunasan Pembayaran Cicilan</t>
  </si>
  <si>
    <t>Telah terima dari Eka Yusni S N A untuk Registrasi Senior KA 1819</t>
  </si>
  <si>
    <t>Pembayaran Andi Ganda Wijaya kelas IK 17 A untuk Pelunasan Pembayaran Cicilan</t>
  </si>
  <si>
    <t>Telah terima dari Dani Saepul Alam untuk Regist Junior IK 1819</t>
  </si>
  <si>
    <t>Telah terima dari Andi Ganda Wijaya untuk Regist Senior IK 1819</t>
  </si>
  <si>
    <t>Pembayaran Nurpandi kelas MJ 1 untuk Pelunasan Cic ke-9; Cic ke-10 (sebagian);</t>
  </si>
  <si>
    <t>Pembayaran Lizsi Susanti kelas MJ 3 untuk Pelunasan Cic ke-6;</t>
  </si>
  <si>
    <t>Pembayaran Lusiani kelas KA 15 A untuk Cic ke-7;</t>
  </si>
  <si>
    <t>Pembayaran Akmal Syarip kelas IK 17 A untuk Pelunasan Pembayaran Cicilan</t>
  </si>
  <si>
    <t>Telah terima dari Akmal Syarif untuk Regist Senior IK 1819</t>
  </si>
  <si>
    <t>Telah terima dari Haris Mukti untuk Registrasi Senior KA 1819</t>
  </si>
  <si>
    <t>Pembayaran Ajis Abdul Azis kelas TO 17 B untuk Cic ke-7; Cic ke-8;</t>
  </si>
  <si>
    <t>Pembayaran Fajar Fahrulrazi kelas TO 17 B untuk Cic ke-6;</t>
  </si>
  <si>
    <t>Pembayaran Rian Abdunnuri kelas TO 17 B untuk Cic ke-10;</t>
  </si>
  <si>
    <t>Pembayaran Rijal Nursobah kelas TO 17 B untuk Pelunasan Cic ke-6; Cic ke-7 (sebagian);</t>
  </si>
  <si>
    <t>Pembayaran Farah Nurfadilah Ahmad kelas KA 14 B untuk Cic ke-7;</t>
  </si>
  <si>
    <t>BTK 44581</t>
  </si>
  <si>
    <t>BTK 44582</t>
  </si>
  <si>
    <t>BTK 44583</t>
  </si>
  <si>
    <t>BTK 44584</t>
  </si>
  <si>
    <t>BTK 44585</t>
  </si>
  <si>
    <t>BTK 44586</t>
  </si>
  <si>
    <t>BTK 44587</t>
  </si>
  <si>
    <t>BTK 44588</t>
  </si>
  <si>
    <t>BTK 44589</t>
  </si>
  <si>
    <t>BTK 44590</t>
  </si>
  <si>
    <t>BTK 44591</t>
  </si>
  <si>
    <t>BTK 44592</t>
  </si>
  <si>
    <t>BTK 44593</t>
  </si>
  <si>
    <t>BTK 44594</t>
  </si>
  <si>
    <t>BTK 44595</t>
  </si>
  <si>
    <t>BTK 44596</t>
  </si>
  <si>
    <t>BTK 44597</t>
  </si>
  <si>
    <t>BTK 44598</t>
  </si>
  <si>
    <t>BTK 44599</t>
  </si>
  <si>
    <t>BTK 44600</t>
  </si>
  <si>
    <t>BTK 44601</t>
  </si>
  <si>
    <t>BTK 44602</t>
  </si>
  <si>
    <t>Pembayaran Mutia Fadilah kelas KA 15 A untuk Cic ke-7;</t>
  </si>
  <si>
    <t>Pembayaran Dede Ridwan kelas TI STT untuk Pelunasan Cic ke-1; Cic ke-2 (sebagian);</t>
  </si>
  <si>
    <t>Pembayaran Syaeful Budiman kelas IK 17 B untuk Cic ke-6;</t>
  </si>
  <si>
    <t>Telah terima dari Rijal Rizaludin untuk Registrasi OM Tingkat 3</t>
  </si>
  <si>
    <t>Pembayaran Arief Tatang Maruf kelas TO 17 A untuk Pelunasan Pembayaran Cicilan</t>
  </si>
  <si>
    <t>Telah terima dari Dean Muhammad Y untuk Registrasi Senior KA 2018-2019</t>
  </si>
  <si>
    <t>Telah terima dari Ujang Nanang Qosim untuk Pembayaran Registrasi STT TO Tk.4</t>
  </si>
  <si>
    <t>Pembayaran Nia Daniah kelas BA 11 untuk Pelunasan Pembayaran Cicilan</t>
  </si>
  <si>
    <t>Telah terima dari Nia Daniah untuk Registrasi Senior BA 2018-2019</t>
  </si>
  <si>
    <t>Telah terima dari Muhamad Rijki Juhara untuk Registrasi Junior IK 2018-2019</t>
  </si>
  <si>
    <t>Pembayaran Rizky Dermawan kelas MJ 3 untuk Cic ke-6 (sebagian);</t>
  </si>
  <si>
    <t>Pembayaran Aldi Heksa kelas IK 17 B untuk Pelunasan Pembayaran Cicilan</t>
  </si>
  <si>
    <t>Telah terima dari Aldi Heksa untuk Regist Senior IK 1819</t>
  </si>
  <si>
    <t>Pembayaran Eggie Ferlandi kelas KA 15 B untuk Pelunasan Pembayaran Cicilan</t>
  </si>
  <si>
    <t>Telah terima dari Eggie Ferlandi untuk Regist Senior KA 1819</t>
  </si>
  <si>
    <t>Pembayaran Yuda Lesmana kelas TO 17 A untuk Cic ke-7;</t>
  </si>
  <si>
    <t>Pembayaran Yuli Yulianti kelas OM 13 B untuk Cic ke-5;</t>
  </si>
  <si>
    <t>Pembayaran Lilim Halimah kelas OM 13 B untuk Pelunasan Pembayaran Cicilan</t>
  </si>
  <si>
    <t>Telah terima dari Lilim Halimah untuk Regist Senior OM 1819</t>
  </si>
  <si>
    <t>Telah terima dari Miftahul Manan untuk Regist Senior OM 1819</t>
  </si>
  <si>
    <t>Pembayaran Sofi Miftahul Munir kelas OM 13 C untuk Cic ke-5; Cic ke-6;</t>
  </si>
  <si>
    <t>Pembayaran Moch Rifqi kelas TO 16 A untuk Cic ke-6;</t>
  </si>
  <si>
    <t>Pembayaran Ubaidillah Assidiq kelas OM 13 C untuk Cic ke-7; Cic ke-8;</t>
  </si>
  <si>
    <t>Pembayaran Muhammad Rizal FA kelas TO 17 B untuk Pelunasan Pembayaran Cicilan</t>
  </si>
  <si>
    <t>Telah terima dari Muhammad Rizal Fahmi Azis untuk Regist Senior TO 1819</t>
  </si>
  <si>
    <t>Pembayaran Angel kelas OM 13 C untuk Pelunasan Pembayaran Cicilan</t>
  </si>
  <si>
    <t>Telah terima dari Angel untuk Regist Senior OM 1819</t>
  </si>
  <si>
    <t>Pembayaran Umi Hanifah kelas KA 14 A untuk Cic ke-7; Cic ke-8;</t>
  </si>
  <si>
    <t>Pembayaran Muhammad Indra Saptahadi kelas TO 16 B untuk Cic ke-1 (sebagian);</t>
  </si>
  <si>
    <t>BTK 44603</t>
  </si>
  <si>
    <t>BTK 44604</t>
  </si>
  <si>
    <t>BTK 44605</t>
  </si>
  <si>
    <t>BTK 44606</t>
  </si>
  <si>
    <t>BTK 44607</t>
  </si>
  <si>
    <t>BTK 44608</t>
  </si>
  <si>
    <t>BTK 44609</t>
  </si>
  <si>
    <t>BTK 44610</t>
  </si>
  <si>
    <t>BTK 44611</t>
  </si>
  <si>
    <t>BTK 44612</t>
  </si>
  <si>
    <t>BTK 44613</t>
  </si>
  <si>
    <t>BTK 44614</t>
  </si>
  <si>
    <t>BTK 44615</t>
  </si>
  <si>
    <t>BTK 44616</t>
  </si>
  <si>
    <t>BTK 44617</t>
  </si>
  <si>
    <t>BTK 44618</t>
  </si>
  <si>
    <t>BTK 44619</t>
  </si>
  <si>
    <t>BTK 44620</t>
  </si>
  <si>
    <t>BTK 44621</t>
  </si>
  <si>
    <t>BTK 44622</t>
  </si>
  <si>
    <t>BTK 44623</t>
  </si>
  <si>
    <t>BTK 44624</t>
  </si>
  <si>
    <t>BTK 44625</t>
  </si>
  <si>
    <t>BTK 44626</t>
  </si>
  <si>
    <t>BTK 44627</t>
  </si>
  <si>
    <t>BTK 44628</t>
  </si>
  <si>
    <t>BTK 44629</t>
  </si>
  <si>
    <t>BTK 44630</t>
  </si>
  <si>
    <t>BTK 44631</t>
  </si>
  <si>
    <t>BTK 44632</t>
  </si>
  <si>
    <t>Anita Dwi Nur Aisyah, Registrasi Senior BA 2018/2019</t>
  </si>
  <si>
    <t>IK 17</t>
  </si>
  <si>
    <t>RS BA 18</t>
  </si>
  <si>
    <t>RSTT TO 4</t>
  </si>
  <si>
    <t>Wahyu, Sewa kantin RE</t>
  </si>
  <si>
    <t>BTK 44633</t>
  </si>
  <si>
    <t>BTK 44634</t>
  </si>
  <si>
    <t>BTK 44635</t>
  </si>
  <si>
    <t>BTK 44636</t>
  </si>
  <si>
    <t>BTK 44637</t>
  </si>
  <si>
    <t>BTK 44638</t>
  </si>
  <si>
    <t>BTK 44639</t>
  </si>
  <si>
    <t>BTK 44640</t>
  </si>
  <si>
    <t>BTK 44641</t>
  </si>
  <si>
    <t>BTK 44642</t>
  </si>
  <si>
    <t>BTK 44643</t>
  </si>
  <si>
    <t>BTK 44644</t>
  </si>
  <si>
    <t>BTK 44645</t>
  </si>
  <si>
    <t>BTK 44646</t>
  </si>
  <si>
    <t>BTK 44647</t>
  </si>
  <si>
    <t>BTK 44648</t>
  </si>
  <si>
    <t>BTK 44649</t>
  </si>
  <si>
    <t>BTK 44650</t>
  </si>
  <si>
    <t>BTK 44651</t>
  </si>
  <si>
    <t>BTK 44652</t>
  </si>
  <si>
    <t>BTK 44653</t>
  </si>
  <si>
    <t>BTK 44654</t>
  </si>
  <si>
    <t>BTK 44655</t>
  </si>
  <si>
    <t>BTK 44656</t>
  </si>
  <si>
    <t>BTK 44657</t>
  </si>
  <si>
    <t>BTK 44658</t>
  </si>
  <si>
    <t>BTK 44659</t>
  </si>
  <si>
    <t>BTK 44660</t>
  </si>
  <si>
    <t>BTK 44661</t>
  </si>
  <si>
    <t>BTK 44662</t>
  </si>
  <si>
    <t>BTK 44663</t>
  </si>
  <si>
    <t>BTK 44664</t>
  </si>
  <si>
    <t>BTK 44665</t>
  </si>
  <si>
    <t>BTK 44666</t>
  </si>
  <si>
    <t>BTK 44667</t>
  </si>
  <si>
    <t>BTK 44668</t>
  </si>
  <si>
    <t>BTK 44669</t>
  </si>
  <si>
    <t>BTK 44670</t>
  </si>
  <si>
    <t>BTK 44671</t>
  </si>
  <si>
    <t>BTK 44672</t>
  </si>
  <si>
    <t>BTK 44673</t>
  </si>
  <si>
    <t>BTK 44674</t>
  </si>
  <si>
    <t>BTK 44675</t>
  </si>
  <si>
    <t>BTK 44676</t>
  </si>
  <si>
    <t>BTK 44677</t>
  </si>
  <si>
    <t>BTK 44678</t>
  </si>
  <si>
    <t>BTK 44679</t>
  </si>
  <si>
    <t>BTK 44680</t>
  </si>
  <si>
    <t>BTK 44681</t>
  </si>
  <si>
    <t>BTK 44682</t>
  </si>
  <si>
    <t>BTK 44683</t>
  </si>
  <si>
    <t>BTK 44684</t>
  </si>
  <si>
    <t>BTK 44685</t>
  </si>
  <si>
    <t>BTK 44686</t>
  </si>
  <si>
    <t>BTK 44687</t>
  </si>
  <si>
    <t>BTK 44688</t>
  </si>
  <si>
    <t>BTK 44689</t>
  </si>
  <si>
    <t>BTK 44690</t>
  </si>
  <si>
    <t>BTK 44691</t>
  </si>
  <si>
    <t>BTK 44692</t>
  </si>
  <si>
    <t>BTK 44693</t>
  </si>
  <si>
    <t>BTK 44694</t>
  </si>
  <si>
    <t>BTK 44695</t>
  </si>
  <si>
    <t>BTK 44696</t>
  </si>
  <si>
    <t>BTK 44697</t>
  </si>
  <si>
    <t>BTK 44698</t>
  </si>
  <si>
    <t>BTK 44699</t>
  </si>
  <si>
    <t>BTK 44700</t>
  </si>
  <si>
    <t>BTK 44701</t>
  </si>
  <si>
    <t>BTK 44702</t>
  </si>
  <si>
    <t>Pembayaran Yulianti kelas TO 16 A untuk Pelunasan Pembayaran Cicilan</t>
  </si>
  <si>
    <t>Telah terima dari Candra Adi Wiguna untuk Regist Junior TO 1819</t>
  </si>
  <si>
    <t>Pembayaran Raden Muhammad Yazid Zidane Muharam kelas OM 12 A untuk Cic ke-8;</t>
  </si>
  <si>
    <t>Pembayaran Age Permana kelas KA 14 B untuk Cic ke-7; Cic ke-8;</t>
  </si>
  <si>
    <t>Telah terima dari Angel untuk Regist 2 Senior OM 1819</t>
  </si>
  <si>
    <t>Telah terima dari D.Sutiono untuk Regist Junior OM 1819</t>
  </si>
  <si>
    <t>Pembayaran Mita Puspita Dewi kelas BA 11 untuk Pelunasan Pembayaran Cicilan</t>
  </si>
  <si>
    <t>Telah terima dari Mita Puspita Dewi untuk Regist Senior BA 1819</t>
  </si>
  <si>
    <t>Telah terima dari Lareta Desyuslistia untuk Regist Senior OM 1819</t>
  </si>
  <si>
    <t>Telah terima dari M.Rifky Ramdhani untuk Regist JUNIOR TO 1819</t>
  </si>
  <si>
    <t>Pembayaran Aceng Jaelani kelas MJ 3 untuk Pelunasan Pembayaran Cicilan</t>
  </si>
  <si>
    <t>Telah terima dari Neng Seri R untuk Regist 2 Senior KA 1819</t>
  </si>
  <si>
    <t>Pembayaran Ai Rismawati kelas KA 15 B untuk Pelunasan Pembayaran Cicilan</t>
  </si>
  <si>
    <t>Telah terima dari Ai Rismawati untuk Regist Senior KA 1819</t>
  </si>
  <si>
    <t>Pembayaran Drajat Indra Sakti kelas IK 17 B untuk Pelunasan Pembayaran Cicilan</t>
  </si>
  <si>
    <t>Telah terima dari Husni Mubarok untuk Regist Senior IK 1819</t>
  </si>
  <si>
    <t>Telah terima dari Drajat Indra Sakti untuk Registrasi Senior IK 2018-2019</t>
  </si>
  <si>
    <t>Pembayaran Fikri Nur Wahid kelas IK 17 B untuk Pelunasan Pembayaran Cicilan</t>
  </si>
  <si>
    <t>Telah terima dari Fikri Nur Wahid untuk Registrasi Senior IK 2018-2019</t>
  </si>
  <si>
    <t>Telah terima dari Amalia Khaerunnisa untuk Regist Senior IK 1819</t>
  </si>
  <si>
    <t>Telah terima dari Neng Lutvie Agustina untuk Registrasi Junior KA 1819</t>
  </si>
  <si>
    <t>Robi Indra, Registrasi OM Senior 2018/2019</t>
  </si>
  <si>
    <t>Febi Ismail, Pelunasan Biaya Penidikan  OM Junior</t>
  </si>
  <si>
    <t>Fiqri Ridwanul H, Cicilan by pendidkan IK Junior</t>
  </si>
  <si>
    <t xml:space="preserve">Maya Sumiati. Cicilan biaya Pendidikan KA Junior </t>
  </si>
  <si>
    <t>Andi Hidayat, Cicilan by pendidikan MJ</t>
  </si>
  <si>
    <t xml:space="preserve">Feb </t>
  </si>
  <si>
    <t>MGM BK Ma Alfurqon, SMA PGRI Salawu, KH A Wahab, Pulsa Teleseling, MGM Mhs, Bonus MKT alokasi Omset</t>
  </si>
  <si>
    <t>Ratna S</t>
  </si>
  <si>
    <t>DM, Menjamu HRD, Kado ultah relasi</t>
  </si>
  <si>
    <t>Eva F</t>
  </si>
  <si>
    <t>Ganti kran Air, RTk, BBm Transport, FC SK</t>
  </si>
  <si>
    <t>Tunjangan berobat, UM 19-25 jan, Service lift, RTK, kerjasama STT</t>
  </si>
  <si>
    <t>Dheri F</t>
  </si>
  <si>
    <t>DP Mug, Air mineral FO, Software Wa Blester</t>
  </si>
  <si>
    <t>Rudi Hartono</t>
  </si>
  <si>
    <t>BKK 26828</t>
  </si>
  <si>
    <t>BKK 26829</t>
  </si>
  <si>
    <t>BKK 26830</t>
  </si>
  <si>
    <t>BKK 26831</t>
  </si>
  <si>
    <t>BKK 26832</t>
  </si>
  <si>
    <t>Pembayaran Ia Irna Selvianis kelas OM 13 A untuk Pelunasan Pembayaran Cicilan</t>
  </si>
  <si>
    <t>Pembayaran Iis Hotimah kelas KA 14 A untuk Cic ke-7;</t>
  </si>
  <si>
    <t>Pembayaran Yosep Husada kelas IK 17 A untuk Cic ke-7;</t>
  </si>
  <si>
    <t>Pembayaran Santy Oktaviani kelas OM 13 B untuk Cic ke-6;</t>
  </si>
  <si>
    <t>Pembayaran Siti Rohmah kelas KA 15 B untuk Cic ke-7;</t>
  </si>
  <si>
    <t>Pembayaran Deni Husniati Ulfah kelas OM 13 A untuk Cic ke-7;</t>
  </si>
  <si>
    <t>Pembayaran Enjang Jalaludin kelas KA 14 B untuk Cic ke-7;</t>
  </si>
  <si>
    <t>Pembayaran SilmyÂ UlzanaÂ Putri kelas OM 12 B untuk Cic ke-7;</t>
  </si>
  <si>
    <t>Pembayaran Dirgan Alfian K kelas IK 17 B untuk Cic ke-6 (sebagian);</t>
  </si>
  <si>
    <t>Pembayaran Rifki Maulana kelas TO 17 A untuk Pelunasan Cic ke-6; Cic ke-7 (sebagian);</t>
  </si>
  <si>
    <t>Pembayaran Sri Rahayu kelas BA 10 untuk Cic ke-7;</t>
  </si>
  <si>
    <t>Telah terima dari Riki Nugraha untuk Cicilan Ke 6 Pinjaman Karyawan Sisia Pinjaman 4.000.000</t>
  </si>
  <si>
    <t>Pembayaran Ridwan Hidayat kelas KA 14 A untuk Cic ke-8;</t>
  </si>
  <si>
    <t>Pembayaran Ryan Ramdhani kelas IK 16 untuk Cic ke-9;</t>
  </si>
  <si>
    <t>Pembayaran Ilham Hamdani kelas AB 16 untuk Pelunasan Cic ke-6; Cic ke-7; Cic ke-8 (sebagian);</t>
  </si>
  <si>
    <t>Telah terima dari Neng Sri Melani untuk Pembayaran Cicilan KA Junior 2018-2019</t>
  </si>
  <si>
    <t>Pembayaran Egi Erwansyah kelas TO 17 B untuk Cic ke-7; Cic ke-8;</t>
  </si>
  <si>
    <t>Pembayaran Siti Nuraeni kelas KA 14 A untuk Cic ke-8;</t>
  </si>
  <si>
    <t>Pembayaran Agus Riyanto kelas IK 17 B untuk Pelunasan Pembayaran Cicilan</t>
  </si>
  <si>
    <t>Telah terima dari Agus Riyanto untuk Registrasi ke Tk 2 IK 2017</t>
  </si>
  <si>
    <t>Pembayaran Indri Sherliana kelas OM 13 B untuk Pelunasan Pembayaran Cicilan</t>
  </si>
  <si>
    <t>Pembayaran Aditia Anggara kelas OM 13 B untuk Cic ke-7; Cic ke-8;</t>
  </si>
  <si>
    <t>Pembayaran Mutiara Nisa Tuplihatun kelas AB 16 untuk Cic ke-7; Cic ke-8;</t>
  </si>
  <si>
    <t>Pembayaran Rizal Kresna W kelas TO 17 B untuk Cic ke-9;</t>
  </si>
  <si>
    <t>Pembayaran Usep kelas MJ 3 untuk Cic ke-8 (sebagian);</t>
  </si>
  <si>
    <t>Pembayaran Rinrin Yuliani kelas MJ 3 untuk Pelunasan Cic ke-5; Cic ke-6; Cic ke-7 (sebagian);</t>
  </si>
  <si>
    <t>Pembayaran Ayu Nuradiyanti kelas MJ 3 untuk Pelunasan Cic ke-3; Cic ke-4 (sebagian);</t>
  </si>
  <si>
    <t>Pembayaran Sofi Adi Kurnia kelas AB 16 untuk Cic ke-7; Cic ke-8;</t>
  </si>
  <si>
    <t>Pembayaran Neng Reza Zahara kelas AB 16 untuk Pelunasan Cic ke-6; Cic ke-7;</t>
  </si>
  <si>
    <t>Pembayaran Ikeu Nurjanah kelas AB 16 untuk Pelunasan Cic ke-3; Cic ke-4; Cic ke-5; Cic ke-6;</t>
  </si>
  <si>
    <t>Pembayaran Siti Aisyah kelas AB 16 untuk Pelunasan Cic ke-2; Cic ke-3; Cic ke-4; Cic ke-5; Cic ke-6 (sebagian);</t>
  </si>
  <si>
    <t>Pembayaran Neng Ismaidah Qomariyah kelas AB 16 untuk Cic ke-7; Cic ke-8 (sebagian);</t>
  </si>
  <si>
    <t>Pembayaran Jaka Bagja kelas AK 16 untuk Cic ke-6;</t>
  </si>
  <si>
    <t>Pembayaran Ridho Rizky Maulana kelas AB 16 untuk Cic ke-6;</t>
  </si>
  <si>
    <t>Pembayaran Anita Dahlia kelas AB 16 untuk Cic ke-6; Cic ke-7;</t>
  </si>
  <si>
    <t>Pembayaran Elsa Novelia Lesmana kelas AB 16 untuk Cic ke-7;</t>
  </si>
  <si>
    <t>Pembayaran Popi Fauziah kelas AB 16 untuk Pelunasan Cic ke-6; Cic ke-7 (sebagian);</t>
  </si>
  <si>
    <t>Pembayaran Hilman Fauzi Rahman kelas AK 16 untuk Cic ke-7; Cic ke-8; Cic ke-9;</t>
  </si>
  <si>
    <t>Pembayaran Afdan Najtadin kelas TO 16 A untuk Cic ke-8; Cic ke-9; Cic ke-10;</t>
  </si>
  <si>
    <t>Pembayaran Aldi Apriyadi kelas MJ 1 untuk Cic ke-6;</t>
  </si>
  <si>
    <t>Pembayaran Sucipto kelas AB 16 untuk Cic ke-7;</t>
  </si>
  <si>
    <t>Pembayaran Istin Sari Ayu Simamora kelas AK 1 untuk Cic ke-7;</t>
  </si>
  <si>
    <t>Pembayaran Fauziah Safitri Hanifah kelas AK 2 untuk Cic ke-7;</t>
  </si>
  <si>
    <t>Pembayaran Siti Nurbaety kelas MJ 1 untuk Cic ke-8;</t>
  </si>
  <si>
    <t>Pembayaran Seka Gustika kelas MJ 1 untuk Cic ke-7; Cic ke-8;</t>
  </si>
  <si>
    <t>Pembayaran Muhammad Husni Mubarok kelas MJ 1 untuk Cic ke-7; Cic ke-8; Cic ke-9;</t>
  </si>
  <si>
    <t>BTK 44703</t>
  </si>
  <si>
    <t>BTK 44704</t>
  </si>
  <si>
    <t>BTK 44705</t>
  </si>
  <si>
    <t>BTK 44706</t>
  </si>
  <si>
    <t>BTK 44707</t>
  </si>
  <si>
    <t>BTK 44708</t>
  </si>
  <si>
    <t>BTK 44709</t>
  </si>
  <si>
    <t>BTK 44710</t>
  </si>
  <si>
    <t>BTK 44711</t>
  </si>
  <si>
    <t>BTK 44712</t>
  </si>
  <si>
    <t>BTK 44713</t>
  </si>
  <si>
    <t>BTK 44714</t>
  </si>
  <si>
    <t>BTK 44715</t>
  </si>
  <si>
    <t>BTK 44716</t>
  </si>
  <si>
    <t>BTK 44717</t>
  </si>
  <si>
    <t>BTK 44718</t>
  </si>
  <si>
    <t>BTK 44719</t>
  </si>
  <si>
    <t>BTK 44720</t>
  </si>
  <si>
    <t>BTK 44721</t>
  </si>
  <si>
    <t>BTK 44722</t>
  </si>
  <si>
    <t>BTK 44723</t>
  </si>
  <si>
    <t>BTK 44724</t>
  </si>
  <si>
    <t>BTK 44725</t>
  </si>
  <si>
    <t>BTK 44726</t>
  </si>
  <si>
    <t>BTK 44727</t>
  </si>
  <si>
    <t>BTK 44728</t>
  </si>
  <si>
    <t>BTK 44729</t>
  </si>
  <si>
    <t>BTK 44730</t>
  </si>
  <si>
    <t>BTK 44731</t>
  </si>
  <si>
    <t>BTK 44732</t>
  </si>
  <si>
    <t>BTK 44733</t>
  </si>
  <si>
    <t>BTK 44734</t>
  </si>
  <si>
    <t>BTK 44735</t>
  </si>
  <si>
    <t>BTK 44736</t>
  </si>
  <si>
    <t>BTK 44737</t>
  </si>
  <si>
    <t>BTK 44738</t>
  </si>
  <si>
    <t>BTK 44739</t>
  </si>
  <si>
    <t>BTK 44740</t>
  </si>
  <si>
    <t>BTK 44741</t>
  </si>
  <si>
    <t>BTK 44742</t>
  </si>
  <si>
    <t>BTK 44743</t>
  </si>
  <si>
    <t>BTK 44744</t>
  </si>
  <si>
    <t>BTK 44745</t>
  </si>
  <si>
    <t>BTK 44746</t>
  </si>
  <si>
    <t>BTK 44747</t>
  </si>
  <si>
    <t>BTK 44748</t>
  </si>
  <si>
    <t>BTK 44749</t>
  </si>
  <si>
    <t>BTK 44750</t>
  </si>
  <si>
    <t>BTK 44751</t>
  </si>
  <si>
    <t>BTK 44752</t>
  </si>
  <si>
    <t>BTK 44753</t>
  </si>
  <si>
    <t>BTK 44754</t>
  </si>
  <si>
    <t>BTK 44755</t>
  </si>
  <si>
    <t>BTK 44756</t>
  </si>
  <si>
    <t>BTK 44757</t>
  </si>
  <si>
    <t>BTK 44758</t>
  </si>
  <si>
    <t>BTK 44759</t>
  </si>
  <si>
    <t>BTK 44760</t>
  </si>
  <si>
    <t>BTK 44761</t>
  </si>
  <si>
    <t>BTK 44762</t>
  </si>
  <si>
    <t>BTK 44763</t>
  </si>
  <si>
    <t>BTK 44764</t>
  </si>
  <si>
    <t>BTK 44765</t>
  </si>
  <si>
    <t>BTK 44766</t>
  </si>
  <si>
    <t>BTK 44767</t>
  </si>
  <si>
    <t>BTK 44778</t>
  </si>
  <si>
    <t>BTK 44779</t>
  </si>
  <si>
    <t>BTK 44780</t>
  </si>
  <si>
    <t>BTK 44781</t>
  </si>
  <si>
    <t>BTK 44784</t>
  </si>
  <si>
    <t>BTK 44785</t>
  </si>
  <si>
    <t>BTK 44786</t>
  </si>
  <si>
    <t>BTK 44787</t>
  </si>
  <si>
    <t>BTK 44788</t>
  </si>
  <si>
    <t>BTK 44789</t>
  </si>
  <si>
    <t>BTK 44790</t>
  </si>
  <si>
    <t>BTK 44791</t>
  </si>
  <si>
    <t>BTK 44792</t>
  </si>
  <si>
    <t>BTK 44793</t>
  </si>
  <si>
    <t>BTK 44794</t>
  </si>
  <si>
    <t>BTK 44795</t>
  </si>
  <si>
    <t>BTK 44796</t>
  </si>
  <si>
    <t>BTK 44797</t>
  </si>
  <si>
    <t>BTK 44798</t>
  </si>
  <si>
    <t>BTK 44799</t>
  </si>
  <si>
    <t>BTK 44800</t>
  </si>
  <si>
    <t>BTK 44801</t>
  </si>
  <si>
    <t>BTK 44802</t>
  </si>
  <si>
    <t>BTK 44803</t>
  </si>
  <si>
    <t>BTK 44804</t>
  </si>
  <si>
    <t>BTK 44805</t>
  </si>
  <si>
    <t>BTK 44806</t>
  </si>
  <si>
    <t>BTK 44807</t>
  </si>
  <si>
    <t>BTK 44808</t>
  </si>
  <si>
    <t>BTK 44809</t>
  </si>
  <si>
    <t>BTK 44810</t>
  </si>
  <si>
    <t>BTK 44811</t>
  </si>
  <si>
    <t>BTK 44812</t>
  </si>
  <si>
    <t>BTK 44813</t>
  </si>
  <si>
    <t>BTK 44814</t>
  </si>
  <si>
    <t>BTK 44815</t>
  </si>
  <si>
    <t>BTK 44816</t>
  </si>
  <si>
    <t>BTK 44817</t>
  </si>
  <si>
    <t>BTK 44818</t>
  </si>
  <si>
    <t>BTK 44819</t>
  </si>
  <si>
    <t>BTK 44820</t>
  </si>
  <si>
    <t>BTK 44821</t>
  </si>
  <si>
    <t>BTK 44822</t>
  </si>
  <si>
    <t>BTK 44823</t>
  </si>
  <si>
    <t>BTK 44824</t>
  </si>
  <si>
    <t>BTK 44825</t>
  </si>
  <si>
    <t>BTK 44826</t>
  </si>
  <si>
    <t>BTK 44827</t>
  </si>
  <si>
    <t>BTK 44828</t>
  </si>
  <si>
    <t>BTK 44829</t>
  </si>
  <si>
    <t>BTK 44830</t>
  </si>
  <si>
    <t>BTK 44831</t>
  </si>
  <si>
    <t>BTK 44832</t>
  </si>
  <si>
    <t>BTK 44833</t>
  </si>
  <si>
    <t>BTK 44834</t>
  </si>
  <si>
    <t>BTK 44835</t>
  </si>
  <si>
    <t>BTK 44836</t>
  </si>
  <si>
    <t>BTK 44837</t>
  </si>
  <si>
    <t>BTK 44838</t>
  </si>
  <si>
    <t>BTK 44839</t>
  </si>
  <si>
    <t>BTK 44840</t>
  </si>
  <si>
    <t>BTK 44841</t>
  </si>
  <si>
    <t>BTK 44842</t>
  </si>
  <si>
    <t>BTK 44843</t>
  </si>
  <si>
    <t>BTK 44844</t>
  </si>
  <si>
    <t>BTK 44845</t>
  </si>
  <si>
    <t>BTK 44846</t>
  </si>
  <si>
    <t>BTK 44847</t>
  </si>
  <si>
    <t>BTK 44848</t>
  </si>
  <si>
    <t>BTK 44849</t>
  </si>
  <si>
    <t>BTK 44850</t>
  </si>
  <si>
    <t>BTK 44851</t>
  </si>
  <si>
    <t>BTK 44852</t>
  </si>
  <si>
    <t>BTK 44853</t>
  </si>
  <si>
    <t>BTK 44854</t>
  </si>
  <si>
    <t>BTK 44855</t>
  </si>
  <si>
    <t>BTK 44856</t>
  </si>
  <si>
    <t>BTK 44857</t>
  </si>
  <si>
    <t>BTK 44858</t>
  </si>
  <si>
    <t>BTK 44859</t>
  </si>
  <si>
    <t>BTK 44860</t>
  </si>
  <si>
    <t>BTK 44861</t>
  </si>
  <si>
    <t>BTK 44862</t>
  </si>
  <si>
    <t>BTK 44863</t>
  </si>
  <si>
    <t>BTK 44864</t>
  </si>
  <si>
    <t>BTK 44865</t>
  </si>
  <si>
    <t>BTK 44866</t>
  </si>
  <si>
    <t>BTK 44867</t>
  </si>
  <si>
    <t>BTK 44868</t>
  </si>
  <si>
    <t>BTK 44869</t>
  </si>
  <si>
    <t>BTK 44870</t>
  </si>
  <si>
    <t>BTK 44871</t>
  </si>
  <si>
    <t>BTK 44872</t>
  </si>
  <si>
    <t>BTK 44873</t>
  </si>
  <si>
    <t>BTK 44874</t>
  </si>
  <si>
    <t>BTK 44875</t>
  </si>
  <si>
    <t>BTK 44876</t>
  </si>
  <si>
    <t>BTK 44877</t>
  </si>
  <si>
    <t>BTK 44878</t>
  </si>
  <si>
    <t>BTK 44879</t>
  </si>
  <si>
    <t>BTK 44880</t>
  </si>
  <si>
    <t>BTK 44881</t>
  </si>
  <si>
    <t>BTK 44882</t>
  </si>
  <si>
    <t>BTK 44883</t>
  </si>
  <si>
    <t>BTK 44884</t>
  </si>
  <si>
    <t>BTK 44885</t>
  </si>
  <si>
    <t>BTK 44886</t>
  </si>
  <si>
    <t>BTK 44887</t>
  </si>
  <si>
    <t>BTK 44888</t>
  </si>
  <si>
    <t>BTK 44889</t>
  </si>
  <si>
    <t>BTK 44890</t>
  </si>
  <si>
    <t>BTK 44891</t>
  </si>
  <si>
    <t>BTK 44892</t>
  </si>
  <si>
    <t>BTK 44893</t>
  </si>
  <si>
    <t>BTK 44894</t>
  </si>
  <si>
    <t>BTK 44895</t>
  </si>
  <si>
    <t>BTK 44896</t>
  </si>
  <si>
    <t>BTK 44897</t>
  </si>
  <si>
    <t>BTK 44898</t>
  </si>
  <si>
    <t>BTK 44899</t>
  </si>
  <si>
    <t>BTK 44900</t>
  </si>
  <si>
    <t>BTK 44901</t>
  </si>
  <si>
    <t>BTK 44902</t>
  </si>
  <si>
    <t>BTK 44903</t>
  </si>
  <si>
    <t>BTK 44904</t>
  </si>
  <si>
    <t>BTK 44905</t>
  </si>
  <si>
    <t>BTK 44906</t>
  </si>
  <si>
    <t>BTK 44907</t>
  </si>
  <si>
    <t>BTK 44908</t>
  </si>
  <si>
    <t>BTK 44909</t>
  </si>
  <si>
    <t>BTK 44910</t>
  </si>
  <si>
    <t>BTK 44911</t>
  </si>
  <si>
    <t>BTK 44912</t>
  </si>
  <si>
    <t>BTK 44913</t>
  </si>
  <si>
    <t>BTK 44914</t>
  </si>
  <si>
    <t>BTK 44915</t>
  </si>
  <si>
    <t>BTK 44916</t>
  </si>
  <si>
    <t>BTK 44917</t>
  </si>
  <si>
    <t>BTK 44918</t>
  </si>
  <si>
    <t>BTK 44919</t>
  </si>
  <si>
    <t>BTK 44920</t>
  </si>
  <si>
    <t>BTK 44921</t>
  </si>
  <si>
    <t>BTK 44922</t>
  </si>
  <si>
    <t>BTK 44923</t>
  </si>
  <si>
    <t>BTK 44924</t>
  </si>
  <si>
    <t>BTK 44925</t>
  </si>
  <si>
    <t>BTK 44926</t>
  </si>
  <si>
    <t>BTK 44927</t>
  </si>
  <si>
    <t>BTK 44928</t>
  </si>
  <si>
    <t>BTK 44945</t>
  </si>
  <si>
    <t>BTK 44946</t>
  </si>
  <si>
    <t>BTK 44947</t>
  </si>
  <si>
    <t>BTK 44948</t>
  </si>
  <si>
    <t>BTK 44949</t>
  </si>
  <si>
    <t>BTK 44950</t>
  </si>
  <si>
    <t>BTK 44951</t>
  </si>
  <si>
    <t>BTK 44952</t>
  </si>
  <si>
    <t>BTK 44953</t>
  </si>
  <si>
    <t>BTK 44954</t>
  </si>
  <si>
    <t>BTK 44955</t>
  </si>
  <si>
    <t>BTK 44956</t>
  </si>
  <si>
    <t>BTK 44957</t>
  </si>
  <si>
    <t>BTK 44958</t>
  </si>
  <si>
    <t>BTK 44959</t>
  </si>
  <si>
    <t>BTK 44960</t>
  </si>
  <si>
    <t>BTK 44961</t>
  </si>
  <si>
    <t>BTK 44962</t>
  </si>
  <si>
    <t>BTK 44963</t>
  </si>
  <si>
    <t>BTK 44964</t>
  </si>
  <si>
    <t>BTK 44965</t>
  </si>
  <si>
    <t>BTK 44966</t>
  </si>
  <si>
    <t>BTK 44967</t>
  </si>
  <si>
    <t>BTK 44968</t>
  </si>
  <si>
    <t>BTK 44969</t>
  </si>
  <si>
    <t>BTK 44970</t>
  </si>
  <si>
    <t>BTK 44971</t>
  </si>
  <si>
    <t>BTK 44972</t>
  </si>
  <si>
    <t>BTK 44973</t>
  </si>
  <si>
    <t>BTK 44974</t>
  </si>
  <si>
    <t>Pembayaran Firda Firdaus kelas TO 17 B untuk Cic ke-7;</t>
  </si>
  <si>
    <t>Pembayaran Jazmanudin kelas IK 16 untuk Cic ke-7; Cic ke-8; Cic ke-9; Cic ke-10;</t>
  </si>
  <si>
    <t>Pembayaran Danny Maulana Yusuf kelas TO 16 B untuk Cic ke-7;</t>
  </si>
  <si>
    <t>Pembayaran Firman Ramdani kelas TO 16 B untuk Pelunasan Pembayaran Cicilan</t>
  </si>
  <si>
    <t>Pembayaran Aam Nursyamsiah kelas AK 2 untuk Cic ke-7;</t>
  </si>
  <si>
    <t>Pembayaran Hafez Shiddiq Rachman kelas OM 13 A untuk Cic ke-6;</t>
  </si>
  <si>
    <t>Pembayaran Nisa Nafisah kelas BA 10 untuk Pelunasan Cic ke-7; Cic ke-8; Cic ke-9 (sebagian);</t>
  </si>
  <si>
    <t>Pembayaran Sela Nurfadillah kelas BA 10 untuk Cic ke-8;</t>
  </si>
  <si>
    <t>Pembayaran Ai Karmilah kelas OM 13 B untuk Cic ke-7;</t>
  </si>
  <si>
    <t>Pembayaran Dandi Setiadi kelas IK 17 A untuk Pelunasan Pembayaran Cicilan</t>
  </si>
  <si>
    <t>Pembayaran Yayu Wahyuni kelas MJ 1 untuk Pelunasan Cic ke-6; Cic ke-7 (sebagian);</t>
  </si>
  <si>
    <t>Pembayaran Kurniawan Agil kelas AK 2 untuk Pelunasan Cic ke-8; Cic ke-9 (sebagian);</t>
  </si>
  <si>
    <t>Pembayaran Rini Handiani kelas BA 11 untuk Cic ke-7 (sebagian);</t>
  </si>
  <si>
    <t>Pembayaran Aditia Lukmanul Hakim kelas BA 11 untuk Pelunasan Pembayaran Cicilan</t>
  </si>
  <si>
    <t>Pembayaran Roni Nugraha kelas AK 1 untuk Cic ke-6;</t>
  </si>
  <si>
    <t>Pembayaran Mita kelas BA 11 untuk Cic ke-5;</t>
  </si>
  <si>
    <t>Pembayaran Agnia Nursyahidah kelas MJ 1 untuk Cic ke-7;</t>
  </si>
  <si>
    <t>Pembayaran Anitia Saputri kelas OM 12 A untuk Cic ke-7;</t>
  </si>
  <si>
    <t>Pembayaran Farisha Nurrizki Fathonah kelas KA 14 A untuk Pelunasan Cic ke-8; Cic ke-9 (sebagian);</t>
  </si>
  <si>
    <t>Pembayaran Muhamad Nizar Nazari kelas OM 13 A untuk Cic ke-5; Cic ke-6;</t>
  </si>
  <si>
    <t>Pembayaran Resa Rismala kelas KA 14 A untuk Cic ke-8;</t>
  </si>
  <si>
    <t>Pembayaran Diki Herdiana kelas OM 12 B untuk Cic ke-8;</t>
  </si>
  <si>
    <t>Pembayaran Deni Ahmad Taher kelas OM 12 B untuk Cic ke-6; Cic ke-7; Cic ke-8;</t>
  </si>
  <si>
    <t>Pembayaran Ratna Hidayanti kelas KA 15 B untuk Cic ke-8;</t>
  </si>
  <si>
    <t>Pembayaran Muhamad Faisal Wajdi kelas IK 16 untuk Cic ke-7;</t>
  </si>
  <si>
    <t>Pembayaran Sela Nurfadillah kelas BA 10 untuk Pelunasan Pembayaran Cicilan</t>
  </si>
  <si>
    <t>Telah terima dari Sela Nurfadilah BA 10 untuk Pelunasan Biaya Pendidikan Tingkat 3 BA 10 2016</t>
  </si>
  <si>
    <t>Pembayaran Nisa Aprianti kelas IK 16 untuk Cic ke-8;</t>
  </si>
  <si>
    <t>Pembayaran Hamka Rifaldi kelas IK 16 untuk Cic ke-6; Cic ke-7;</t>
  </si>
  <si>
    <t>Pembayaran Muhammad Rizal kelas IK 16 untuk Cic ke-8;</t>
  </si>
  <si>
    <t>Pembayaran Yogi Putra Pradana kelas AB 16 untuk Pelunasan Cic ke-2; Cic ke-3; Cic ke-4; Cic ke-5; Cic ke-6 (sebagian);</t>
  </si>
  <si>
    <t>Pembayaran Cecep Mohamad Arif kelas IK 16 untuk Cic ke-8;</t>
  </si>
  <si>
    <t>Pembayaran Fifih Nurzihan kelas BA 11 untuk Cic ke-8;</t>
  </si>
  <si>
    <t>Pembayaran Susi Susilawati kelas KA 14 A untuk Cic ke-7; Cic ke-8;</t>
  </si>
  <si>
    <t>Pembayaran Zahran Fattah Rozzaqi kelas IK 17 B untuk Cic ke-7;</t>
  </si>
  <si>
    <t>Pembayaran Acep Ridwan Fauzi kelas IK 17 B untuk Cic ke-8;</t>
  </si>
  <si>
    <t>Telah terima dari Mita Puspita Dewi BA 11 untuk Pelunasan Biaya Pendidikan Tingkat 2 BA 11</t>
  </si>
  <si>
    <t>Pembayaran Erlangga Syarief Hidayatulloh kelas KA 14 B untuk Cic ke-8;</t>
  </si>
  <si>
    <t>Pembayaran Hamdan Yuwafi kelas IK 16 untuk Pelunasan Cic ke-6; Cic ke-7 (sebagian);</t>
  </si>
  <si>
    <t>Pembayaran Tomy Fajar Hasan kelas IK 16 untuk Cic ke-7;</t>
  </si>
  <si>
    <t>Pembayaran Eldigiya Suntara kelas TO 17 A untuk Cic ke-7 (sebagian);</t>
  </si>
  <si>
    <t>Pembayaran Hani Anjani kelas KA 14 A untuk Cic ke-6;</t>
  </si>
  <si>
    <t>Telah terima dari Dede Fajri Yusup untuk Cicilai BIaya Pendidikan STT Tk 4</t>
  </si>
  <si>
    <t>Pembayaran Dwiki Anggara kelas OM 13 C untuk Cic ke-8;</t>
  </si>
  <si>
    <t>Pembayaran Mohammad Solehudin kelas TO 16 B untuk Cic ke-6; Cic ke-7; Cic ke-8 (sebagian);</t>
  </si>
  <si>
    <t>Pembayaran Mukhlis kelas OM 13 C untuk Cic ke-9;</t>
  </si>
  <si>
    <t>Pembayaran Sandi Maulana kelas TO 16 B untuk Pelunasan Cic ke-6;</t>
  </si>
  <si>
    <t>Telah terima dari Yahya untuk Pengembalian Pinjaman Karyawan ke - 4 Sisa Pinjaman 6.964.000</t>
  </si>
  <si>
    <t>Telah terima dari Indri fitrianasari untuk Pengembalian Pinjaman Karyawan ke - 2 Sisa Pinjaman 8.750.000</t>
  </si>
  <si>
    <t>Telah terima dari Ratna Sopiah untuk Pengembalian Pinjaman Karyawan ke - 4 Sisa Pinjaman 6.000.000</t>
  </si>
  <si>
    <t>Telah terima dari Arip Budiman untuk Pengembalian Pinjaman Karyawan ke - 9 Sisa Pinjaman 300.000</t>
  </si>
  <si>
    <t>Telah terima dari Ade Fuad Hasan untuk Pengembalian Pinjaman Karyawan ke - 4 Sisa Pinjaman 1.350.000</t>
  </si>
  <si>
    <t>Telah terima dari Adam Abdi A untuk Pengembalian Pinjaman Karyawan ke - 11 Sisa Pinjaman 611.000</t>
  </si>
  <si>
    <t>Telah terima dari Bini Hasbiani untuk Pengembalian Pinjaman Karyawan ke - 5 Sisa Pinjaman 2.500.000</t>
  </si>
  <si>
    <t>Telah terima dari Rheda adrian untuk Pengembalian Pinjaman Karyawan ke - 3 Sisa Pinjaman 1.050.000</t>
  </si>
  <si>
    <t>Telah terima dari Dendi Gunawan untuk Pengembalian Pinjaman Karyawan ke - 3 Sisa Pinjaman 4.500.000</t>
  </si>
  <si>
    <t>Telah terima dari Andri Irawan untuk Pengembalian Pinjaman Karyawan ke - 1 Sisa Pinjaman 5.500.000</t>
  </si>
  <si>
    <t>Telah terima dari Joko Handoyo untuk Pengembalian Pinjaman Karyawan ke - 9 Sisa Pinjaman 250.000</t>
  </si>
  <si>
    <t>Telah terima dari Rijal untuk Pengembalian Pinjaman Karyawan ke - 4 Sisa Pinjaman 1.200.000</t>
  </si>
  <si>
    <t>Telah terima dari Dewi Fitri untuk Pengembalian Pinjaman Karyawan ke - 2 Sisa Pinjaman 1.000.000</t>
  </si>
  <si>
    <t>Pembayaran Tina Siti Mulyana kelas KA 15 A untuk Cic ke-8;</t>
  </si>
  <si>
    <t>Pembayaran Harun Arrosyid kelas OM 12 A untuk Cic ke-8;</t>
  </si>
  <si>
    <t>Pembayaran Arif Rahman Alfirdaus kelas IK 17 B untuk Cic ke-6; Cic ke-7;</t>
  </si>
  <si>
    <t>BKK 26833</t>
  </si>
  <si>
    <t>BKK 26834</t>
  </si>
  <si>
    <t>BKK 26835</t>
  </si>
  <si>
    <t>BKK 26836</t>
  </si>
  <si>
    <t>BKK 26837</t>
  </si>
  <si>
    <t>BKK 26838</t>
  </si>
  <si>
    <t>BKK 26839</t>
  </si>
  <si>
    <t>BKK 26840</t>
  </si>
  <si>
    <t>BKK 26841</t>
  </si>
  <si>
    <t>BKK 26842</t>
  </si>
  <si>
    <t>Fee Org, Manajemen, Marketing Jan 18, Deviden Feb 2018</t>
  </si>
  <si>
    <t>Snack Rapat, kado pernikahan, menjamu tamu, FC Laporan</t>
  </si>
  <si>
    <t xml:space="preserve">BPRSA, Internet, RTK, Fc pendidikan </t>
  </si>
  <si>
    <t>Sugianty</t>
  </si>
  <si>
    <t>MGM BK SMK MU Pangandaran, SMK Padaherang, Presentasi</t>
  </si>
  <si>
    <t>Tes kerja bintang motor, Jamuan HRD, BBM Opr</t>
  </si>
  <si>
    <t>Karangan bunga DNBS, Snack UAS Unwim, Praktek TO</t>
  </si>
  <si>
    <t>education</t>
  </si>
  <si>
    <t>Dana pendidikan Karyawan, DP An Riki, Gaji an Riki, Sumabangan melahirkan an riki, CB anak asuh</t>
  </si>
  <si>
    <t>FC Keuangan , Mkt, isi ulang galon</t>
  </si>
  <si>
    <t>Rheda</t>
  </si>
  <si>
    <t>Hunting, BBM Opr CNP</t>
  </si>
  <si>
    <t>R Asep</t>
  </si>
  <si>
    <t>BKK 26843</t>
  </si>
  <si>
    <t>BKK 26844</t>
  </si>
  <si>
    <t>BKK 26845</t>
  </si>
  <si>
    <t>BKK 26846</t>
  </si>
  <si>
    <t>Belanja bulanan, Service kendaraan opr, um itikaf</t>
  </si>
  <si>
    <t>Service laptop</t>
  </si>
  <si>
    <t>Presentasi sekolah, fee mgm karyawan</t>
  </si>
  <si>
    <t>BBM Transport, Tes kerja indomarco, Perpanjang STNK</t>
  </si>
  <si>
    <t>Asep Dadan</t>
  </si>
  <si>
    <t>By kerjasama unwim, Avia, Listrik lcc</t>
  </si>
  <si>
    <t>BTK 44768</t>
  </si>
  <si>
    <t>BTK 44769</t>
  </si>
  <si>
    <t>BTK 44770</t>
  </si>
  <si>
    <t>BTK 44771</t>
  </si>
  <si>
    <t>BTK 44772</t>
  </si>
  <si>
    <t>BTK 44773</t>
  </si>
  <si>
    <t>BTK 44774</t>
  </si>
  <si>
    <t>BTK 44775</t>
  </si>
  <si>
    <t>BTK 44776</t>
  </si>
  <si>
    <t>BTK 44777</t>
  </si>
  <si>
    <t>Pembayaran Rijal Mubarok kelas KA 14 B untuk Cic ke-8;</t>
  </si>
  <si>
    <t>Pembayaran Lilis Solihah kelas KA 14 B untuk Cic ke-7; Cic ke-8;</t>
  </si>
  <si>
    <t>Pembayaran Deri Fajar Rurrohman kelas TO 16 B untuk Cic ke-7 (sebagian);</t>
  </si>
  <si>
    <t>Pembayaran ARI AGUS ADIPUTRA kelas OM 13 A untuk Cic ke-9;</t>
  </si>
  <si>
    <t>Pembayaran Eris Derisman kelas TO 16 B untuk Pelunasan Pembayaran Cicilan</t>
  </si>
  <si>
    <t>Telah terima dari Ai Rismawati untuk Pelunasan Biaya Pendidikan KA Senior</t>
  </si>
  <si>
    <t>R3 MJ</t>
  </si>
  <si>
    <t>BKK 26847</t>
  </si>
  <si>
    <t>ATK, Menengok karyawan, Perbaikan gedung. Praktek TO</t>
  </si>
  <si>
    <t>Mgm Bk SMK LPs 1 Ciamis, Presentasi</t>
  </si>
  <si>
    <t>Pembayaran Faisal Sidik kelas IK 17 A untuk Cic ke-6;</t>
  </si>
  <si>
    <t>Pembayaran Iwan Kurniawan kelas OM 12 A untuk Cic ke-7;</t>
  </si>
  <si>
    <t>Pembayaran Anisa Karmila Sarah kelas OM 13 B untuk Cic ke-5;</t>
  </si>
  <si>
    <t>Pembayaran Pricilia Kurnia Dewi kelas BA 11 untuk Cic ke-6;</t>
  </si>
  <si>
    <t>Pembayaran Dina Mardiana kelas OM 13 C untuk Cic ke-7;</t>
  </si>
  <si>
    <t>Pembayaran Ecep Rahmat Wijaya kelas TO 16 A untuk Cic ke-7;</t>
  </si>
  <si>
    <t>Pembayaran Paisal Tanjung kelas TO 16 B untuk Cic ke-7; Cic ke-8;</t>
  </si>
  <si>
    <t>Pembayaran Alfian Riyadi Aziz kelas TO 16 A untuk Cic ke-7; Cic ke-8;</t>
  </si>
  <si>
    <t>BKK 26848</t>
  </si>
  <si>
    <t>Isi ulang galon</t>
  </si>
  <si>
    <t>BKK 26849</t>
  </si>
  <si>
    <t>BKK 26850</t>
  </si>
  <si>
    <t>MGM SMA Terpadu , Fee entry database, Presentasi</t>
  </si>
  <si>
    <t>BTK 44782</t>
  </si>
  <si>
    <t>BTK 44783</t>
  </si>
  <si>
    <t>Pembayaran Jemi Ruslan kelas TO 16 A untuk Pelunasan Cic ke-8; Cic ke-9; Cic ke-10;</t>
  </si>
  <si>
    <t>Pembayaran Robi Febrian kelas IK 16 untuk Cic ke-8;</t>
  </si>
  <si>
    <t>Pembayaran Bima Sagara Erlangga kelas IK 16 untuk Cic ke-7;</t>
  </si>
  <si>
    <t>Pembayaran Ryan Awaludin kelas IK 17 A untuk Pelunasan Cic ke-4; Cic ke-5; Cic ke-6; Cic ke-7 (sebagian);</t>
  </si>
  <si>
    <t>Pembayaran Kurnia Sandi kelas IK 17 A untuk Pelunasan Cic ke-5; Cic ke-6;</t>
  </si>
  <si>
    <t>Pembayaran Aang Gunawan kelas TO STT untuk Cic ke-8;</t>
  </si>
  <si>
    <t>Pembayaran Muhammad Mugi Rahman kelas IK 17 B untuk Cic ke-9;</t>
  </si>
  <si>
    <t>Pembayaran Ripan Febriana kelas AB 16 untuk Cic ke-3; Cic ke-4 (sebagian);</t>
  </si>
  <si>
    <t>Telah terima dari Haridzal Akbar untuk Registrasi TO 2018-2019</t>
  </si>
  <si>
    <t>Pembayaran Mutia Fadilah kelas KA 15 A untuk Cic ke-8;</t>
  </si>
  <si>
    <t>Pembayaran Abdul Muhlis kelas TO 17 A untuk Cic ke-8; Cic ke-9;</t>
  </si>
  <si>
    <t>Pembayaran Sena Rizky kelas BA 11 untuk Cic ke-7; Cic ke-8;</t>
  </si>
  <si>
    <t>Pembayaran Maria Ulfa kelas OM 13 C untuk Cic ke-8;</t>
  </si>
  <si>
    <t>Pembayaran Pricilia Kurnia Dewi kelas BA 11 untuk Pelunasan Pembayaran Cicilan</t>
  </si>
  <si>
    <t>Telah terima dari Rizki Fauzi untuk Registrasi TO Junior 2018/2019</t>
  </si>
  <si>
    <t>Telah terima dari Pricilia Kurnia Dewi untuk REgistrasi BA Senior 2018/2019 (Sebagian)</t>
  </si>
  <si>
    <t>Pembayaran Fikri Fadlurrahman kelas OM 13 A untuk Cic ke-7;</t>
  </si>
  <si>
    <t>Pembayaran Ahmad Sidiq kelas BA 10 untuk Cic ke-6;</t>
  </si>
  <si>
    <t>Pembayaran Novita Sari kelas KA 14 A untuk Cic ke-6;</t>
  </si>
  <si>
    <t>Pembayaran Kiki Ikrimah kelas BA 11 untuk Pelunasan Pembayaran Cicilan</t>
  </si>
  <si>
    <t>Telah terima dari Kiki Ikrimah untuk Registrasi BA senior TA 2018/2019(sebagian)</t>
  </si>
  <si>
    <t>Pembayaran Niko Erlando kelas OM 12 A untuk Cic ke-7; Cic ke-8;</t>
  </si>
  <si>
    <t>Pembayaran Hari Nurjamal kelas IK 17 A untuk Cic ke-8;</t>
  </si>
  <si>
    <t>Pembayaran Raden Muhamad Irsyad Taufik kelas IK 17 B untuk Cic ke-8;</t>
  </si>
  <si>
    <t>Riza Kurniawan, Cicilan 8 OM Senior</t>
  </si>
  <si>
    <t>Desi Nopitsari, Cicilan 08 OM Senior</t>
  </si>
  <si>
    <t>Dzikri M Dahlan, Cicilan by pendidikan TO Junior</t>
  </si>
  <si>
    <t>RS BA 17</t>
  </si>
  <si>
    <t>RS KA 17</t>
  </si>
  <si>
    <t>Pembayaran Acep Yadi Rahmatillah kelas TO 16 B untuk Pelunasan Cic ke-8;</t>
  </si>
  <si>
    <t>Pembayaran Adang Tijani kelas TO STT untuk Cic ke-7;</t>
  </si>
  <si>
    <t>Pembayaran Nita Karina kelas MJ 2 untuk Cic ke-6;</t>
  </si>
  <si>
    <t>Pembayaran Rosi Siti Nurohmah kelas OM 13 B untuk Cic ke-7;</t>
  </si>
  <si>
    <t>Pembayaran Adang Ajij Rosmana kelas AK 16 untuk Pelunasan Cic ke-7; Cic ke-8; Cic ke-9 (sebagian);</t>
  </si>
  <si>
    <t>Pembayaran Hendry Kristiawan kelas TO 17 B untuk Cic ke-7; Cic ke-8;</t>
  </si>
  <si>
    <t>Pembayaran Aam Nursyamsiah kelas AK 2 untuk Cic ke-8;</t>
  </si>
  <si>
    <t>Pembayaran Faizal Ginanjar kelas IK 16 untuk Cic ke-7; Cic ke-8;</t>
  </si>
  <si>
    <t>Pembayaran Riki Abdul Rojak kelas IK 16 untuk Cic ke-8;</t>
  </si>
  <si>
    <t>Pembayaran Agus Abdul Aziz M kelas TI STT untuk Cic ke-6; Cic ke-7; Cic ke-8;</t>
  </si>
  <si>
    <t>Pembayaran Titim Cahyani kelas AK 2 untuk Cic ke-8;</t>
  </si>
  <si>
    <t>Pembayaran Nelis Sela Novita kelas OM 12 B untuk Pelunasan Pembayaran Cicilan</t>
  </si>
  <si>
    <t>Telah terima dari Nelis Sela Novita untuk Registrasi Manajemen Tingkat 3</t>
  </si>
  <si>
    <t>Telah terima dari Soni Saepulloh untuk Cicilan Desember Januari KK AK</t>
  </si>
  <si>
    <t>AK 4</t>
  </si>
  <si>
    <t>RD MJ</t>
  </si>
  <si>
    <t>Pembayaran Yani Yuliyani kelas AK 1 untuk Cic ke-7; Cic ke-8 (sebagian);</t>
  </si>
  <si>
    <t>Pembayaran Aziz Salwani kelas TO STT untuk Cic ke-6;</t>
  </si>
  <si>
    <t>Pembayaran Ai Siti Rukmanah kelas MJ 2 untuk Pelunasan Cic ke-8; Cic ke-9 (sebagian);</t>
  </si>
  <si>
    <t>Telah terima dari Faiz Sahir untuk Regist STT TO tk 4 (sebagian) 2018/2019</t>
  </si>
  <si>
    <t>Pembayaran Retna Aisyah Septiani kelas MJ 3 untuk Cic ke-5; Cic ke-6;</t>
  </si>
  <si>
    <t>Telah terima dari Namira untuk Regist ke tk 3 Manajemen DNBS</t>
  </si>
  <si>
    <t>Pembayaran Sri Wulandari kelas MJ 2 untuk Pelunasan Cic ke-7; Cic ke-8 (sebagian);</t>
  </si>
  <si>
    <t>Pembayaran Annisa Nur Fauziyyah kelas MJ 1 untuk Pelunasan Cic ke-5; Cic ke-6 (sebagian);</t>
  </si>
  <si>
    <t>Pembayaran Nina Nuraeni kelas MJ 3 untuk Pelunasan Cic ke-4; Cic ke-5; Cic ke-6; Cic ke-7; Cic ke-8;</t>
  </si>
  <si>
    <t>Pembayaran Nina Nuraeni kelas MJ 3 untuk Pelunasan Pembayaran Cicilan</t>
  </si>
  <si>
    <t>Pembayaran Agie Nurmansyah kelas AK 1 untuk Cic ke-7;</t>
  </si>
  <si>
    <t>Pembayaran Rian Adinata kelas TI STT untuk Cic ke-5; Cic ke-6 (sebagian);</t>
  </si>
  <si>
    <t>Pembayaran Susi Apriliani kelas KA 15 B untuk Cic ke-8;</t>
  </si>
  <si>
    <t>Pembayaran Pirmansyah kelas BA 10 untuk Cic ke-7; Cic ke-8;</t>
  </si>
  <si>
    <t>Pembayaran Radhi Jalaludin Nadzir kelas OM 12 B untuk Cic ke-8;</t>
  </si>
  <si>
    <t>Pembayaran Asep Eldi kelas TO 17 A untuk Cic ke-7;</t>
  </si>
  <si>
    <t>Pembayaran Yani Wantika kelas BA 11 untuk Pelunasan Cic ke-9; Cic ke-10 (sebagian);</t>
  </si>
  <si>
    <t>Pembayaran Asri Rahmatia kelas OM 12 A untuk Cic ke-7; Cic ke-8;</t>
  </si>
  <si>
    <t>Pembayaran Isma Yani kelas KA 14 A untuk Cic ke-7; Cic ke-8;</t>
  </si>
  <si>
    <t>Telah terima dari Kiki Ikrimah untuk Registrasi Tk 2 BA 11</t>
  </si>
  <si>
    <t>Pembayaran Ihsan Sulaeman kelas TO STT untuk Pelunasan Cic ke-2; Cic ke-3 (sebagian);</t>
  </si>
  <si>
    <t>Telah terima dari Hendra Aprianto untuk Registrasi Tk 4 STT 2018</t>
  </si>
  <si>
    <t>Pembayaran Mahbub Ahmad Hudaibi kelas IK 17 B untuk Cic ke-8;</t>
  </si>
  <si>
    <t>Pembayaran Iman Nuryadin kelas IK 17 A untuk Cic ke-4;</t>
  </si>
  <si>
    <t>Pembayaran Ilham Syarifudin kelas TO 17 B untuk Cic ke-7; Cic ke-8;</t>
  </si>
  <si>
    <t>Pembayaran Sinta Tresna Dewi kelas KA 14 B untuk Cic ke-6; Cic ke-7;</t>
  </si>
  <si>
    <t>Pembayaran Wedia Warsilah kelas OM 13 B untuk Cic ke-8;</t>
  </si>
  <si>
    <t>Pembayaran Muhamad Fazrin Ganafi kelas AK 2 untuk Cic ke-6 (sebagian);</t>
  </si>
  <si>
    <t>Pembayaran Rini Agustin kelas KA 14 A untuk Cic ke-8;</t>
  </si>
  <si>
    <t>Pembayaran ARI AGUS ADIPUTRA kelas OM 13 A untuk Cic ke-10;</t>
  </si>
  <si>
    <t>Pembayaran Suci Nada Riswanti Putri kelas KA 14 A untuk Cic ke-6; Cic ke-7; Cic ke-8;</t>
  </si>
  <si>
    <t>Pembayaran Andi Trianto kelas KA 14 B untuk Cic ke-7; Cic ke-8;</t>
  </si>
  <si>
    <t>Pembayaran Sri Rahayu kelas OM 13 C untuk Cic ke-8;</t>
  </si>
  <si>
    <t>Pembayaran Annisa Nurlaila kelas OM 13 B untuk Cic ke-8;</t>
  </si>
  <si>
    <t>Pembayaran Fikri Fadlurrahman kelas OM 13 A untuk Cic ke-8;</t>
  </si>
  <si>
    <t>Pembayaran M Nurkholik kelas TO 17 B untuk Pelunasan Cic ke-7; Cic ke-8 (sebagian);</t>
  </si>
  <si>
    <t>Pembayaran Fitri Monalisa Manalu kelas KA 15 B untuk Cic ke-7;</t>
  </si>
  <si>
    <t>Pembayaran Diky Irawan kelas TO 16 B untuk Pelunasan Pembayaran Cicilan</t>
  </si>
  <si>
    <t>Pembayaran Alfian Riyadi Aziz kelas TO 16 A untuk Pelunasan Pembayaran Cicilan</t>
  </si>
  <si>
    <t>Pembayaran Yosep Husada kelas IK 17 A untuk Cic ke-8;</t>
  </si>
  <si>
    <t>Pembayaran Muhammad Indra Saptahadi kelas TO 16 B untuk Pelunasan Pembayaran Cicilan</t>
  </si>
  <si>
    <t>Pembayaran Azis Fajar Jati kelas IK 17 A untuk Cic ke-7;</t>
  </si>
  <si>
    <t>Pembayaran Opi Oprianti kelas BA 11 untuk Cic ke-8;</t>
  </si>
  <si>
    <t>Pembayaran Siti Nurbaeti kelas KA 15 A untuk Cic ke-8;</t>
  </si>
  <si>
    <t>Pembayaran Mahbub Ahmad Hudaibi kelas IK 17 B untuk Pelunasan Pembayaran Cicilan</t>
  </si>
  <si>
    <t>Telah terima dari Mahbub Ahmad Hudaibi untuk Registrasi Tk 2 IK 2017</t>
  </si>
  <si>
    <t>Pembayaran Paisal Tanjung kelas TO 16 B untuk Cic ke-9; Cic ke-10 (sebagian);</t>
  </si>
  <si>
    <t>Pembayaran Yudi Supriyanto kelas OM 12 B untuk Cic ke-8;</t>
  </si>
  <si>
    <t>Pembayaran Mita kelas BA 11 untuk Cic ke-6;</t>
  </si>
  <si>
    <t>Pembayaran Sofi Maulina K kelas BA 10 untuk Pelunasan Cic ke-6; Cic ke-7 (sebagian);</t>
  </si>
  <si>
    <t>Pembayaran Dhiya Siti Saodah kelas OM 13 A untuk Cic ke-8;</t>
  </si>
  <si>
    <t>Telah terima dari Arip Budiman untuk Pelunasan Pinjaman Karyawan</t>
  </si>
  <si>
    <t>Telah terima dari Euis untuk Sewa Kantin</t>
  </si>
  <si>
    <t>Pembayaran Anisa Dewi Agnia kelas BA 10 untuk Pelunasan Pembayaran Cicilan</t>
  </si>
  <si>
    <t>Pembayaran Anggita Pratiwi kelas KA 15 B untuk Cic ke-8;</t>
  </si>
  <si>
    <t>Pembayaran Feni Noviana kelas BA 11 untuk Cic ke-8;</t>
  </si>
  <si>
    <t>Pembayaran Isti Kurniati kelas OM 12 B untuk Cic ke-8;</t>
  </si>
  <si>
    <t>Pembayaran Sandi Nurzamzam kelas TO 17 A untuk Cic ke-8;</t>
  </si>
  <si>
    <t>Pembayaran Pujangga Rahadian Pratama kelas OM 13 B untuk Cic ke-8;</t>
  </si>
  <si>
    <t>Telah terima dari M. Randy untuk Registrasi Tk 3 STT 2018</t>
  </si>
  <si>
    <t>Pembayaran Ari Rinaldy kelas IK 17 B untuk Cic ke-8;</t>
  </si>
  <si>
    <t>Pembayaran Pujiyanto Nugraha kelas TO 16 A untuk Pelunasan Pembayaran Cicilan</t>
  </si>
  <si>
    <t>Telah terima dari Sidiq Darojat untuk Registrasi TO 2018-2019</t>
  </si>
  <si>
    <t>Telah terima dari RE 2 untuk Sewa Kantin Desember 2017</t>
  </si>
  <si>
    <t>Telah terima dari RE 2 untuk Sewa Kantin Januari 2018</t>
  </si>
  <si>
    <t>Pembayaran Ria Rahmawati kelas OM 13 C untuk Cic ke-6;</t>
  </si>
  <si>
    <t>Pembayaran Abdul Azis kelas OM 13 B untuk Cic ke-6;</t>
  </si>
  <si>
    <t>Pembayaran Jejen Jaenul Hak kelas IK 17 A untuk Pelunasan Pembayaran Cicilan</t>
  </si>
  <si>
    <t>Telah terima dari Jejen Jaenul Hak untuk Registrasi Tk 2 IK 2017</t>
  </si>
  <si>
    <t>Pembayaran Dadan Ramadhan kelas IK 17 A untuk Cic ke-8;</t>
  </si>
  <si>
    <t>Pembayaran Sardini kelas IK 16 untuk Cic ke-5; Cic ke-6;</t>
  </si>
  <si>
    <t>Pembayaran Anfasa Al-Farisi kelas OM 13 C untuk Cic ke-6;</t>
  </si>
  <si>
    <t>Pembayaran Adiro Rejeki Putra Sinaga kelas BA 10 untuk Cic ke-7;</t>
  </si>
  <si>
    <t>Pembayaran Irpan Toni kelas KA 14 B untuk Cic ke-8;</t>
  </si>
  <si>
    <t>Pembayaran Iis Laila Saripah kelas BA 10 untuk Pelunasan Cic ke-8; Cic ke-9 (sebagian);</t>
  </si>
  <si>
    <t>Pembayaran Ceci Ruhyati kelas KA 15 A untuk Pelunasan Cic ke-9; Cic ke-10 (sebagian);</t>
  </si>
  <si>
    <t>Pembayaran Risa Mutiara kelas KA 14 B untuk Cic ke-8;</t>
  </si>
  <si>
    <t>Pembayaran Diwan Pratama kelas IK 16 untuk Cic ke-7;</t>
  </si>
  <si>
    <t>Pembayaran Rismawati kelas BA 10 untuk Cic ke-8;</t>
  </si>
  <si>
    <t>Pembayaran Imam Nurjaman kelas OM 12 B untuk Cic ke-6; Cic ke-7;</t>
  </si>
  <si>
    <t>Pembayaran Dede Redi kelas IK 17 B untuk Cic ke-7;</t>
  </si>
  <si>
    <t>R3 TI</t>
  </si>
  <si>
    <t>RS IK 17</t>
  </si>
  <si>
    <t>R4 TO</t>
  </si>
  <si>
    <t>Pembayaran Depri Nursamsi kelas IK 17 B untuk Cic ke-8; Cic ke-9; Cic ke-10 (sebagian);</t>
  </si>
  <si>
    <t>Pembayaran Fanny Ainayya Nursifa kelas KA 14 B untuk Pelunasan Pembayaran Cicilan</t>
  </si>
  <si>
    <t>Pembayaran Adam Darmawan kelas MJ 3 untuk Cic ke-7;</t>
  </si>
  <si>
    <t>Pembayaran Fasyaa Ridlwansyah kelas AK 1 untuk Cic ke-8;</t>
  </si>
  <si>
    <t>Pembayaran Wijar Putra Prayoga kelas AK 1 untuk Cic ke-8;</t>
  </si>
  <si>
    <t>Pembayaran Sovia Bilqis kelas OM 12 B untuk Cic ke-8;</t>
  </si>
  <si>
    <t>Pembayaran Ilham Hamdani kelas AB 16 untuk Pelunasan Cic ke-8;</t>
  </si>
  <si>
    <t>Pembayaran Zahran Fattah Rozzaqi kelas IK 17 B untuk Cic ke-8;</t>
  </si>
  <si>
    <t>Pembayaran Dede Rahmat Hidayat kelas TO 16 B untuk Cic ke-2; Cic ke-3 (sebagian);</t>
  </si>
  <si>
    <t>Pembayaran Muhammad Firdaus Syahbani kelas IK 17 B untuk Cic ke-8;</t>
  </si>
  <si>
    <t>Pembayaran Rohman Nur Hakim kelas AK 2 untuk Cic ke-7; Cic ke-8;</t>
  </si>
  <si>
    <t>Pembayaran Elip Maulani kelas OM 13 C untuk Pelunasan Cic ke-5; Cic ke-6 (sebagian);</t>
  </si>
  <si>
    <t>Telah terima dari Novita Anjeliani untuk Registrasi Junior OM 1819</t>
  </si>
  <si>
    <t>Pembayaran Reza Ridwan Pangestu kelas OM 12 B untuk Cic ke-6; Cic ke-7;</t>
  </si>
  <si>
    <t>Telah terima dari Rizki Tri Santoso untuk Registrasi Tingkat Akuntansi TIngkat 4</t>
  </si>
  <si>
    <t>Pembayaran Nurmaliah Agustinah kelas MJ 1 untuk Cic ke-8;</t>
  </si>
  <si>
    <t>Pembayaran Ervin Priana K kelas AK 1 untuk Cic ke-7; Cic ke-8;</t>
  </si>
  <si>
    <t>Pembayaran Ulpah Perniati kelas MJ 1 untuk Pelunasan Cic ke-7; Cic ke-8 (sebagian);</t>
  </si>
  <si>
    <t>Pembayaran Handi Ramdani kelas TI STT untuk Registrasi (sebagian);</t>
  </si>
  <si>
    <t>Telah terima dari Usep Riyadi untuk Cicilan Bulan Februari KK AK</t>
  </si>
  <si>
    <t>Pembayaran Firman Maulana kelas AK 1 untuk Pelunasan Cic ke-8; Cic ke-9 (sebagian);</t>
  </si>
  <si>
    <t>Pembayaran Devi Elina kelas AB 16 untuk Pelunasan Cic ke-7; Cic ke-8; Cic ke-9 (sebagian);</t>
  </si>
  <si>
    <t>Pembayaran Mimin Mahmidah kelas MJ 1 untuk Cic ke-7;</t>
  </si>
  <si>
    <t>Ropi Rahayuni, Cicilan 8 BA Senior</t>
  </si>
  <si>
    <t>H Rudi, cicilan ke 10 Pinjaman Karyawan</t>
  </si>
  <si>
    <t>R4 AK</t>
  </si>
  <si>
    <t>BKK 26851</t>
  </si>
  <si>
    <t>BKK 26852</t>
  </si>
  <si>
    <t>BKK 26853</t>
  </si>
  <si>
    <t>BKK 26854</t>
  </si>
  <si>
    <t>BKK 26855</t>
  </si>
  <si>
    <t>BKK 26856</t>
  </si>
  <si>
    <t>BKK 26857</t>
  </si>
  <si>
    <t>BKK 26858</t>
  </si>
  <si>
    <t>BKK 26859</t>
  </si>
  <si>
    <t>BKK 26860</t>
  </si>
  <si>
    <t>Transport PKK, Ampolo Cnp, Menjamu hrd, DM, Tes kerja</t>
  </si>
  <si>
    <t>Kado ultah rana, Futsal, Menengok pa riki,  koran, Perawatan gedung</t>
  </si>
  <si>
    <t>Presentasi SMK Kawali, MGM BK Islamiah, MAN Cipasung</t>
  </si>
  <si>
    <t>Daber, UM, Pulsa RE, SMS Getway, Pulsa HO, FC, BBM Transport</t>
  </si>
  <si>
    <t>Cetak DM, Fee DM SMAN 8 Garut, Presetasi, MGM , Sponshorship, Pelunasan tools mkt</t>
  </si>
  <si>
    <t>indri F</t>
  </si>
  <si>
    <t>Tes kerja, DM</t>
  </si>
  <si>
    <t>Presetasi SMAN 1 Parigi</t>
  </si>
  <si>
    <t>Kado ultah Feb, Tunjangan berobat, Perumahan, Jamsostek, PPh 25, Kado orin</t>
  </si>
  <si>
    <t>Wafa</t>
  </si>
  <si>
    <t>SPPD Tahunan BM, bahan seragam, Stempel, RTK</t>
  </si>
  <si>
    <t>BPRSA, Kado khitanan Relasi</t>
  </si>
  <si>
    <t>Tunjangan Transport jan 18, Kado melahirkan pa Riki dan Bu dheri</t>
  </si>
  <si>
    <t>BKK 26861</t>
  </si>
  <si>
    <t>BKK 26862</t>
  </si>
  <si>
    <t>BKK 26863</t>
  </si>
  <si>
    <t>BKK 26864</t>
  </si>
  <si>
    <t>Ram Server, Perlengkapan IT</t>
  </si>
  <si>
    <t>BTK 44929</t>
  </si>
  <si>
    <t>BTK 44930</t>
  </si>
  <si>
    <t>BTK 44931</t>
  </si>
  <si>
    <t>BTK 44932</t>
  </si>
  <si>
    <t>BTK 44933</t>
  </si>
  <si>
    <t>BTK 44934</t>
  </si>
  <si>
    <t>BTK 44935</t>
  </si>
  <si>
    <t>BTK 44936</t>
  </si>
  <si>
    <t>BTK 44937</t>
  </si>
  <si>
    <t>BTK 44938</t>
  </si>
  <si>
    <t>BTK 44939</t>
  </si>
  <si>
    <t>BTK 44940</t>
  </si>
  <si>
    <t>BTK 44941</t>
  </si>
  <si>
    <t>BTK 44942</t>
  </si>
  <si>
    <t>BTK 44943</t>
  </si>
  <si>
    <t>BTK 44944</t>
  </si>
  <si>
    <t>Pembayaran Sopyan Sauri kelas IK 17 A untuk Cic ke-7;</t>
  </si>
  <si>
    <t>Telah terima dari Fajar Adi Hidayat untuk Pembayaran Registrasi Junior OM 2018-2019</t>
  </si>
  <si>
    <t>Pembayaran Deva Adi Surya kelas OM 12 A untuk Cic ke-8;</t>
  </si>
  <si>
    <t>Pembayaran Hilman Maulana kelas OM 12 B untuk Pelunasan Cic ke-7; Cic ke-8 (sebagian);</t>
  </si>
  <si>
    <t>Pembayaran Sri Rahayu kelas BA 10 untuk Cic ke-8;</t>
  </si>
  <si>
    <t>Pembayaran Bella Prilia Hania kelas OM 12 A untuk Cic ke-7; Cic ke-8 (sebagian);</t>
  </si>
  <si>
    <t>Pembayaran Farah Nurfadilah Ahmad kelas KA 14 B untuk Cic ke-8; Cic ke-9;</t>
  </si>
  <si>
    <t>Pembayaran Wini Santiani kelas OM 12 B untuk Cic ke-3 (sebagian);</t>
  </si>
  <si>
    <t>Pembayaran SilmyÂ UlzanaÂ Putri kelas OM 12 B untuk Cic ke-8;</t>
  </si>
  <si>
    <t>Pembayaran Hani Anjani kelas KA 14 A untuk Cic ke-7;</t>
  </si>
  <si>
    <t>Pembayaran Deni Husniati Ulfah kelas OM 13 A untuk Cic ke-8;</t>
  </si>
  <si>
    <t>Pembayaran Eldigiya Suntara kelas TO 17 A untuk Pelunasan Cic ke-7; Cic ke-8 (sebagian);</t>
  </si>
  <si>
    <t>Pembayaran ARI AGUS ADIPUTRA kelas OM 13 A untuk Pelunasan Pembayaran Cicilan</t>
  </si>
  <si>
    <t>Pembayaran Sherin Surya Melinda kelas OM 13 B untuk Cic ke-8;</t>
  </si>
  <si>
    <t>Pembayaran Tresia Adeliasari kelas OM 13 C untuk Cic ke-7;</t>
  </si>
  <si>
    <t>Pembayaran Rifki Maulana kelas TO 17 A untuk Pelunasan Pembayaran Cicilan</t>
  </si>
  <si>
    <t>Telah terima dari Rifki Maulana untuk Pembayaran Registrasi Senior TO 2018-2019</t>
  </si>
  <si>
    <t>Telah terima dari Ali Akbar untuk Registrasi TO Senior 2018/2019</t>
  </si>
  <si>
    <t>Pembayaran Osep Erwin Aenurrohim kelas TO 17 A untuk Pelunasan Pembayaran Cicilan</t>
  </si>
  <si>
    <t>Pembayaran Yani Wantika kelas BA 11 untuk Pelunasan Cic ke-10;</t>
  </si>
  <si>
    <t>Pembayaran Riska Mustikasari kelas OM 13 C untuk Pelunasan Pembayaran Cicilan</t>
  </si>
  <si>
    <t>Telah terima dari Riska Mustikasari untuk Registrasi Senior OM 2018-2019</t>
  </si>
  <si>
    <t>Pembayaran Risandi Hamdani kelas IK 17 B untuk Cic ke-6;</t>
  </si>
  <si>
    <t>Pembayaran Ahmat Rifai kelas OM 13 B untuk Pelunasan Cic ke-6; Cic ke-7;</t>
  </si>
  <si>
    <t>Pembayaran Dewi Fitri Nuraini kelas OM 12 A untuk Pelunasan Pembayaran Cicilan</t>
  </si>
  <si>
    <t>Telah terima dari Dewi Fitri Nuraini untuk Registrasi Tingkat 3 OM 2018-2019</t>
  </si>
  <si>
    <t>Pembayaran Sulistiana Oktiva Aditia kelas KA 14 B untuk Cic ke-7; Cic ke-8;</t>
  </si>
  <si>
    <t>Pembayaran Rinaldi Fathurrizqi kelas KA 15 B untuk Cic ke-8;</t>
  </si>
  <si>
    <t>Pembayaran Kusriyati Yanti kelas BA 11 untuk Cic ke-8;</t>
  </si>
  <si>
    <t>Pembayaran Deris Rismawan kelas OM 13 B untuk Cic ke-8;</t>
  </si>
  <si>
    <t>Pembayaran Siti Rohmah kelas KA 15 B untuk Cic ke-8;</t>
  </si>
  <si>
    <t>Pembayaran Afdan Najtadin kelas TO 16 A untuk Pelunasan Pembayaran Cicilan</t>
  </si>
  <si>
    <t>Pembayaran Yuda Lesmana kelas TO 17 A untuk Cic ke-8;</t>
  </si>
  <si>
    <t>Pembayaran Dzikri Muhammad Dahlan kelas TO 17 B untuk Pelunasan Pembayaran Cicilan</t>
  </si>
  <si>
    <t>Pembayaran Fenti Desminta kelas BA 11 untuk Cic ke-7;</t>
  </si>
  <si>
    <t>Pembayaran Yoga Van Gunanto kelas OM 12 B untuk Pelunasan Cic ke-8; Cic ke-9 (sebagian);</t>
  </si>
  <si>
    <t>Pembayaran Annisa Nur Fauziyyah kelas MJ 1 untuk Pelunasan Cic ke-6; Cic ke-7; Cic ke-8;</t>
  </si>
  <si>
    <t>Pembayaran Gian Ginanjar kelas MJ 1 untuk Pelunasan Cic ke-6; Cic ke-7; Cic ke-8;</t>
  </si>
  <si>
    <t>Pembayaran Ferdiansyah kelas IK 16 untuk Pelunasan Cic ke-6; Cic ke-7; Cic ke-8 (sebagian);</t>
  </si>
  <si>
    <t>Silpa Laula, Cicilan by KA Senior</t>
  </si>
  <si>
    <t>RS TO 17</t>
  </si>
  <si>
    <t>BTK 44975</t>
  </si>
  <si>
    <t>BTK 44976</t>
  </si>
  <si>
    <t>BTK 44977</t>
  </si>
  <si>
    <t>BTK 44978</t>
  </si>
  <si>
    <t>BTK 44979</t>
  </si>
  <si>
    <t>BTK 44980</t>
  </si>
  <si>
    <t>BTK 44981</t>
  </si>
  <si>
    <t>BTK 44982</t>
  </si>
  <si>
    <t>BTK 44983</t>
  </si>
  <si>
    <t>BTK 44984</t>
  </si>
  <si>
    <t>BTK 44985</t>
  </si>
  <si>
    <t>Telah terima dari Wahyu untuk Pembayaran sewa kantin untuk bulan September</t>
  </si>
  <si>
    <t>Pembayaran Afif Miftahul Fauz kelas OM 13 C untuk Pelunasan Cic ke-7; Cic ke-8 (sebagian);</t>
  </si>
  <si>
    <t>Telah terima dari Robbie Inzaghi untuk Registrasi mhs BA junior TA 2018/2019</t>
  </si>
  <si>
    <t>Pembayaran Dede Nuraisah kelas AK 1 untuk Pelunasan Cic ke-5; Cic ke-6; Cic ke-7 (sebagian);</t>
  </si>
  <si>
    <t>Pembayaran Hendi kelas TO 16 B untuk Cic ke-7; Cic ke-8;</t>
  </si>
  <si>
    <t>Pembayaran Danny Maulana Yusuf kelas TO 16 B untuk Cic ke-8;</t>
  </si>
  <si>
    <t>Pembayaran Dina Alma Meida kelas OM 13 B untuk Cic ke-7; Cic ke-8;</t>
  </si>
  <si>
    <t>Pembayaran Sendi Muhamad Ramdan Kaelani kelas TO STT untuk Cic ke-8 (sebagian);</t>
  </si>
  <si>
    <t>Pembayaran Rina Marina kelas MJ 2 untuk Cic ke-7; Cic ke-8 (sebagian);</t>
  </si>
  <si>
    <t>Pembayaran Nira Nur Alfiana kelas OM 12 B untuk Pelunasan Pembayaran Cicilan</t>
  </si>
  <si>
    <t>Pembayaran Dudu Durahman kelas TO STT untuk Pelunasan Cic ke-5; Cic ke-6 (sebagian);</t>
  </si>
  <si>
    <t>Telah terima dari Ibu Euis untuk Sewa Kantin</t>
  </si>
  <si>
    <t>Pembayaran Andi Hidayat kelas MJ 2 untuk Pelunasan Cic ke-7; Cic ke-8;</t>
  </si>
  <si>
    <t>Pembayaran Yogi Nugraha kelas AK 2 untuk Pelunasan Cic ke-8; Cic ke-9 (sebagian);</t>
  </si>
  <si>
    <t>Pembayaran Yara Nurjarina kelas OM 13 A untuk Cic ke-8;</t>
  </si>
  <si>
    <t>Pembayaran Risandi Hamdani kelas IK 17 B untuk Cic ke-7;</t>
  </si>
  <si>
    <t>Pembayaran Teni Triani kelas KA 15 B untuk Cic ke-8;</t>
  </si>
  <si>
    <t>BBM Praktek TO, Maintenance TO, Pbl buku perpus</t>
  </si>
  <si>
    <t>BBM Sebar Surat, Presentasi, MGM SMKN Karangnuggal</t>
  </si>
  <si>
    <t>BKK 26865</t>
  </si>
  <si>
    <t>Kado pernikah orin, BBM Huning, Perawatan gedung, FC, RTK</t>
  </si>
  <si>
    <t xml:space="preserve">Listrik, Air, Telpon, Uang duka relasi, By ujikom dan seminar alvin </t>
  </si>
  <si>
    <t>Outingclass IK 17 B, Kirim legalisir ijazah PLB</t>
  </si>
  <si>
    <t>BBM antar surat, Surat rekomendasi Futsal</t>
  </si>
  <si>
    <t>DM</t>
  </si>
  <si>
    <t>Roni</t>
  </si>
  <si>
    <t>BKK 26866</t>
  </si>
  <si>
    <t>BKK 26867</t>
  </si>
  <si>
    <t>BKK 26868</t>
  </si>
  <si>
    <t>BKK 26869</t>
  </si>
  <si>
    <t>BKK 26870</t>
  </si>
  <si>
    <t>BKK 26871</t>
  </si>
  <si>
    <t>BKK 26872</t>
  </si>
  <si>
    <t>BKK 26873</t>
  </si>
  <si>
    <t>BKK 26874</t>
  </si>
  <si>
    <t>BKK 26875</t>
  </si>
  <si>
    <t>BKK 26876</t>
  </si>
  <si>
    <t>Presentasi Ssekolah, Fee DM, Fee MGM, FC</t>
  </si>
  <si>
    <t>Yanti</t>
  </si>
  <si>
    <t>Service Lift, Toke RE, Uang duka mertua bu indri, pengajian ibu2, um itikaf, transport</t>
  </si>
  <si>
    <t>UM 9-15 Peb, Daber, dana pinjman an Rudi H, By PMB yg di BRIS</t>
  </si>
  <si>
    <t>Gaji periode jan 2018</t>
  </si>
  <si>
    <t>BBM CNP, Futsal alumni, jamuan hrd</t>
  </si>
  <si>
    <t>Eko</t>
  </si>
  <si>
    <t>PERIODE Februari 2018</t>
  </si>
  <si>
    <t>Rapat pertemuan Ortu junior 2017/2018, FC unwim, kirim paket ke unwim, BBM Transport, By ujikom, RTK</t>
  </si>
  <si>
    <t>Tes kerja ke LP3i purwakarta</t>
  </si>
  <si>
    <t>BINI</t>
  </si>
  <si>
    <t>BTK 44986</t>
  </si>
  <si>
    <t>BTK 44987</t>
  </si>
  <si>
    <t>BTK 44988</t>
  </si>
  <si>
    <t>BTK 44989</t>
  </si>
  <si>
    <t>BTK 44990</t>
  </si>
  <si>
    <t>BTK 44991</t>
  </si>
  <si>
    <t>BTK 44992</t>
  </si>
  <si>
    <t>BTK 44993</t>
  </si>
  <si>
    <t>BTK 44994</t>
  </si>
  <si>
    <t>BTK 44995</t>
  </si>
  <si>
    <t>BTK 44996</t>
  </si>
  <si>
    <t>BTK 44997</t>
  </si>
  <si>
    <t>BTK 44998</t>
  </si>
  <si>
    <t>BTK 44999</t>
  </si>
  <si>
    <t>BTK 45000</t>
  </si>
  <si>
    <t>BTK 45001</t>
  </si>
  <si>
    <t>BTK 45002</t>
  </si>
  <si>
    <t>BTK 45003</t>
  </si>
  <si>
    <t>BTK 45004</t>
  </si>
  <si>
    <t>BTK 45005</t>
  </si>
  <si>
    <t>BTK 45006</t>
  </si>
  <si>
    <t>BTK 45007</t>
  </si>
  <si>
    <t>BTK 45008</t>
  </si>
  <si>
    <t>BTK 45009</t>
  </si>
  <si>
    <t>BTK 45010</t>
  </si>
  <si>
    <t>BTK 45011</t>
  </si>
  <si>
    <t>BTK 45012</t>
  </si>
  <si>
    <t>BTK 45013</t>
  </si>
  <si>
    <t>BTK 45014</t>
  </si>
  <si>
    <t>BTK 45015</t>
  </si>
  <si>
    <t>BTK 45016</t>
  </si>
  <si>
    <t>BTK 45017</t>
  </si>
  <si>
    <t>BTK 45018</t>
  </si>
  <si>
    <t>BTK 45019</t>
  </si>
  <si>
    <t>BTK 45020</t>
  </si>
  <si>
    <t>BTK 45021</t>
  </si>
  <si>
    <t>BTK 45022</t>
  </si>
  <si>
    <t>BTK 45023</t>
  </si>
  <si>
    <t>BTK 45024</t>
  </si>
  <si>
    <t>BTK 45025</t>
  </si>
  <si>
    <t>BTK 45026</t>
  </si>
  <si>
    <t>BTK 45027</t>
  </si>
  <si>
    <t>BTK 45028</t>
  </si>
  <si>
    <t>BTK 45029</t>
  </si>
  <si>
    <t>BTK 45030</t>
  </si>
  <si>
    <t>BTK 45031</t>
  </si>
  <si>
    <t>BTK 45032</t>
  </si>
  <si>
    <t>BTK 45033</t>
  </si>
  <si>
    <t>BTK 45034</t>
  </si>
  <si>
    <t>BTK 45035</t>
  </si>
  <si>
    <t>BTK 45036</t>
  </si>
  <si>
    <t>BTK 45037</t>
  </si>
  <si>
    <t>BTK 45038</t>
  </si>
  <si>
    <t>BTK 45039</t>
  </si>
  <si>
    <t>BTK 45040</t>
  </si>
  <si>
    <t>BTK 45041</t>
  </si>
  <si>
    <t>BTK 45042</t>
  </si>
  <si>
    <t>BTK 45043</t>
  </si>
  <si>
    <t>BTK 45044</t>
  </si>
  <si>
    <t>BTK 45045</t>
  </si>
  <si>
    <t>BTK 45046</t>
  </si>
  <si>
    <t>BTK 45047</t>
  </si>
  <si>
    <t>BTK 45048</t>
  </si>
  <si>
    <t>BTK 45049</t>
  </si>
  <si>
    <t>BTK 45050</t>
  </si>
  <si>
    <t>BTK 45051</t>
  </si>
  <si>
    <t>BTK 45052</t>
  </si>
  <si>
    <t>BTK 45053</t>
  </si>
  <si>
    <t>BTK 45054</t>
  </si>
  <si>
    <t>BTK 45055</t>
  </si>
  <si>
    <t>BTK 45056</t>
  </si>
  <si>
    <t>BTK 45057</t>
  </si>
  <si>
    <t>BTK 45058</t>
  </si>
  <si>
    <t>BTK 45059</t>
  </si>
  <si>
    <t>Pembayaran Bella Fitrah Annisa Syafari kelas AK 1 untuk Cic ke-6; Cic ke-7;</t>
  </si>
  <si>
    <t>Pembayaran Nina Raudhatul Janah kelas MJ 1 untuk Cic ke-7; Cic ke-8 (sebagian);</t>
  </si>
  <si>
    <t>Pembayaran Cecep Ari Jaoharudin kelas MJ 1 untuk Cic ke-7; Cic ke-8;</t>
  </si>
  <si>
    <t>Pembayaran Almi Milawati kelas AK 1 untuk Pelunasan Cic ke-6; Cic ke-7;</t>
  </si>
  <si>
    <t>Pembayaran Ghina Ijatul Islam kelas OM 13 B untuk Pelunasan Cic ke-7; Cic ke-8 (sebagian);</t>
  </si>
  <si>
    <t>Telah terima dari Rina Triyani untuk Pelunasan biaya pendidikan tingkat 4 AK</t>
  </si>
  <si>
    <t>Pembayaran Sopi Maspupah kelas MJ 2 untuk Cic ke-7; Cic ke-8;</t>
  </si>
  <si>
    <t>Pembayaran Deis Nurul Fitri kelas MJ 1 untuk Cic ke-8;</t>
  </si>
  <si>
    <t>Telah terima dari Evi Siti Sopiah untuk Registrasi Tk.4 Akuntansi</t>
  </si>
  <si>
    <t>Pembayaran Rita Nopita kelas MJ 1 untuk Cic ke-5; Cic ke-6; Cic ke-7;</t>
  </si>
  <si>
    <t>Pembayaran Nia Listawati kelas AK 2 untuk Cic ke-7 (sebagian);</t>
  </si>
  <si>
    <t>Pembayaran Suci Silvia Rahmawati kelas MJ 1 untuk Pelunasan Cic ke-6; Cic ke-7 (sebagian);</t>
  </si>
  <si>
    <t>Pembayaran Farhan M Fatturrohman kelas TO STT untuk Cic ke-8;</t>
  </si>
  <si>
    <t>Pembayaran Dede Suhayati kelas AK 1 untuk Pelunasan Cic ke-7; Cic ke-8 (sebagian);</t>
  </si>
  <si>
    <t>Pembayaran Filda Septiani kelas AK 1 untuk Pelunasan Cic ke-8;</t>
  </si>
  <si>
    <t>Pembayaran Chikal Pramathana Syabilla kelas MJ 1 untuk Pelunasan Cic ke-6; Cic ke-7 (sebagian);</t>
  </si>
  <si>
    <t>Pembayaran Dede Har-har Misharyati kelas MJ 1 untuk Pelunasan Cic ke-7; Cic ke-8 (sebagian);</t>
  </si>
  <si>
    <t>Pembayaran Sofy Nurul Asfia kelas MJ 2 untuk Pelunasan Cic ke-7; Cic ke-8 (sebagian);</t>
  </si>
  <si>
    <t>Pembayaran Mimin Mahmidah kelas MJ 1 untuk Cic ke-8;</t>
  </si>
  <si>
    <t>Pembayaran Diki Sodikin kelas AK 1 untuk Cic ke-7; Cic ke-8;</t>
  </si>
  <si>
    <t>Pembayaran Ulpah Perniati kelas MJ 1 untuk Pelunasan Cic ke-8; Cic ke-9; Cic ke-10 (sebagian);</t>
  </si>
  <si>
    <t>Pembayaran Rita Mutoharoh kelas AK 2 untuk Cic ke-7; Cic ke-8;</t>
  </si>
  <si>
    <t>Pembayaran Winda Maratus Sholika kelas AK 2 untuk Pelunasan Cic ke-8; Cic ke-9 (sebagian);</t>
  </si>
  <si>
    <t>Pembayaran Anggi Meilani kelas AK 2 untuk Pelunasan Cic ke-7; Cic ke-8;</t>
  </si>
  <si>
    <t>Telah terima dari Ayu Putri Pratiwi untuk Cicilan KK AK</t>
  </si>
  <si>
    <t>Pembayaran Yuda Maulana Malik kelas MJ 2 untuk Pelunasan Cic ke-7; Cic ke-8 (sebagian);</t>
  </si>
  <si>
    <t>Pembayaran Enjang Jalaludin kelas KA 14 B untuk Cic ke-8;</t>
  </si>
  <si>
    <t>Pembayaran Rinrin Yuliani kelas MJ 3 untuk Pelunasan Cic ke-7; Cic ke-8;</t>
  </si>
  <si>
    <t>Pembayaran Seliawati kelas MJ 3 untuk Cic ke-8 (sebagian);</t>
  </si>
  <si>
    <t>Pembayaran Riyan Hidayatulloh Munir kelas MJ 3 untuk Cic ke-8;</t>
  </si>
  <si>
    <t>Pembayaran Gina Sholiha kelas MJ 2 untuk Cic ke-6; Cic ke-7;</t>
  </si>
  <si>
    <t>Pembayaran Gina Agnitari kelas MJ 3 untuk Pelunasan Cic ke-8; Cic ke-9 (sebagian);</t>
  </si>
  <si>
    <t>Pembayaran Muhammad Nur Mauludin kelas MJ 3 untuk Cic ke-5; Cic ke-6;</t>
  </si>
  <si>
    <t>Pembayaran Ami Rizki Nugraha kelas MJ 1 untuk Pelunasan Cic ke-8;</t>
  </si>
  <si>
    <t>Telah terima dari Kamil Fahmi untuk Cicilan Des, Jan, Feb (Sebagian) KK AK</t>
  </si>
  <si>
    <t>Pembayaran Agie Nurmansyah kelas AK 1 untuk Cic ke-8;</t>
  </si>
  <si>
    <t>Pembayaran Widayanti kelas AK 2 untuk Pelunasan Cic ke-8; Cic ke-9 (sebagian);</t>
  </si>
  <si>
    <t>Pembayaran Anif Ardiana kelas AK 1 untuk Pelunasan Cic ke-7; Cic ke-8 (sebagian);</t>
  </si>
  <si>
    <t>Pembayaran Fauziah Safitri Hanifah kelas AK 2 untuk Cic ke-8;</t>
  </si>
  <si>
    <t>Pembayaran Silviana kelas MJ 2 untuk Pelunasan Cic ke-7; Cic ke-8; Cic ke-9; Cic ke-10 (sebagian);</t>
  </si>
  <si>
    <t>Pembayaran Aldi Rasid Muslim kelas AK 2 untuk Cic ke-6; Cic ke-7 (sebagian);</t>
  </si>
  <si>
    <t>Pembayaran Titim Nurfatimah kelas MJ 2 untuk Pelunasan Cic ke-7; Cic ke-8; Cic ke-9 (sebagian);</t>
  </si>
  <si>
    <t>Pembayaran M. Rizal Gojali kelas AK 2 untuk Cic ke-6;</t>
  </si>
  <si>
    <t>Pembayaran Indra Zakaria kelas AK 1 untuk Cic ke-6;</t>
  </si>
  <si>
    <t>Telah terima dari Yadi Supriyadi untuk Cicilan KK AK</t>
  </si>
  <si>
    <t>Pembayaran Sandhy Maulana Ramdani kelas MJ 1 untuk Cic ke-7; Cic ke-8;</t>
  </si>
  <si>
    <t>Pembayaran Indra Andriana kelas TO STT untuk Pelunasan Pembayaran Cicilan</t>
  </si>
  <si>
    <t>Telah terima dari Indra Andriana untuk Registrasi Tk3 STT TI</t>
  </si>
  <si>
    <t>Pembayaran Rizky Ramdan Sulistiawan kelas MJ 1 untuk Cic ke-7;</t>
  </si>
  <si>
    <t>Telah terima dari Sri Mulyati untuk Registrasi mhs tk 3 Manajemen DNBS</t>
  </si>
  <si>
    <t>Pembayaran Rizky Dermawan kelas MJ 3 untuk Pelunasan Cic ke-6;</t>
  </si>
  <si>
    <t>Pembayaran Prasetyo Dwi Nugroho kelas MJ 3 untuk Cic ke-7;</t>
  </si>
  <si>
    <t>Pembayaran Hisam Fauzul Anam kelas MJ 3 untuk Cic ke-3; Cic ke-4; Cic ke-5 (sebagian);</t>
  </si>
  <si>
    <t>Pembayaran Dian Cahya Munggaran kelas MJ 2 untuk Cic ke-7;</t>
  </si>
  <si>
    <t>Pembayaran Agung Tri Prasetyo kelas AK 2 untuk Pelunasan Cic ke-6; Cic ke-7 (sebagian);</t>
  </si>
  <si>
    <t>BTK 45060</t>
  </si>
  <si>
    <t>BTK 45061</t>
  </si>
  <si>
    <t>BTK 45062</t>
  </si>
  <si>
    <t>BTK 45063</t>
  </si>
  <si>
    <t>BTK 45064</t>
  </si>
  <si>
    <t>BTK 45065</t>
  </si>
  <si>
    <t>BTK 45066</t>
  </si>
  <si>
    <t>BTK 45067</t>
  </si>
  <si>
    <t>BTK 45068</t>
  </si>
  <si>
    <t>BTK 45069</t>
  </si>
  <si>
    <t>BTK 45070</t>
  </si>
  <si>
    <t>BTK 45071</t>
  </si>
  <si>
    <t>BTK 45072</t>
  </si>
  <si>
    <t>BTK 45073</t>
  </si>
  <si>
    <t>BTK 45074</t>
  </si>
  <si>
    <t>BTK 45075</t>
  </si>
  <si>
    <t>BTK 45076</t>
  </si>
  <si>
    <t>Pembayaran Dani Fatruloh kelas MJ 1 untuk Cic ke-7;</t>
  </si>
  <si>
    <t>Pembayaran Rika Nursaadah kelas MJ 1 untuk Cic ke-6;</t>
  </si>
  <si>
    <t>Pembayaran Firna Agustiani S kelas MJ 1 untuk Pelunasan Cic ke-8;</t>
  </si>
  <si>
    <t>Pembayaran Neng Resti Rismayanti kelas AK 2 untuk Pelunasan Cic ke-7; Cic ke-8; Cic ke-9 (sebagian);</t>
  </si>
  <si>
    <t>Pembayaran Rizky Dermawan kelas MJ 3 untuk Cic ke-7;</t>
  </si>
  <si>
    <t>Pembayaran Chandra Mawardi kelas MJ 2 untuk Pelunasan Cic ke-5; Cic ke-6; Cic ke-7; Cic ke-8;</t>
  </si>
  <si>
    <t>Pembayaran Desi Rosilawati kelas MJ 2 untuk Cic ke-8;</t>
  </si>
  <si>
    <t>Pembayaran Sri Wulandari kelas MJ 2 untuk Pelunasan Cic ke-8; Cic ke-9 (sebagian);</t>
  </si>
  <si>
    <t>Pembayaran Nur Azizah Syarifah kelas AK 1 untuk Cic ke-7; Cic ke-8;</t>
  </si>
  <si>
    <t>Pembayaran Titin Supartini kelas MJ 2 untuk Cic ke-7 (sebagian);</t>
  </si>
  <si>
    <t>Pembayaran Rosi Alawiyah kelas AK 1 untuk Cic ke-7; Cic ke-8 (sebagian);</t>
  </si>
  <si>
    <t>Pembayaran Rahmat Mulyana kelas AK 2 untuk Cic ke-8 (sebagian);</t>
  </si>
  <si>
    <t>Pembayaran Jamil Hidayat kelas AK 1 untuk Cic ke-8;</t>
  </si>
  <si>
    <t>Pembayaran Ayi Saidah kelas AK 2 untuk Pelunasan Cic ke-8; Cic ke-9 (sebagian);</t>
  </si>
  <si>
    <t>Pembayaran Fajar Faisal Sidiq kelas MJ 2 untuk Cic ke-8;</t>
  </si>
  <si>
    <t>Pembayaran Widi Syahrul Romadon kelas AK 1 untuk Cic ke-6; Cic ke-7; Cic ke-8;</t>
  </si>
  <si>
    <t>Pembayaran Rinrin Yuliani kelas MJ 3 untuk Cic ke-9; Cic ke-10 (sebagian);</t>
  </si>
  <si>
    <t>Pembayaran Yani Yuliyani kelas AK 1 untuk Pelunasan Cic ke-8;</t>
  </si>
  <si>
    <t>Pembayaran Ayu Nuradiyanti kelas MJ 3 untuk Pelunasan Cic ke-4; Cic ke-5 (sebagian);</t>
  </si>
  <si>
    <t>Pembayaran Siti Nurbaety kelas MJ 1 untuk Cic ke-9;</t>
  </si>
  <si>
    <t>Pembayaran Kurnia Firmansyah kelas MJ 2 untuk Cic ke-7; Cic ke-8; Cic ke-9;</t>
  </si>
  <si>
    <t>Pembayaran Desy Septiani.S kelas MJ 1 untuk Pelunasan Cic ke-9; Cic ke-10 (sebagian);</t>
  </si>
  <si>
    <t>Pembayaran Yuli Setiawati kelas MJ 1 untuk Pelunasan Cic ke-7; Cic ke-8 (sebagian);</t>
  </si>
  <si>
    <t>Telah terima dari Fara Novelya A untuk Regist tambahan tk 4 AK UNWIM</t>
  </si>
  <si>
    <t>Pembayaran Nurpandi kelas MJ 1 untuk Pelunasan Cic ke-10;</t>
  </si>
  <si>
    <t>Pembayaran Arief Saepulah kelas MJ 1 untuk Pelunasan Cic ke-7; Cic ke-8; Cic ke-9 (sebagian);</t>
  </si>
  <si>
    <t>AK4</t>
  </si>
  <si>
    <t>BTK 45077</t>
  </si>
  <si>
    <t>BTK 45078</t>
  </si>
  <si>
    <t>BTK 45079</t>
  </si>
  <si>
    <t>BTK 45080</t>
  </si>
  <si>
    <t>BTK 45081</t>
  </si>
  <si>
    <t>BTK 45082</t>
  </si>
  <si>
    <t>BTK 45083</t>
  </si>
  <si>
    <t>BTK 45084</t>
  </si>
  <si>
    <t>BTK 45085</t>
  </si>
  <si>
    <t>BTK 45086</t>
  </si>
  <si>
    <t>BTK 45087</t>
  </si>
  <si>
    <t>BTK 45088</t>
  </si>
  <si>
    <t>BTK 45089</t>
  </si>
  <si>
    <t>BTK 45090</t>
  </si>
  <si>
    <t>BTK 45091</t>
  </si>
  <si>
    <t>BTK 45092</t>
  </si>
  <si>
    <t>BTK 45093</t>
  </si>
  <si>
    <t>BTK 45094</t>
  </si>
  <si>
    <t>BTK 45095</t>
  </si>
  <si>
    <t>BTK 45096</t>
  </si>
  <si>
    <t>BTK 45097</t>
  </si>
  <si>
    <t>BTK 45098</t>
  </si>
  <si>
    <t>BTK 45099</t>
  </si>
  <si>
    <t>BTK 45100</t>
  </si>
  <si>
    <t>BTK 45102</t>
  </si>
  <si>
    <t>BTK 45103</t>
  </si>
  <si>
    <t>BTK 45104</t>
  </si>
  <si>
    <t>BTK 45105</t>
  </si>
  <si>
    <t>BTK 45106</t>
  </si>
  <si>
    <t>BTK 45107</t>
  </si>
  <si>
    <t>BTK 45108</t>
  </si>
  <si>
    <t>BTK 45109</t>
  </si>
  <si>
    <t>BTK 45110</t>
  </si>
  <si>
    <t>BTK 45111</t>
  </si>
  <si>
    <t>BTK 45112</t>
  </si>
  <si>
    <t>BTK 45113</t>
  </si>
  <si>
    <t>BTK 45114</t>
  </si>
  <si>
    <t>BTK 45115</t>
  </si>
  <si>
    <t>BTK 45116</t>
  </si>
  <si>
    <t>Pembayaran Muhammad Ramdan kelas IK 16 untuk Cic ke-7; Cic ke-8;</t>
  </si>
  <si>
    <t>Telah terima dari Cecep Teni Wijaya untuk Pembayaran Cicilan Alumni</t>
  </si>
  <si>
    <t>Pembayaran Farah Nurfadilah Ahmad kelas KA 14 B untuk Pelunasan Pembayaran Cicilan</t>
  </si>
  <si>
    <t>Telah terima dari Farah Nurfadilah Ahmad untuk Registrasi Tk3 DNBS AK</t>
  </si>
  <si>
    <t>Telah terima dari Lia Yuliawati untuk Registrasi tk 4 AK Unwim</t>
  </si>
  <si>
    <t>Pembayaran Irna Kurniasih kelas BA 11 untuk Cic ke-8;</t>
  </si>
  <si>
    <t>Telah terima dari Pricilia Kurnia Dewi untuk Tambahan Registrasi Senior BA 2018/2019</t>
  </si>
  <si>
    <t>Pembayaran Agus Abdul Aziz M kelas TI STT untuk Pelunasan Pembayaran Cicilan</t>
  </si>
  <si>
    <t>Telah terima dari Agus Abdul Aziz M untuk Registrasi tingkat 4 IK STT</t>
  </si>
  <si>
    <t>Telah terima dari Wiwin Widiastuti untuk Registrasi AK tingkat 4 Unwim</t>
  </si>
  <si>
    <t>Pembayaran Sandy Hermawansyah kelas BA 10 untuk Cic ke-6; Cic ke-7 (sebagian);</t>
  </si>
  <si>
    <t>Pembayaran Yogi Januar kelas TO STT untuk Pelunasan Cic ke-4; Cic ke-5; Cic ke-6 (sebagian);</t>
  </si>
  <si>
    <t>Pembayaran Anggita Safitri kelas MJ 1 untuk Pelunasan Cic ke-3; Cic ke-4; Cic ke-5; Cic ke-6; Cic ke-7; Cic ke-8; Cic ke-9;</t>
  </si>
  <si>
    <t>Pembayaran Hendry Kristiawan kelas TO 17 B untuk Pelunasan Pembayaran Cicilan</t>
  </si>
  <si>
    <t>Telah terima dari Nadia Minari untuk Registrasi Senior KA 2018/2019</t>
  </si>
  <si>
    <t>Pembayaran Lerian Febriana kelas IK 17 A untuk Registrasi (sebagian);</t>
  </si>
  <si>
    <t>Pembayaran Ami Rizki Nugraha kelas MJ 1 untuk Cic ke-9; Cic ke-10 (sebagian);</t>
  </si>
  <si>
    <t>Pembayaran Fahmi Hijaz Fauzi kelas IK 17 B untuk Cic ke-7;</t>
  </si>
  <si>
    <t>Pembayaran Mohamad Fajar Fadilah kelas AK 2 untuk Pelunasan Pembayaran Cicilan</t>
  </si>
  <si>
    <t>Telah terima dari Mohamad Fazar Fadilah untuk Registrasi Tingkat 4 Akuntansi UNWIM</t>
  </si>
  <si>
    <t>Pembayaran Rijal Nursobah kelas TO 17 B untuk Pelunasan Cic ke-7; Cic ke-8 (sebagian);</t>
  </si>
  <si>
    <t>Pembayaran Firda Firdaus kelas TO 17 B untuk Cic ke-8;</t>
  </si>
  <si>
    <t>Pembayaran Lelyana Fadhilatul M kelas OM 13 A untuk Cic ke-7; Cic ke-8; Cic ke-9;</t>
  </si>
  <si>
    <t>Pembayaran Ia Rianti kelas MJ 2 untuk Cic ke-4; Cic ke-5 (sebagian);</t>
  </si>
  <si>
    <t>Pembayaran Feni Sutiawati kelas OM 12 B untuk Pelunasan Cic ke-9; Cic ke-10;</t>
  </si>
  <si>
    <t>Pembayaran Rian Abdunnuri kelas TO 17 B untuk Pelunasan Pembayaran Cicilan</t>
  </si>
  <si>
    <t>Telah terima dari Rian Abdunnuri untuk Registrasi Tk 2 TO 2017</t>
  </si>
  <si>
    <t>Pembayaran Dendi Hendryana kelas TO 16 A untuk Cic ke-7;</t>
  </si>
  <si>
    <t>Pembayaran Fahmi Ibnu Fauzi kelas TO 16 A untuk Pelunasan Cic ke-8; Cic ke-9; Cic ke-10 (sebagian);</t>
  </si>
  <si>
    <t>Pembayaran Muhammad Fahshul F kelas OM 13 C untuk Cic ke-7; Cic ke-8;</t>
  </si>
  <si>
    <t>Pembayaran Ubaidillah Assidiq kelas OM 13 C untuk Pelunasan Pembayaran Cicilan</t>
  </si>
  <si>
    <t>Telah terima dari Ubaidillah Assidiq untuk Registrasi Tk 2 OM 2017</t>
  </si>
  <si>
    <t>Pembayaran Dwiki Anggara kelas OM 13 C untuk Cic ke-9;</t>
  </si>
  <si>
    <t>RD AK</t>
  </si>
  <si>
    <t>RU AK</t>
  </si>
  <si>
    <t>RS BA</t>
  </si>
  <si>
    <t>RSTT TI4</t>
  </si>
  <si>
    <t>RS KA</t>
  </si>
  <si>
    <t>Telah terima dari Diki Wahyu Z untuk Cicilan Biaya Pendidikan Tk 2 TO</t>
  </si>
  <si>
    <t>BKK 26877</t>
  </si>
  <si>
    <t>Tes kerja dan jamuan HRD, PT bintangm Hino, Yurim</t>
  </si>
  <si>
    <t>Honor dosen jan 18, Service lift, Dual System Unwim, Koran</t>
  </si>
  <si>
    <t>Alat dan bahan praktek TO, Bidang kerohanian, Kado dosen, Snack uas Unwim</t>
  </si>
  <si>
    <t>Yovi F</t>
  </si>
  <si>
    <t>Pulsa teleseling, Snack FO, MGM BK Man 1 Tasik</t>
  </si>
  <si>
    <t>UM Per 16-22 Feb, FC, Menjenguk mhs</t>
  </si>
  <si>
    <t>Logo seragam, Perawatan gedung, RTK, UM Uas unwim, FC surat uts pdkn</t>
  </si>
  <si>
    <t>DM CNP</t>
  </si>
  <si>
    <t>BKK 26878</t>
  </si>
  <si>
    <t>BKK 26879</t>
  </si>
  <si>
    <t>BKK 26880</t>
  </si>
  <si>
    <t>BKK 26881</t>
  </si>
  <si>
    <t>BKK 26882</t>
  </si>
  <si>
    <t>BKK 26883</t>
  </si>
  <si>
    <t>BTK 45101</t>
  </si>
  <si>
    <t>Pembayaran Dzikri Fachrezi kelas BA 11 untuk Cic ke-7;</t>
  </si>
  <si>
    <t>Pembayaran Bayu Bagus Setiawan kelas TO 17 B untuk Cic ke-8;</t>
  </si>
  <si>
    <t>Pembayaran Yunita Galda Tanti kelas IK 17 A untuk Cic ke-8;</t>
  </si>
  <si>
    <t>Telah terima dari Hotel Horison Tasikmalaya untuk Sewa Kursi Chitoos 50 Unit</t>
  </si>
  <si>
    <t>Telah terima dari Ajeng Ratih Nawang Wulan untuk Registrasi Junior KA 1819</t>
  </si>
  <si>
    <t>Telah terima dari Febi Ismail S untuk Registrasi Tk 2 OM 2017</t>
  </si>
  <si>
    <t>Telah terima dari Rini Nurmayunita untuk Pelunasan Biaya Pendidikan Tk 4 MJ</t>
  </si>
  <si>
    <t>Pembayaran Rosi Siti Nurohmah kelas OM 13 B untuk Cic ke-8 (sebagian);</t>
  </si>
  <si>
    <t>Pembayaran Iis Hotimah kelas KA 14 A untuk Cic ke-8;</t>
  </si>
  <si>
    <t>Pembayaran Imam Nurjaman kelas OM 12 B untuk Cic ke-8;</t>
  </si>
  <si>
    <t>Pembayaran Ratna Hidayanti kelas KA 15 B untuk Pelunasan Pembayaran Cicilan</t>
  </si>
  <si>
    <t>Telah terima dari Ratna Hidayanti untuk Registrasi Tk 2 KA 2017</t>
  </si>
  <si>
    <t>Pembayaran Yuli Yulianti kelas OM 13 B untuk Cic ke-6;</t>
  </si>
  <si>
    <t>Pembayaran Ai Novianti kelas BA 11 untuk Cic ke-9;</t>
  </si>
  <si>
    <t>Telah terima dari Hendry Kustiawan untuk Registrasi Tk 2 TO 2017</t>
  </si>
  <si>
    <t>Pembayaran Fikri Ridwanul Haq kelas IK 17 A untuk Cic ke-8;</t>
  </si>
  <si>
    <t>BKK 26884</t>
  </si>
  <si>
    <t>BKK 26885</t>
  </si>
  <si>
    <t>BKK 26886</t>
  </si>
  <si>
    <t>Tes kerja Jkt, Seino, Hasan Dinar dan jamuan HRD</t>
  </si>
  <si>
    <t>Token Listrik, Ulang tahun BM, Perbaikan Pagar, Table Manner, FC Soal</t>
  </si>
  <si>
    <t>BBm Hunting dan Sebar DM</t>
  </si>
  <si>
    <t>Nurul A</t>
  </si>
  <si>
    <t>BKK 26887</t>
  </si>
  <si>
    <t>PERIODE Maret 2018</t>
  </si>
  <si>
    <t>Jiwasraya</t>
  </si>
  <si>
    <t>BKK 26888</t>
  </si>
  <si>
    <t>BTK 45117</t>
  </si>
  <si>
    <t>BTK 45118</t>
  </si>
  <si>
    <t>BTK 45119</t>
  </si>
  <si>
    <t>BTK 45120</t>
  </si>
  <si>
    <t>BTK 45121</t>
  </si>
  <si>
    <t>BTK 45122</t>
  </si>
  <si>
    <t>BTK 45123</t>
  </si>
  <si>
    <t>BTK 45124</t>
  </si>
  <si>
    <t>BTK 45125</t>
  </si>
  <si>
    <t>BTK 45126</t>
  </si>
  <si>
    <t>Pembayaran Robi Febrian kelas IK 16 untuk Cic ke-9;</t>
  </si>
  <si>
    <t>Pembayaran Hamdan Yuwafi kelas IK 16 untuk Pelunasan Cic ke-7;</t>
  </si>
  <si>
    <t>Pembayaran Kurniawan Agil kelas AK 2 untuk Pelunasan Cic ke-9; Cic ke-10 (sebagian);</t>
  </si>
  <si>
    <t>Pembayaran Aulia Ningsih kelas OM 12 A untuk Cic ke-7; Cic ke-8 (sebagian);</t>
  </si>
  <si>
    <t>Pembayaran Annisa Nurlaila kelas OM 13 B untuk Cic ke-9;</t>
  </si>
  <si>
    <t>Pembayaran Siti Solihatun Nuriyah kelas OM 12 B untuk Cic ke-7;</t>
  </si>
  <si>
    <t>Pembayaran Age Permana kelas KA 14 B untuk Cic ke-9;</t>
  </si>
  <si>
    <t>Pembayaran Anitia Saputri kelas OM 12 A untuk Cic ke-8;</t>
  </si>
  <si>
    <t>Telah terima dari Maya Nurafifah untuk Registrasi OM Junior 2018-2019</t>
  </si>
  <si>
    <t>Pembayaran Azis Ginanjar kelas OM 13 B untuk Cic ke-7;</t>
  </si>
  <si>
    <t>Telah terima dari Andi Ganda Wijaya untuk Cicilan Registrasi Tk 2 IK 2017</t>
  </si>
  <si>
    <t>Pembayaran Agung Permadi kelas BA 10 untuk Cic ke-7; Cic ke-8;</t>
  </si>
  <si>
    <t>Telah terima dari Septia untuk Cicilan Biaya Pendidikan KK AK</t>
  </si>
  <si>
    <t>Telah terima dari M Rifki R untuk Pelunasan Registrasi TO Junior 2018-2019</t>
  </si>
  <si>
    <t>Pembayaran Diwan Pratama kelas IK 16 untuk Cic ke-8; Cic ke-9;</t>
  </si>
  <si>
    <t>Pembayaran Nanang Khoerul Anam kelas OM 12 A untuk Cic ke-6;</t>
  </si>
  <si>
    <t>Pembayaran Kurnia Sandi kelas IK 17 A untuk Pelunasan Pembayaran Cicilan</t>
  </si>
  <si>
    <t>Riki Nugraha, Cicilan Pinjman Karyawan</t>
  </si>
  <si>
    <t>RJ OM</t>
  </si>
  <si>
    <t>OM J</t>
  </si>
  <si>
    <t>RS IK</t>
  </si>
  <si>
    <t>BA S</t>
  </si>
  <si>
    <t>IK S</t>
  </si>
  <si>
    <t>RJ TO</t>
  </si>
  <si>
    <t>OM S</t>
  </si>
  <si>
    <t>IK J</t>
  </si>
  <si>
    <t>KA S</t>
  </si>
  <si>
    <t>Maret</t>
  </si>
  <si>
    <t>Saldo Awal</t>
  </si>
  <si>
    <t xml:space="preserve">RJ KA </t>
  </si>
  <si>
    <t>Tasikmalaya, 28 February 2018</t>
  </si>
  <si>
    <t>BKK 26889</t>
  </si>
  <si>
    <t>Kirim legalisir ke PLB</t>
  </si>
  <si>
    <t>Daber, Hutang Kerjasama STT, Avia, Anak Asuh</t>
  </si>
  <si>
    <t xml:space="preserve">DM SMK MJPS 1, SMKN RJp, Futsal transfer </t>
  </si>
  <si>
    <t>Ratna</t>
  </si>
  <si>
    <t>By Adm Bank, RTK, FC DP3</t>
  </si>
  <si>
    <t>BTK 45127</t>
  </si>
  <si>
    <t>BTK 45128</t>
  </si>
  <si>
    <t>BTK 45129</t>
  </si>
  <si>
    <t>BTK 45130</t>
  </si>
  <si>
    <t>BTK 45131</t>
  </si>
  <si>
    <t>BTK 45132</t>
  </si>
  <si>
    <t>BTK 45133</t>
  </si>
  <si>
    <t>BTK 45134</t>
  </si>
  <si>
    <t>BKK 26890</t>
  </si>
  <si>
    <t>BKK 26891</t>
  </si>
  <si>
    <t>BKK 26892</t>
  </si>
  <si>
    <t>BTK 45135</t>
  </si>
  <si>
    <t>BTK 45136</t>
  </si>
  <si>
    <t>BTK 45137</t>
  </si>
  <si>
    <t>BTK 45138</t>
  </si>
  <si>
    <t>BTK 45139</t>
  </si>
  <si>
    <t>BTK 45140</t>
  </si>
  <si>
    <t>BTK 45141</t>
  </si>
  <si>
    <t>BTK 45142</t>
  </si>
  <si>
    <t>BTK 45143</t>
  </si>
  <si>
    <t>BTK 45144</t>
  </si>
  <si>
    <t>BTK 45145</t>
  </si>
  <si>
    <t>BTK 45146</t>
  </si>
  <si>
    <t>BTK 45147</t>
  </si>
  <si>
    <t>BTK 45148</t>
  </si>
  <si>
    <t>BTK 45149</t>
  </si>
  <si>
    <t>BTK 45150</t>
  </si>
  <si>
    <t>BTK 45151</t>
  </si>
  <si>
    <t>BTK 45152</t>
  </si>
  <si>
    <t>BTK 45153</t>
  </si>
  <si>
    <t>BTK 45154</t>
  </si>
  <si>
    <t>BTK 45155</t>
  </si>
  <si>
    <t>BTK 45156</t>
  </si>
  <si>
    <t>BTK 45157</t>
  </si>
  <si>
    <t>BTK 45158</t>
  </si>
  <si>
    <t>BTK 45159</t>
  </si>
  <si>
    <t>BTK 45160</t>
  </si>
  <si>
    <t>BTK 45161</t>
  </si>
  <si>
    <t>BTK 45162</t>
  </si>
  <si>
    <t>BTK 45163</t>
  </si>
  <si>
    <t>BTK 45164</t>
  </si>
  <si>
    <t>BTK 45165</t>
  </si>
  <si>
    <t>Pembayaran Arsal Nurjani kelas TO 16 B untuk Pelunasan Pembayaran Cicilan</t>
  </si>
  <si>
    <t>Pembayaran Acep Yadi Rahmatillah kelas TO 16 B untuk Cic ke-9;</t>
  </si>
  <si>
    <t>Pembayaran Aditia Nugraha kelas MJ 1 untuk Pelunasan Cic ke-7; Cic ke-8; Cic ke-9 (sebagian);</t>
  </si>
  <si>
    <t>Telah terima dari Benny Suryadi Rahman untuk Regist tk 4 mhs MJ UNWIM</t>
  </si>
  <si>
    <t>Pembayaran Dzikri Nurul Falah kelas AK 2 untuk Pelunasan Cic ke-6; Cic ke-7; Cic ke-8; Cic ke-9 (sebagian);</t>
  </si>
  <si>
    <t>Pembayaran Abdul Aji kelas TO STT untuk Pelunasan Cic ke-1; Cic ke-2; Cic ke-3 (sebagian);</t>
  </si>
  <si>
    <t>Pembayaran Ai Karmilah kelas OM 13 B untuk Cic ke-8;</t>
  </si>
  <si>
    <t>Pembayaran Fariz Muslim kelas MJ 3 untuk Cic ke-3;</t>
  </si>
  <si>
    <t>Pembayaran Napiah kelas MJ 3 untuk Cic ke-5;</t>
  </si>
  <si>
    <t>Pembayaran Ramya Sri Damayanti kelas MJ 2 untuk Pelunasan Cic ke-8; Cic ke-9 (sebagian);</t>
  </si>
  <si>
    <t>Pembayaran Istin Sari Ayu Simamora kelas AK 1 untuk Cic ke-8;</t>
  </si>
  <si>
    <t>Pembayaran Sani Nurjanah kelas AK 1 untuk Cic ke-9 (sebagian);</t>
  </si>
  <si>
    <t>Pembayaran Arief Saepulah kelas MJ 1 untuk Pelunasan Pembayaran Cicilan</t>
  </si>
  <si>
    <t>Pembayaran Roni Nugraha kelas AK 1 untuk Cic ke-7; Cic ke-8 (sebagian);</t>
  </si>
  <si>
    <t>Pembayaran Susi Susilawati kelas KA 14 A untuk Cic ke-9;</t>
  </si>
  <si>
    <t>Pembayaran Didah Nur Paridah kelas AK 2 untuk Pelunasan Cic ke-7; Cic ke-8; Cic ke-9 (sebagian);</t>
  </si>
  <si>
    <t>Pembayaran Noviandry Rahmawan kelas MJ 2 untuk Cic ke-7; Cic ke-8;</t>
  </si>
  <si>
    <t>Pembayaran Andi Rustandi kelas TI STT untuk Pelunasan Cic ke-7; Cic ke-8; Cic ke-9 (sebagian);</t>
  </si>
  <si>
    <t>Pembayaran Andi Rustandi kelas TI STT untuk Pelunasan Cic ke-9; Cic ke-10 (sebagian);</t>
  </si>
  <si>
    <t>Pembayaran Rifki Amdan Fauzi kelas TI STT untuk Cic ke-8;</t>
  </si>
  <si>
    <t>Pembayaran Mahfudz Dzul Ikrom kelas TO STT untuk Cic ke-1; Cic ke-2; Cic ke-3 (sebagian);</t>
  </si>
  <si>
    <t>Pembayaran Bella Fitrah Annisa Syafari kelas AK 1 untuk Cic ke-8;</t>
  </si>
  <si>
    <t>Pembayaran Anwar Ilham Mutaqin kelas AK 1 untuk Cic ke-9;</t>
  </si>
  <si>
    <t>Telah terima dari Aceng Jaelani untuk Registrasi MJ Tk.4 Unwim 1819</t>
  </si>
  <si>
    <t>Pembayaran Muhamad Fazrin Ganafi kelas AK 2 untuk Pelunasan Cic ke-6; Cic ke-7 (sebagian);</t>
  </si>
  <si>
    <t>Pembayaran Ridho Rizky Maulana kelas AB 16 untuk Cic ke-7;</t>
  </si>
  <si>
    <t>Pembayaran Nizar Nurzaman kelas AK 1 untuk Cic ke-8;</t>
  </si>
  <si>
    <t>Telah terima dari Muhamad Angga Abdurahman untuk Registrasi Tk.4 STT TO 22</t>
  </si>
  <si>
    <t>TO S</t>
  </si>
  <si>
    <t xml:space="preserve">OT </t>
  </si>
  <si>
    <t>Kunjungan sekolah, Presentasi. BBM Transprt tes kerja MPP</t>
  </si>
  <si>
    <t>Pembayaran Fathia Anzala kelas OM 13 C untuk Cic ke-5;</t>
  </si>
  <si>
    <t>Pembayaran Siti Nuraeni kelas KA 14 A untuk Pelunasan Pembayaran Cicilan</t>
  </si>
  <si>
    <t>Pembayaran Azka Azkia kelas KA 14 B untuk Cic ke-7; Cic ke-8; Cic ke-9 (sebagian);</t>
  </si>
  <si>
    <t>Pembayaran Rini Handiani kelas BA 11 untuk Pelunasan Cic ke-7; Cic ke-8 (sebagian);</t>
  </si>
  <si>
    <t>Pembayaran Risa Mutiara kelas KA 14 B untuk Cic ke-9;</t>
  </si>
  <si>
    <t>Pembayaran Tian Septiawan kelas IK 16 untuk Cic ke-5; Cic ke-6;</t>
  </si>
  <si>
    <t>BA J</t>
  </si>
  <si>
    <t>BTK 45166</t>
  </si>
  <si>
    <t>BTK 45167</t>
  </si>
  <si>
    <t>BTK 45168</t>
  </si>
  <si>
    <t>BTK 45169</t>
  </si>
  <si>
    <t>BKK 26893</t>
  </si>
  <si>
    <t>BKK 26894</t>
  </si>
  <si>
    <t>BKK 26895</t>
  </si>
  <si>
    <t>BKK 26896</t>
  </si>
  <si>
    <t>Tools UTS, Belanja Bulanan, UM, FC, Isi ulang galon, Koran</t>
  </si>
  <si>
    <t>Deviden Maret, UT Feb, RTK</t>
  </si>
  <si>
    <t>Streoform, BBM Sebar DM</t>
  </si>
  <si>
    <t>Nurul a</t>
  </si>
  <si>
    <t>Isi Ulang Toner, BBM Praktek To</t>
  </si>
  <si>
    <t>TK</t>
  </si>
  <si>
    <t>Pendaftaran lomba HUT, Snack rapt, FC Sekre, Pembuatan KTM</t>
  </si>
  <si>
    <t>Futsal almuni,. Kunjungan Perusahaan</t>
  </si>
  <si>
    <t>DM SMK MJPS 3, BBM Mkt, by kebersihan liga futsal</t>
  </si>
  <si>
    <t>Proyektor IT, Outingclass</t>
  </si>
  <si>
    <t>Ade F</t>
  </si>
  <si>
    <t>BKK 26897</t>
  </si>
  <si>
    <t>BKK 26898</t>
  </si>
  <si>
    <t>BKK 26899</t>
  </si>
  <si>
    <t>BKK 26900</t>
  </si>
  <si>
    <t>BTK 45170</t>
  </si>
  <si>
    <t>BTK 45171</t>
  </si>
  <si>
    <t>BTK 45172</t>
  </si>
  <si>
    <t>BTK 45173</t>
  </si>
  <si>
    <t>BTK 45174</t>
  </si>
  <si>
    <t>BTK 45175</t>
  </si>
  <si>
    <t>BTK 45176</t>
  </si>
  <si>
    <t>BTK 45177</t>
  </si>
  <si>
    <t>BTK 45178</t>
  </si>
  <si>
    <t>BTK 45179</t>
  </si>
  <si>
    <t>BTK 45180</t>
  </si>
  <si>
    <t>BTK 45181</t>
  </si>
  <si>
    <t>BTK 45182</t>
  </si>
  <si>
    <t>BTK 45183</t>
  </si>
  <si>
    <t>BTK 45184</t>
  </si>
  <si>
    <t>BTK 45185</t>
  </si>
  <si>
    <t>BTK 45186</t>
  </si>
  <si>
    <t>BTK 45187</t>
  </si>
  <si>
    <t>BTK 45188</t>
  </si>
  <si>
    <t>BTK 45189</t>
  </si>
  <si>
    <t>BTK 45190</t>
  </si>
  <si>
    <t>BTK 45191</t>
  </si>
  <si>
    <t>BTK 45192</t>
  </si>
  <si>
    <t>BTK 45193</t>
  </si>
  <si>
    <t>BTK 45194</t>
  </si>
  <si>
    <t>BTK 45195</t>
  </si>
  <si>
    <t>BTK 45196</t>
  </si>
  <si>
    <t>BTK 45197</t>
  </si>
  <si>
    <t>BTK 45198</t>
  </si>
  <si>
    <t>BTK 45199</t>
  </si>
  <si>
    <t>BTK 45200</t>
  </si>
  <si>
    <t>BTK 45201</t>
  </si>
  <si>
    <t>BTK 45202</t>
  </si>
  <si>
    <t>BTK 45203</t>
  </si>
  <si>
    <t>BTK 45204</t>
  </si>
  <si>
    <t>BTK 45205</t>
  </si>
  <si>
    <t>BTK 45206</t>
  </si>
  <si>
    <t>BTK 45207</t>
  </si>
  <si>
    <t>BTK 45208</t>
  </si>
  <si>
    <t>BTK 45209</t>
  </si>
  <si>
    <t>BTK 45210</t>
  </si>
  <si>
    <t>BTK 45211</t>
  </si>
  <si>
    <t>BTK 45212</t>
  </si>
  <si>
    <t>BTK 45213</t>
  </si>
  <si>
    <t>BTK 45214</t>
  </si>
  <si>
    <t>BTK 45215</t>
  </si>
  <si>
    <t>BTK 45216</t>
  </si>
  <si>
    <t>BTK 45217</t>
  </si>
  <si>
    <t>BTK 45218</t>
  </si>
  <si>
    <t>BTK 45219</t>
  </si>
  <si>
    <t>BTK 45220</t>
  </si>
  <si>
    <t>BTK 45221</t>
  </si>
  <si>
    <t>BTK 45222</t>
  </si>
  <si>
    <t>BTK 45223</t>
  </si>
  <si>
    <t>BTK 45224</t>
  </si>
  <si>
    <t>BTK 45225</t>
  </si>
  <si>
    <t>BTK 45226</t>
  </si>
  <si>
    <t>BTK 45227</t>
  </si>
  <si>
    <t>BTK 45228</t>
  </si>
  <si>
    <t>BTK 45229</t>
  </si>
  <si>
    <t>BTK 45230</t>
  </si>
  <si>
    <t>BTK 45231</t>
  </si>
  <si>
    <t>BTK 45232</t>
  </si>
  <si>
    <t>BTK 45233</t>
  </si>
  <si>
    <t>BTK 45234</t>
  </si>
  <si>
    <t>BTK 45235</t>
  </si>
  <si>
    <t>BTK 45236</t>
  </si>
  <si>
    <t>BTK 45237</t>
  </si>
  <si>
    <t>BTK 45238</t>
  </si>
  <si>
    <t>BTK 45239</t>
  </si>
  <si>
    <t>BTK 45240</t>
  </si>
  <si>
    <t>BTK 45247</t>
  </si>
  <si>
    <t>BTK 45248</t>
  </si>
  <si>
    <t>BTK 45249</t>
  </si>
  <si>
    <t>BTK 45250</t>
  </si>
  <si>
    <t>BTK 45251</t>
  </si>
  <si>
    <t>BTK 45252</t>
  </si>
  <si>
    <t>BTK 45253</t>
  </si>
  <si>
    <t>BTK 45254</t>
  </si>
  <si>
    <t>BTK 45255</t>
  </si>
  <si>
    <t>BTK 45256</t>
  </si>
  <si>
    <t>BTK 45257</t>
  </si>
  <si>
    <t>BTK 45258</t>
  </si>
  <si>
    <t>BTK 45259</t>
  </si>
  <si>
    <t>BTK 45260</t>
  </si>
  <si>
    <t>BTK 45261</t>
  </si>
  <si>
    <t>BTK 45262</t>
  </si>
  <si>
    <t>BTK 45263</t>
  </si>
  <si>
    <t>BTK 45264</t>
  </si>
  <si>
    <t>BTK 45265</t>
  </si>
  <si>
    <t>BTK 45266</t>
  </si>
  <si>
    <t>BTK 45267</t>
  </si>
  <si>
    <t>BTK 45268</t>
  </si>
  <si>
    <t>BTK 45269</t>
  </si>
  <si>
    <t>BTK 45270</t>
  </si>
  <si>
    <t>BTK 45271</t>
  </si>
  <si>
    <t>BTK 45272</t>
  </si>
  <si>
    <t>BTK 45273</t>
  </si>
  <si>
    <t>BTK 45274</t>
  </si>
  <si>
    <t>BTK 45275</t>
  </si>
  <si>
    <t>BTK 45281</t>
  </si>
  <si>
    <t>BTK 45282</t>
  </si>
  <si>
    <t>BTK 45283</t>
  </si>
  <si>
    <t>BTK 45284</t>
  </si>
  <si>
    <t>BTK 45285</t>
  </si>
  <si>
    <t>BTK 45286</t>
  </si>
  <si>
    <t>BTK 45287</t>
  </si>
  <si>
    <t>BTK 45288</t>
  </si>
  <si>
    <t>BTK 45289</t>
  </si>
  <si>
    <t>BTK 45290</t>
  </si>
  <si>
    <t>BTK 45291</t>
  </si>
  <si>
    <t>BTK 45292</t>
  </si>
  <si>
    <t>BTK 45293</t>
  </si>
  <si>
    <t>BTK 45294</t>
  </si>
  <si>
    <t>BTK 45295</t>
  </si>
  <si>
    <t>BTK 45296</t>
  </si>
  <si>
    <t>BTK 45297</t>
  </si>
  <si>
    <t>BTK 45298</t>
  </si>
  <si>
    <t>BTK 45299</t>
  </si>
  <si>
    <t>BTK 45300</t>
  </si>
  <si>
    <t>BTK 45301</t>
  </si>
  <si>
    <t>BTK 45302</t>
  </si>
  <si>
    <t>BTK 45303</t>
  </si>
  <si>
    <t>BTK 45304</t>
  </si>
  <si>
    <t>BTK 45305</t>
  </si>
  <si>
    <t>BTK 45306</t>
  </si>
  <si>
    <t>BTK 45307</t>
  </si>
  <si>
    <t>BTK 45308</t>
  </si>
  <si>
    <t>BTK 45309</t>
  </si>
  <si>
    <t>BTK 45310</t>
  </si>
  <si>
    <t>BTK 45311</t>
  </si>
  <si>
    <t>BTK 45312</t>
  </si>
  <si>
    <t>BTK 45313</t>
  </si>
  <si>
    <t>BTK 45314</t>
  </si>
  <si>
    <t>BTK 45315</t>
  </si>
  <si>
    <t>BTK 45316</t>
  </si>
  <si>
    <t>BTK 45317</t>
  </si>
  <si>
    <t>BTK 45318</t>
  </si>
  <si>
    <t>BTK 45319</t>
  </si>
  <si>
    <t>BTK 45320</t>
  </si>
  <si>
    <t>BTK 45321</t>
  </si>
  <si>
    <t>BTK 45322</t>
  </si>
  <si>
    <t>BTK 45323</t>
  </si>
  <si>
    <t>BTK 45324</t>
  </si>
  <si>
    <t>BTK 45325</t>
  </si>
  <si>
    <t>BTK 45326</t>
  </si>
  <si>
    <t>BTK 45327</t>
  </si>
  <si>
    <t>BTK 45328</t>
  </si>
  <si>
    <t>BTK 45329</t>
  </si>
  <si>
    <t>BTK 45330</t>
  </si>
  <si>
    <t>BTK 45331</t>
  </si>
  <si>
    <t>BTK 45332</t>
  </si>
  <si>
    <t>BTK 45333</t>
  </si>
  <si>
    <t>BTK 45334</t>
  </si>
  <si>
    <t>BTK 45335</t>
  </si>
  <si>
    <t>BTK 45336</t>
  </si>
  <si>
    <t>BTK 45337</t>
  </si>
  <si>
    <t>BTK 45338</t>
  </si>
  <si>
    <t>BTK 45339</t>
  </si>
  <si>
    <t>BTK 45340</t>
  </si>
  <si>
    <t>BTK 45341</t>
  </si>
  <si>
    <t>BTK 45342</t>
  </si>
  <si>
    <t>BTK 45343</t>
  </si>
  <si>
    <t>BTK 45344</t>
  </si>
  <si>
    <t>BTK 45345</t>
  </si>
  <si>
    <t>BTK 45346</t>
  </si>
  <si>
    <t>BTK 45347</t>
  </si>
  <si>
    <t>BTK 45348</t>
  </si>
  <si>
    <t>BTK 45349</t>
  </si>
  <si>
    <t>BTK 45350</t>
  </si>
  <si>
    <t>BTK 45351</t>
  </si>
  <si>
    <t>BTK 45352</t>
  </si>
  <si>
    <t>BTK 45353</t>
  </si>
  <si>
    <t>BTK 45354</t>
  </si>
  <si>
    <t>BTK 45355</t>
  </si>
  <si>
    <t>BTK 45356</t>
  </si>
  <si>
    <t>BTK 45357</t>
  </si>
  <si>
    <t>BTK 45358</t>
  </si>
  <si>
    <t>BTK 45359</t>
  </si>
  <si>
    <t>BTK 45360</t>
  </si>
  <si>
    <t>BTK 45361</t>
  </si>
  <si>
    <t>BTK 45362</t>
  </si>
  <si>
    <t>BTK 45363</t>
  </si>
  <si>
    <t>BTK 45364</t>
  </si>
  <si>
    <t>BTK 45365</t>
  </si>
  <si>
    <t>BTK 45366</t>
  </si>
  <si>
    <t>BTK 45367</t>
  </si>
  <si>
    <t>BTK 45368</t>
  </si>
  <si>
    <t>BTK 45369</t>
  </si>
  <si>
    <t>BTK 45370</t>
  </si>
  <si>
    <t>BTK 45371</t>
  </si>
  <si>
    <t>BTK 45372</t>
  </si>
  <si>
    <t>BTK 45373</t>
  </si>
  <si>
    <t>BTK 45374</t>
  </si>
  <si>
    <t>BTK 45375</t>
  </si>
  <si>
    <t>BTK 45376</t>
  </si>
  <si>
    <t>BTK 45377</t>
  </si>
  <si>
    <t>BTK 45378</t>
  </si>
  <si>
    <t>BTK 45379</t>
  </si>
  <si>
    <t>BTK 45380</t>
  </si>
  <si>
    <t>BTK 45381</t>
  </si>
  <si>
    <t>BTK 45382</t>
  </si>
  <si>
    <t>BTK 45383</t>
  </si>
  <si>
    <t>BTK 45384</t>
  </si>
  <si>
    <t>BTK 45385</t>
  </si>
  <si>
    <t>BTK 45386</t>
  </si>
  <si>
    <t>BTK 45387</t>
  </si>
  <si>
    <t>BTK 45388</t>
  </si>
  <si>
    <t>BTK 45389</t>
  </si>
  <si>
    <t>BTK 45390</t>
  </si>
  <si>
    <t>BTK 45391</t>
  </si>
  <si>
    <t>BTK 45392</t>
  </si>
  <si>
    <t>BTK 45393</t>
  </si>
  <si>
    <t>BTK 45394</t>
  </si>
  <si>
    <t>BTK 45395</t>
  </si>
  <si>
    <t>BTK 45396</t>
  </si>
  <si>
    <t>BTK 45397</t>
  </si>
  <si>
    <t>BTK 45398</t>
  </si>
  <si>
    <t>BTK 45399</t>
  </si>
  <si>
    <t>BTK 45400</t>
  </si>
  <si>
    <t>BTK 45401</t>
  </si>
  <si>
    <t>BTK 45402</t>
  </si>
  <si>
    <t>BTK 45403</t>
  </si>
  <si>
    <t>BTK 45404</t>
  </si>
  <si>
    <t>BTK 45405</t>
  </si>
  <si>
    <t>BTK 45406</t>
  </si>
  <si>
    <t>BTK 45407</t>
  </si>
  <si>
    <t>BTK 45408</t>
  </si>
  <si>
    <t>BTK 45409</t>
  </si>
  <si>
    <t>BTK 45410</t>
  </si>
  <si>
    <t>BTK 45411</t>
  </si>
  <si>
    <t>BTK 45412</t>
  </si>
  <si>
    <t>BTK 45413</t>
  </si>
  <si>
    <t>BTK 45414</t>
  </si>
  <si>
    <t>BTK 45415</t>
  </si>
  <si>
    <t>BTK 45416</t>
  </si>
  <si>
    <t>BTK 45417</t>
  </si>
  <si>
    <t>BTK 45418</t>
  </si>
  <si>
    <t>BTK 45419</t>
  </si>
  <si>
    <t>BTK 45426</t>
  </si>
  <si>
    <t>BTK 45427</t>
  </si>
  <si>
    <t>BTK 45428</t>
  </si>
  <si>
    <t>BTK 45429</t>
  </si>
  <si>
    <t>BTK 45430</t>
  </si>
  <si>
    <t>BTK 45431</t>
  </si>
  <si>
    <t>BTK 45432</t>
  </si>
  <si>
    <t>BTK 45433</t>
  </si>
  <si>
    <t>BTK 45434</t>
  </si>
  <si>
    <t>BTK 45435</t>
  </si>
  <si>
    <t>BTK 45436</t>
  </si>
  <si>
    <t>BTK 45437</t>
  </si>
  <si>
    <t>BTK 45438</t>
  </si>
  <si>
    <t>BTK 45439</t>
  </si>
  <si>
    <t>BTK 45440</t>
  </si>
  <si>
    <t>BTK 45441</t>
  </si>
  <si>
    <t>BTK 45442</t>
  </si>
  <si>
    <t>BTK 45443</t>
  </si>
  <si>
    <t>BTK 45444</t>
  </si>
  <si>
    <t>BTK 45445</t>
  </si>
  <si>
    <t>BTK 45446</t>
  </si>
  <si>
    <t>BTK 45447</t>
  </si>
  <si>
    <t>BTK 45448</t>
  </si>
  <si>
    <t>BTK 45449</t>
  </si>
  <si>
    <t>BTK 45450</t>
  </si>
  <si>
    <t>BTK 45451</t>
  </si>
  <si>
    <t>BTK 45452</t>
  </si>
  <si>
    <t>BTK 45453</t>
  </si>
  <si>
    <t>BTK 45454</t>
  </si>
  <si>
    <t>BTK 45455</t>
  </si>
  <si>
    <t>BTK 45456</t>
  </si>
  <si>
    <t>BTK 45457</t>
  </si>
  <si>
    <t>BTK 45458</t>
  </si>
  <si>
    <t>BTK 45459</t>
  </si>
  <si>
    <t>BTK 45460</t>
  </si>
  <si>
    <t>BTK 45461</t>
  </si>
  <si>
    <t>BTK 45462</t>
  </si>
  <si>
    <t>BTK 45463</t>
  </si>
  <si>
    <t>BTK 45464</t>
  </si>
  <si>
    <t>BTK 45465</t>
  </si>
  <si>
    <t>BTK 45466</t>
  </si>
  <si>
    <t>BTK 45467</t>
  </si>
  <si>
    <t>BTK 45468</t>
  </si>
  <si>
    <t>BTK 45469</t>
  </si>
  <si>
    <t>BTK 45470</t>
  </si>
  <si>
    <t>BTK 45471</t>
  </si>
  <si>
    <t>BTK 45472</t>
  </si>
  <si>
    <t>BTK 45473</t>
  </si>
  <si>
    <t>BTK 45474</t>
  </si>
  <si>
    <t>BTK 45475</t>
  </si>
  <si>
    <t>BTK 45476</t>
  </si>
  <si>
    <t>BTK 45477</t>
  </si>
  <si>
    <t>BTK 45478</t>
  </si>
  <si>
    <t>BTK 45479</t>
  </si>
  <si>
    <t>BTK 45480</t>
  </si>
  <si>
    <t>BTK 45481</t>
  </si>
  <si>
    <t>BTK 45482</t>
  </si>
  <si>
    <t>BTK 45483</t>
  </si>
  <si>
    <t>BTK 45484</t>
  </si>
  <si>
    <t>BTK 45485</t>
  </si>
  <si>
    <t>BTK 45486</t>
  </si>
  <si>
    <t>BTK 45487</t>
  </si>
  <si>
    <t>BTK 45488</t>
  </si>
  <si>
    <t>BTK 45489</t>
  </si>
  <si>
    <t>BTK 45490</t>
  </si>
  <si>
    <t>BTK 45491</t>
  </si>
  <si>
    <t>BTK 45492</t>
  </si>
  <si>
    <t>BTK 45493</t>
  </si>
  <si>
    <t>BTK 45494</t>
  </si>
  <si>
    <t>BTK 45495</t>
  </si>
  <si>
    <t>BTK 45496</t>
  </si>
  <si>
    <t>BTK 45497</t>
  </si>
  <si>
    <t>BTK 45498</t>
  </si>
  <si>
    <t>BTK 45499</t>
  </si>
  <si>
    <t>BTK 45500</t>
  </si>
  <si>
    <t>BTK 45501</t>
  </si>
  <si>
    <t>BTK 45502</t>
  </si>
  <si>
    <t>BTK 45503</t>
  </si>
  <si>
    <t>BTK 45504</t>
  </si>
  <si>
    <t>BTK 45505</t>
  </si>
  <si>
    <t>BTK 45506</t>
  </si>
  <si>
    <t>BTK 45507</t>
  </si>
  <si>
    <t>BTK 45508</t>
  </si>
  <si>
    <t>BTK 45509</t>
  </si>
  <si>
    <t>BTK 45510</t>
  </si>
  <si>
    <t>BTK 45511</t>
  </si>
  <si>
    <t>BTK 45512</t>
  </si>
  <si>
    <t>BTK 45513</t>
  </si>
  <si>
    <t>BTK 45514</t>
  </si>
  <si>
    <t>BTK 45515</t>
  </si>
  <si>
    <t>BTK 45516</t>
  </si>
  <si>
    <t>BTK 45517</t>
  </si>
  <si>
    <t>BTK 45518</t>
  </si>
  <si>
    <t>BTK 45519</t>
  </si>
  <si>
    <t>BTK 45520</t>
  </si>
  <si>
    <t>BTK 45521</t>
  </si>
  <si>
    <t>BTK 45522</t>
  </si>
  <si>
    <t>BTK 45523</t>
  </si>
  <si>
    <t>BTK 45524</t>
  </si>
  <si>
    <t>BTK 45525</t>
  </si>
  <si>
    <t>BTK 45526</t>
  </si>
  <si>
    <t>BTK 45527</t>
  </si>
  <si>
    <t>BTK 45528</t>
  </si>
  <si>
    <t>BTK 45529</t>
  </si>
  <si>
    <t>BTK 45530</t>
  </si>
  <si>
    <t>BTK 45531</t>
  </si>
  <si>
    <t>BTK 45532</t>
  </si>
  <si>
    <t>BTK 45533</t>
  </si>
  <si>
    <t>BTK 45534</t>
  </si>
  <si>
    <t>BTK 45538</t>
  </si>
  <si>
    <t>BTK 45539</t>
  </si>
  <si>
    <t>BTK 45540</t>
  </si>
  <si>
    <t>BTK 45541</t>
  </si>
  <si>
    <t>BTK 45542</t>
  </si>
  <si>
    <t>BTK 45543</t>
  </si>
  <si>
    <t>BTK 45544</t>
  </si>
  <si>
    <t>BTK 45545</t>
  </si>
  <si>
    <t>BTK 45546</t>
  </si>
  <si>
    <t>BTK 45547</t>
  </si>
  <si>
    <t>BTK 45548</t>
  </si>
  <si>
    <t>BTK 45549</t>
  </si>
  <si>
    <t>BTK 45550</t>
  </si>
  <si>
    <t>BTK 45551</t>
  </si>
  <si>
    <t>BTK 45552</t>
  </si>
  <si>
    <t>BTK 45553</t>
  </si>
  <si>
    <t>BTK 45554</t>
  </si>
  <si>
    <t>BTK 45555</t>
  </si>
  <si>
    <t>BTK 45556</t>
  </si>
  <si>
    <t>BTK 45557</t>
  </si>
  <si>
    <t>BTK 45558</t>
  </si>
  <si>
    <t>BTK 45559</t>
  </si>
  <si>
    <t>BTK 45560</t>
  </si>
  <si>
    <t>BTK 45561</t>
  </si>
  <si>
    <t>BTK 45562</t>
  </si>
  <si>
    <t>BTK 45563</t>
  </si>
  <si>
    <t>BTK 45564</t>
  </si>
  <si>
    <t>BTK 45565</t>
  </si>
  <si>
    <t>BTK 45566</t>
  </si>
  <si>
    <t>BTK 45567</t>
  </si>
  <si>
    <t>BTK 45568</t>
  </si>
  <si>
    <t>BTK 45569</t>
  </si>
  <si>
    <t>BTK 45570</t>
  </si>
  <si>
    <t>BTK 45571</t>
  </si>
  <si>
    <t>BTK 45572</t>
  </si>
  <si>
    <t>BTK 45573</t>
  </si>
  <si>
    <t>BTK 45574</t>
  </si>
  <si>
    <t>BTK 45575</t>
  </si>
  <si>
    <t>BTK 45576</t>
  </si>
  <si>
    <t>BTK 45577</t>
  </si>
  <si>
    <t>BTK 45578</t>
  </si>
  <si>
    <t>BTK 45579</t>
  </si>
  <si>
    <t>BTK 45580</t>
  </si>
  <si>
    <t>BTK 45581</t>
  </si>
  <si>
    <t>BTK 45582</t>
  </si>
  <si>
    <t>BTK 45583</t>
  </si>
  <si>
    <t>BTK 45584</t>
  </si>
  <si>
    <t>BTK 45585</t>
  </si>
  <si>
    <t>BTK 45586</t>
  </si>
  <si>
    <t>BTK 45587</t>
  </si>
  <si>
    <t>BTK 45588</t>
  </si>
  <si>
    <t>BTK 45589</t>
  </si>
  <si>
    <t>BTK 45590</t>
  </si>
  <si>
    <t>BTK 45591</t>
  </si>
  <si>
    <t>BTK 45592</t>
  </si>
  <si>
    <t>BTK 45593</t>
  </si>
  <si>
    <t>BTK 45594</t>
  </si>
  <si>
    <t>BTK 45595</t>
  </si>
  <si>
    <t>BTK 45596</t>
  </si>
  <si>
    <t>BTK 45597</t>
  </si>
  <si>
    <t>BTK 45598</t>
  </si>
  <si>
    <t>BTK 45599</t>
  </si>
  <si>
    <t>BTK 45600</t>
  </si>
  <si>
    <t>BTK 45601</t>
  </si>
  <si>
    <t>BTK 45602</t>
  </si>
  <si>
    <t>BTK 45603</t>
  </si>
  <si>
    <t>BTK 45604</t>
  </si>
  <si>
    <t>BTK 45605</t>
  </si>
  <si>
    <t>BTK 45606</t>
  </si>
  <si>
    <t>BTK 45607</t>
  </si>
  <si>
    <t>BTK 45608</t>
  </si>
  <si>
    <t>BTK 45609</t>
  </si>
  <si>
    <t>BTK 45610</t>
  </si>
  <si>
    <t>BTK 45611</t>
  </si>
  <si>
    <t>BTK 45612</t>
  </si>
  <si>
    <t>BTK 45613</t>
  </si>
  <si>
    <t>BTK 45614</t>
  </si>
  <si>
    <t>BTK 45615</t>
  </si>
  <si>
    <t>BTK 45616</t>
  </si>
  <si>
    <t>BTK 45617</t>
  </si>
  <si>
    <t>BTK 45618</t>
  </si>
  <si>
    <t>BTK 45619</t>
  </si>
  <si>
    <t>BTK 45620</t>
  </si>
  <si>
    <t>BTK 45621</t>
  </si>
  <si>
    <t>BTK 45622</t>
  </si>
  <si>
    <t>BTK 45623</t>
  </si>
  <si>
    <t>BTK 45624</t>
  </si>
  <si>
    <t>BTK 45625</t>
  </si>
  <si>
    <t>BTK 45626</t>
  </si>
  <si>
    <t>BTK 45627</t>
  </si>
  <si>
    <t>BTK 45628</t>
  </si>
  <si>
    <t>BTK 45629</t>
  </si>
  <si>
    <t>BTK 45630</t>
  </si>
  <si>
    <t>BTK 45631</t>
  </si>
  <si>
    <t>BTK 45632</t>
  </si>
  <si>
    <t>BTK 45633</t>
  </si>
  <si>
    <t>BTK 45634</t>
  </si>
  <si>
    <t>BTK 45635</t>
  </si>
  <si>
    <t>BTK 45636</t>
  </si>
  <si>
    <t>BTK 45637</t>
  </si>
  <si>
    <t>BTK 45638</t>
  </si>
  <si>
    <t>BTK 45639</t>
  </si>
  <si>
    <t>BTK 45640</t>
  </si>
  <si>
    <t>BTK 45641</t>
  </si>
  <si>
    <t>BTK 45642</t>
  </si>
  <si>
    <t>BTK 45643</t>
  </si>
  <si>
    <t>BTK 45644</t>
  </si>
  <si>
    <t>BTK 45645</t>
  </si>
  <si>
    <t>BTK 45646</t>
  </si>
  <si>
    <t>BTK 45647</t>
  </si>
  <si>
    <t>BTK 45648</t>
  </si>
  <si>
    <t>BTK 45649</t>
  </si>
  <si>
    <t>BTK 45650</t>
  </si>
  <si>
    <t>BTK 45651</t>
  </si>
  <si>
    <t>BTK 45652</t>
  </si>
  <si>
    <t>BTK 45653</t>
  </si>
  <si>
    <t>BTK 45654</t>
  </si>
  <si>
    <t>BTK 45655</t>
  </si>
  <si>
    <t>BTK 45656</t>
  </si>
  <si>
    <t>BTK 45657</t>
  </si>
  <si>
    <t>BTK 45658</t>
  </si>
  <si>
    <t>BTK 45659</t>
  </si>
  <si>
    <t>BTK 45660</t>
  </si>
  <si>
    <t>BTK 45661</t>
  </si>
  <si>
    <t>Pembayaran Arif Rahman Alfirdaus kelas IK 17 B untuk Cic ke-8;</t>
  </si>
  <si>
    <t>Pembayaran Alfi Dalilul Fauziah kelas MJ 2 untuk Pelunasan Cic ke-8;</t>
  </si>
  <si>
    <t>Telah terima dari Bagian Pendidikan untuk Fee Share Seminar Wajib</t>
  </si>
  <si>
    <t>Pembayaran Irma Yunita kelas KA 15 A untuk Cic ke-8; Cic ke-9;</t>
  </si>
  <si>
    <t>Pembayaran Elip Maulani kelas OM 13 C untuk Pelunasan Cic ke-6; Cic ke-7 (sebagian);</t>
  </si>
  <si>
    <t>Pembayaran Muhammad Rizal kelas IK 16 untuk Cic ke-9;</t>
  </si>
  <si>
    <t>Pembayaran Suci Nada Riswanti Putri kelas KA 14 A untuk Cic ke-9; Cic ke-10;</t>
  </si>
  <si>
    <t>Pembayaran Riki Abdul Rojak kelas IK 16 untuk Cic ke-9;</t>
  </si>
  <si>
    <t>Telah terima dari Muhammad Nizar F untuk Registrasi OM Senior 2018/2019</t>
  </si>
  <si>
    <t>Pembayaran Afrizal M Zulmi kelas TO 16 A untuk Pelunasan Cic ke-2; Cic ke-3 (sebagian);</t>
  </si>
  <si>
    <t>Pembayaran Maria Ulfa kelas OM 13 C untuk Cic ke-9;</t>
  </si>
  <si>
    <t>Pembayaran Maya Sumiati kelas KA 15 B untuk Cic ke-8;</t>
  </si>
  <si>
    <t>Pembayaran Ceci Ruhyati kelas KA 15 A untuk Pelunasan Pembayaran Cicilan</t>
  </si>
  <si>
    <t>Telah terima dari Ia Irna Selvianis untuk Registrasi Tk 2 OM 2017</t>
  </si>
  <si>
    <t>Pembayaran Elsa Nadyya Salsabila kelas OM 13 A untuk Cic ke-7; Cic ke-8;</t>
  </si>
  <si>
    <t>Pembayaran Dedi Sundayana kelas MJ 3 untuk Cic ke-6; Cic ke-7; Cic ke-8; Cic ke-9;</t>
  </si>
  <si>
    <t>Telah terima dari M Iqbal Afriyoga untuk Pelunasan Biaya Pendidikan Tk 2 IK 2017</t>
  </si>
  <si>
    <t>Pembayaran Tina Siti Mulyana kelas KA 15 A untuk Cic ke-9;</t>
  </si>
  <si>
    <t>Pembayaran Diki Herdiana kelas OM 12 B untuk Cic ke-9;</t>
  </si>
  <si>
    <t>Pembayaran Desi Nopitasari kelas OM 12 A untuk Cic ke-9 (sebagian);</t>
  </si>
  <si>
    <t>Pembayaran Susi Susilawati kelas KA 14 A untuk Pelunasan Pembayaran Cicilan</t>
  </si>
  <si>
    <t>Pembayaran Farisha Nurrizki Fathonah kelas KA 14 A untuk Pelunasan Cic ke-9; Cic ke-10 (sebagian);</t>
  </si>
  <si>
    <t>Telah terima dari Wahyu untuk Sewa Kantin</t>
  </si>
  <si>
    <t>Pembayaran Rijal Mubarok kelas KA 14 B untuk Cic ke-9;</t>
  </si>
  <si>
    <t>Pembayaran Nabilla kelas KA 14 B untuk Pelunasan Cic ke-6; Cic ke-7 (sebagian);</t>
  </si>
  <si>
    <t>Pembayaran Sofi Miftahul Munir kelas OM 13 C untuk Cic ke-7;</t>
  </si>
  <si>
    <t>Pembayaran Dirgan Alfian K kelas IK 17 B untuk Pelunasan Cic ke-7; Cic ke-8;</t>
  </si>
  <si>
    <t>Pembayaran Yunita Galda Tanti kelas IK 17 A untuk Cic ke-9;</t>
  </si>
  <si>
    <t>Pembayaran Asep Firman Romandoni kelas IK 16 untuk Cic ke-6; Cic ke-7; Cic ke-8;</t>
  </si>
  <si>
    <t>Pembayaran Faisal Sidik kelas IK 17 A untuk Cic ke-7;</t>
  </si>
  <si>
    <t>Pembayaran Rini Agustin kelas KA 14 A untuk Cic ke-9;</t>
  </si>
  <si>
    <t>Pembayaran Anisa Karmila Sarah kelas OM 13 B untuk Cic ke-6;</t>
  </si>
  <si>
    <t>Pembayaran Irpan Toni kelas KA 14 B untuk Pelunasan Pembayaran Cicilan</t>
  </si>
  <si>
    <t>Pembayaran Aang Gunawan kelas TO STT untuk Cic ke-9;</t>
  </si>
  <si>
    <t>Pembayaran Rosita A kelas OM 13 C untuk Cic ke-8;</t>
  </si>
  <si>
    <t>Pembayaran Faizal Ginanjar kelas IK 16 untuk Cic ke-9;</t>
  </si>
  <si>
    <t>Telah terima dari Agung Maulana untuk Pelunasan Biaya Pendidikan Tk 2 OM 2017</t>
  </si>
  <si>
    <t>Pembayaran Feni Sutiawati kelas OM 12 B untuk Pelunasan Pembayaran Cicilan</t>
  </si>
  <si>
    <t>Pembayaran Santy Oktaviani kelas OM 13 B untuk Cic ke-7;</t>
  </si>
  <si>
    <t>Nisa Nafisah, Cicilan BA Senior</t>
  </si>
  <si>
    <t>Iis Laila S, Cicilan BA Senior</t>
  </si>
  <si>
    <t>Hendri,. Cicilan MJ</t>
  </si>
  <si>
    <t xml:space="preserve">MJ </t>
  </si>
  <si>
    <t>Devi Lindayanti, Pelunasan By pendidikan MJ</t>
  </si>
  <si>
    <t>Resa Rismala. Cicilan 9 KA Senior</t>
  </si>
  <si>
    <t>Ridwan Hidayat, Cicilan 9 KA Senior</t>
  </si>
  <si>
    <t>Anggita P.cicilan 9 KA Junior</t>
  </si>
  <si>
    <t>KA J</t>
  </si>
  <si>
    <t>Pembayaran Harun Arrosyid kelas OM 12 A untuk Cic ke-9;</t>
  </si>
  <si>
    <t>Pembayaran Mohammad Fakry kelas OM 12 B untuk Cic ke-7; Cic ke-8;</t>
  </si>
  <si>
    <t>Pembayaran Muhammad Mugi Rahman kelas IK 17 B untuk Cic ke-10;</t>
  </si>
  <si>
    <t>Pembayaran Azka Nurulita Azizah kelas KA 15 A untuk Cic ke-8; Cic ke-9;</t>
  </si>
  <si>
    <t>Pembayaran Fahran Maulana Julvika kelas TO 16 B untuk Cic ke-6; Cic ke-7; Cic ke-8;</t>
  </si>
  <si>
    <t>Pembayaran Gumelar Permana kelas BA 11 untuk Cic ke-7; Cic ke-8; Cic ke-9;</t>
  </si>
  <si>
    <t>Pembayaran Ilham Syarifudin kelas TO 17 B untuk Cic ke-9;</t>
  </si>
  <si>
    <t>Telah terima dari Yahya, S.E untuk Pengembalian Pinjaman Karyawan ke - 5 Sisa Pinjaman 6.330.000</t>
  </si>
  <si>
    <t>Telah terima dari Indri Fitrianasari, S.Kom untuk Pengembalian Pinjaman Karyawan ke - 3 Sisa Pinjaman 8.125.000</t>
  </si>
  <si>
    <t>Telah terima dari Ratna Sopiah untuk Pengembalian Pinjaman Karyawan ke - 5 Sisa Pinjaman 5.000.000</t>
  </si>
  <si>
    <t>Telah terima dari Ade Fuad untuk Pengembalian Pinjaman Karyawan ke - 5 Sisa Pinjaman 900.000</t>
  </si>
  <si>
    <t>Pembayaran Novita Sari kelas KA 14 A untuk Cic ke-7; Cic ke-8;</t>
  </si>
  <si>
    <t>Telah terima dari Adam Abdi Alala untuk Pelunasan Pinjaman Karyawan</t>
  </si>
  <si>
    <t>Telah terima dari Bini Hasbiani untuk Pengembalian Pinjaman Karyawan ke - 6 Sisa Pinjaman 2.000.000</t>
  </si>
  <si>
    <t>Telah terima dari Rheda Adrian untuk Pengembalian Pinjaman Karyawan ke - 4 Sisa Pinjaman 900.000</t>
  </si>
  <si>
    <t>Telah terima dari Dendi Gunawan untuk Pengembalian Pinjaman Karyawan ke - 4 Sisa Pinjaman 4.000.000</t>
  </si>
  <si>
    <t>Telah terima dari Andri Irawan untuk Pengembalian Pinjaman Karyawan ke - 2 Sisa Pinjaman 5.000.000</t>
  </si>
  <si>
    <t>Telah terima dari Joko untuk Pelunasan Pinjaman Karyawan</t>
  </si>
  <si>
    <t>Pembayaran Fahmi Ahmad Maulana kelas TI STT untuk Cic ke-8;</t>
  </si>
  <si>
    <t>Telah terima dari Rijal untuk Pengembalian Pinjaman Karyawan ke - 5 Sisa Pinjaman 1.000.000</t>
  </si>
  <si>
    <t>Telah terima dari Dewi Fitri untuk Pelunasan Pinjaman Karyawan</t>
  </si>
  <si>
    <t>Pembayaran Rizal Rahmat Mauluddin kelas TI STT untuk Cic ke-7; Cic ke-8; Cic ke-9;</t>
  </si>
  <si>
    <t>Pembayaran Aji Peras Setiyo kelas MJ 1 untuk Pelunasan Cic ke-8; Cic ke-9 (sebagian);</t>
  </si>
  <si>
    <t>Pembayaran Wahyu Adam Husaeni kelas IK 16 untuk Cic ke-7; Cic ke-8 (sebagian);</t>
  </si>
  <si>
    <t>Pembayaran Cecep Mohamad Arif kelas IK 16 untuk Cic ke-9;</t>
  </si>
  <si>
    <t>BKK 26901</t>
  </si>
  <si>
    <t>BKK 26902</t>
  </si>
  <si>
    <t>BKK 26903</t>
  </si>
  <si>
    <t>BKK 26904</t>
  </si>
  <si>
    <t>BKK 26905</t>
  </si>
  <si>
    <t>BKK 26906</t>
  </si>
  <si>
    <t>Upgrading Skill, DM</t>
  </si>
  <si>
    <t>Outingclass IK 16, Kirim legalisir, BBM Transport antar companyn visit</t>
  </si>
  <si>
    <t>Fee Organisasi, Marketing, Manajemen, Gaji karyawan MB</t>
  </si>
  <si>
    <t>Pph Psl 25, Jiwasraya, BPJS TK, Menengok ortu bu wafa</t>
  </si>
  <si>
    <t>UM Itikaf, BBM Praktek TO</t>
  </si>
  <si>
    <t>Agus F</t>
  </si>
  <si>
    <t>DM SMK MJPS 2, SMKN 1 Tsk, Upgrading Skill CNP</t>
  </si>
  <si>
    <t>RS OM</t>
  </si>
  <si>
    <t>L</t>
  </si>
  <si>
    <t>TO J</t>
  </si>
  <si>
    <t>BTK 45241</t>
  </si>
  <si>
    <t>BTK 45242</t>
  </si>
  <si>
    <t>BTK 45243</t>
  </si>
  <si>
    <t>BTK 45244</t>
  </si>
  <si>
    <t>BTK 45245</t>
  </si>
  <si>
    <t>BTK 45246</t>
  </si>
  <si>
    <t>Pembayaran Risandi Hamdani kelas IK 17 B untuk Cic ke-8;</t>
  </si>
  <si>
    <t>Pembayaran Deni Husniati Ulfah kelas OM 13 A untuk Cic ke-9;</t>
  </si>
  <si>
    <t>Pembayaran Asri Rahmatia kelas OM 12 A untuk Cic ke-9;</t>
  </si>
  <si>
    <t>Pembayaran Mutia Fadilah kelas KA 15 A untuk Cic ke-9;</t>
  </si>
  <si>
    <t>Pembayaran Erlangga Syarief Hidayatulloh kelas KA 14 B untuk Cic ke-9; Cic ke-10 (sebagian);</t>
  </si>
  <si>
    <t>Pembayaran Susi Apriliani kelas KA 15 B untuk Cic ke-9;</t>
  </si>
  <si>
    <t>Pembayaran Adang Tijani kelas TO STT untuk Cic ke-8;</t>
  </si>
  <si>
    <t>Pembayaran Muhammad Firdaus Syahbani kelas IK 17 B untuk Cic ke-9;</t>
  </si>
  <si>
    <t>Pembayaran Anfasa Al-Farisi kelas OM 13 C untuk Cic ke-7;</t>
  </si>
  <si>
    <t>Pembayaran Deris Rismawan kelas OM 13 B untuk Cic ke-9;</t>
  </si>
  <si>
    <t>Pembayaran Sindi Novia kelas BA 11 untuk Cic ke-7; Cic ke-8;</t>
  </si>
  <si>
    <t>Pembayaran Muhamad Nizar Nazari kelas OM 13 A untuk Cic ke-7;</t>
  </si>
  <si>
    <t>Pembayaran Deis Nurul Fitri kelas MJ 1 untuk Cic ke-9;</t>
  </si>
  <si>
    <t>Pembayaran Opi Sopiah kelas OM 12 A untuk Cic ke-8; Cic ke-9;</t>
  </si>
  <si>
    <t>Telah terima dari Ranti Astuti untuk Pelunasan Registrasi Tk I OM 2018-2019</t>
  </si>
  <si>
    <t>Telah terima dari Rangga Armanda untuk Pelunasan Registrasi Tk I OM 2018-2019</t>
  </si>
  <si>
    <t>Pembayaran Titim Cahyani kelas AK 2 untuk Cic ke-9; Cic ke-10 (sebagian);</t>
  </si>
  <si>
    <t>Pembayaran Rinrin Yuliani kelas MJ 3 untuk Pelunasan Pembayaran Cicilan</t>
  </si>
  <si>
    <t>Pembayaran Nisa Aprianti kelas IK 16 untuk Cic ke-9;</t>
  </si>
  <si>
    <t>Pembayaran Feni Noviana kelas BA 11 untuk Pelunasan Pembayaran Cicilan</t>
  </si>
  <si>
    <t>Pembayaran Shintia Karina Jauhari kelas OM 13 C untuk Pelunasan Pembayaran Cicilan</t>
  </si>
  <si>
    <t>Pembayaran Isti Kurniati kelas OM 12 B untuk Cic ke-9;</t>
  </si>
  <si>
    <t>Pembayaran Tina Trisnawati kelas KA 14 B untuk Pelunasan Pembayaran Cicilan</t>
  </si>
  <si>
    <t>Pembayaran Nurmaliah Agustinah kelas MJ 1 untuk Cic ke-9;</t>
  </si>
  <si>
    <t>Pembayaran Aris Sunandar kelas IK 17 A untuk Pelunasan Cic ke-1;</t>
  </si>
  <si>
    <t>Pembayaran Aldi Aldama kelas TI STT untuk Cic ke-5; Cic ke-6 (sebagian);</t>
  </si>
  <si>
    <t>Pembayaran Teni Triani kelas KA 15 B untuk Cic ke-9;</t>
  </si>
  <si>
    <t>Pembayaran Nita Karina kelas MJ 2 untuk Cic ke-7;</t>
  </si>
  <si>
    <t>Pembayaran Sarah Nurafifah kelas KA 14 A untuk Pelunasan Pembayaran Cicilan</t>
  </si>
  <si>
    <t>Pembayaran Pujangga Rahadian Pratama kelas OM 13 B untuk Cic ke-9;</t>
  </si>
  <si>
    <t>Pembayaran Wedia Warsilah kelas OM 13 B untuk Cic ke-9;</t>
  </si>
  <si>
    <t>Pembayaran Riza Kurniawan kelas OM 12 B untuk Cic ke-9;</t>
  </si>
  <si>
    <t>OT</t>
  </si>
  <si>
    <t>Fitri Aprianti, cicilan 7-9 KA Junior</t>
  </si>
  <si>
    <t>Usep,. Cicilan MJ Unwim</t>
  </si>
  <si>
    <t>AL Amin, Cicilan MJ Unwim</t>
  </si>
  <si>
    <t>BKK 26907</t>
  </si>
  <si>
    <t>Fee DM Sekolah, Fee Entry Database, FC, BBM Transport</t>
  </si>
  <si>
    <t>Tes kerja PT EkG, Jkt, Jamauan HRD</t>
  </si>
  <si>
    <t>Daber, Tunjangan Pulsa, Uang duka Ortu irham, laundry, RTK</t>
  </si>
  <si>
    <t>BKK 26908</t>
  </si>
  <si>
    <t>BKK 26909</t>
  </si>
  <si>
    <t>BKK 26910</t>
  </si>
  <si>
    <t>BKK 26911</t>
  </si>
  <si>
    <t>Alat Praktek TO</t>
  </si>
  <si>
    <t>Internet, BPJS Kesehatan</t>
  </si>
  <si>
    <t>BTK 45276</t>
  </si>
  <si>
    <t>BTK 45277</t>
  </si>
  <si>
    <t>BTK 45278</t>
  </si>
  <si>
    <t>BTK 45279</t>
  </si>
  <si>
    <t>BTK 45280</t>
  </si>
  <si>
    <t>Pembayaran Dewi Agustin kelas AB 16 untuk Cic ke-8; Cic ke-9;</t>
  </si>
  <si>
    <t>Pembayaran Neng Ismaidah Qomariyah kelas AB 16 untuk Pelunasan Cic ke-8; Cic ke-9;</t>
  </si>
  <si>
    <t>Pembayaran Popi Fauziah kelas AB 16 untuk Pelunasan Cic ke-7; Cic ke-8 (sebagian);</t>
  </si>
  <si>
    <t>Pembayaran Sucipto kelas AB 16 untuk Cic ke-8;</t>
  </si>
  <si>
    <t>Pembayaran Siti Aisyah kelas AB 16 untuk Pelunasan Cic ke-6; Cic ke-7 (sebagian);</t>
  </si>
  <si>
    <t>Pembayaran Elsa Novelia Lesmana kelas AB 16 untuk Cic ke-8;</t>
  </si>
  <si>
    <t>Pembayaran Adam Darmawan kelas MJ 3 untuk Cic ke-8;</t>
  </si>
  <si>
    <t>Pembayaran Ajis Abdul Azis kelas TO 17 B untuk Pelunasan Pembayaran Cicilan</t>
  </si>
  <si>
    <t>Pembayaran Yoga Maulana kelas AK 1 untuk Cic ke-7; Cic ke-8; Cic ke-9;</t>
  </si>
  <si>
    <t>Pembayaran Fasyaa Ridlwansyah kelas AK 1 untuk Cic ke-9;</t>
  </si>
  <si>
    <t>Pembayaran Wijar Putra Prayoga kelas AK 1 untuk Cic ke-9;</t>
  </si>
  <si>
    <t>Pembayaran Mohammad Solehudin kelas TO 16 B untuk Pelunasan Pembayaran Cicilan</t>
  </si>
  <si>
    <t>Pembayaran Sofi Adi Kurnia kelas AB 16 untuk Cic ke-9;</t>
  </si>
  <si>
    <t>Pembayaran Nurul Wafa kelas MJ 3 untuk Cic ke-6; Cic ke-7; Cic ke-8;</t>
  </si>
  <si>
    <t>Pembayaran Winda Maratus Sholika kelas AK 2 untuk Pelunasan Pembayaran Cicilan</t>
  </si>
  <si>
    <t>Telah terima dari Winda Maratus Sholika untuk Registrasi Tk 4 AK</t>
  </si>
  <si>
    <t>Pembayaran M. Rafi Alfaridzi kelas MJ 3 untuk Cic ke-6; Cic ke-7;</t>
  </si>
  <si>
    <t>Pembayaran Rinaldi Fathurrizqi kelas KA 15 B untuk Cic ke-9;</t>
  </si>
  <si>
    <t>Pembayaran David Ilham Satriana kelas KA 15 B untuk Cic ke-7;</t>
  </si>
  <si>
    <t>Pembayaran Ipah Hopipah AS kelas KA 15 B untuk Cic ke-5; Cic ke-6;</t>
  </si>
  <si>
    <t>Pembayaran Fitri Monalisa Manalu kelas KA 15 B untuk Cic ke-8;</t>
  </si>
  <si>
    <t>Pembayaran Siti Apiah kelas KA 15 B untuk Cic ke-6;</t>
  </si>
  <si>
    <t>Pembayaran Angga Aji Wijaya kelas TO 16 B untuk Cic ke-6; Cic ke-7; Cic ke-8;</t>
  </si>
  <si>
    <t>Pembayaran Jemi Ruslan kelas TO 16 A untuk Pelunasan Pembayaran Cicilan</t>
  </si>
  <si>
    <t>Pembayaran Rismawati kelas BA 10 untuk Cic ke-9;</t>
  </si>
  <si>
    <t>Pembayaran Lusiani kelas KA 15 A untuk Cic ke-8;</t>
  </si>
  <si>
    <t>Pembayaran Tresia Adeliasari kelas OM 13 C untuk Cic ke-8;</t>
  </si>
  <si>
    <t>Pembayaran Raden Muhamad Irsyad Taufik kelas IK 17 B untuk Cic ke-9;</t>
  </si>
  <si>
    <t>Pembayaran Ari Rinaldy kelas IK 17 B untuk Cic ke-9;</t>
  </si>
  <si>
    <t>Pembayaran Zahran Fattah Rozzaqi kelas IK 17 B untuk Cic ke-9;</t>
  </si>
  <si>
    <t>Pembayaran Dede Redi kelas IK 17 B untuk Cic ke-8;</t>
  </si>
  <si>
    <t>Pembayaran Muhammad Fahshul F kelas OM 13 C untuk Cic ke-9;</t>
  </si>
  <si>
    <t>Pembayaran Danny Maulana Yusuf kelas TO 16 B untuk Pelunasan Pembayaran Cicilan</t>
  </si>
  <si>
    <t>Pembayaran Hendi kelas TO 16 B untuk Cic ke-9;</t>
  </si>
  <si>
    <t>Telah terima dari Pujangga Rahadian P untuk Registrasi Tk 2 OM 2017</t>
  </si>
  <si>
    <t>Pembayaran Farisha Nurrizki Fathonah kelas KA 14 A untuk Pelunasan Pembayaran Cicilan</t>
  </si>
  <si>
    <t>Pembayaran Isma Yani kelas KA 14 A untuk Pelunasan Pembayaran Cicilan</t>
  </si>
  <si>
    <t>Pembayaran Adi Nugraha kelas KA 14 A untuk Cic ke-7; Cic ke-8; Cic ke-9;</t>
  </si>
  <si>
    <t>Pembayaran Acep Ridwan Fauzi kelas IK 17 B untuk Cic ke-9;</t>
  </si>
  <si>
    <t>Pembayaran Syaeful Budiman kelas IK 17 B untuk Cic ke-7;</t>
  </si>
  <si>
    <t>Telah terima dari Susi Susilawati untuk Registrasi Tk 3 KA 2016</t>
  </si>
  <si>
    <t>Pembayaran Dadan Ramadhan kelas IK 17 A untuk Cic ke-9;</t>
  </si>
  <si>
    <t>Pembayaran Umi Hanifah kelas KA 14 A untuk Pelunasan Pembayaran Cicilan</t>
  </si>
  <si>
    <t>Pembayaran Egi Erwansyah kelas TO 17 B untuk Pelunasan Pembayaran Cicilan</t>
  </si>
  <si>
    <t>Pembayaran Sandi Nurzamzam kelas TO 17 A untuk Cic ke-9;</t>
  </si>
  <si>
    <t>Pembayaran Fauzi Qodarrohman kelas IK 17 A untuk Cic ke-8; Cic ke-9;</t>
  </si>
  <si>
    <t>Pembayaran Yusi Salsabila kelas OM 13 C untuk Cic ke-7; Cic ke-8; Cic ke-9 (sebagian);</t>
  </si>
  <si>
    <t>Pembayaran Yusi Salsabila kelas OM 13 C untuk Pelunasan Cic ke-9;</t>
  </si>
  <si>
    <t>Pembayaran Dina Mardiana kelas OM 13 C untuk Cic ke-8;</t>
  </si>
  <si>
    <t>Pembayaran Ryan Awaludin kelas IK 17 A untuk Pelunasan Cic ke-7;</t>
  </si>
  <si>
    <t>Pembayaran Sena Rizky kelas BA 11 untuk Cic ke-9;</t>
  </si>
  <si>
    <t>BKK 26912</t>
  </si>
  <si>
    <t>Banner Futsal, Sponshorship Sekolah</t>
  </si>
  <si>
    <t>Fee DM Sekolah,. BBM Transport</t>
  </si>
  <si>
    <t>Kado ultah Dewi, By Pendaftaran lomba debat, RTK ATK, Perawatan gedung, BBM Tansprot</t>
  </si>
  <si>
    <t>Um per 2-8 Maret, Snack rapat , pulsa BM, SPPD BM ke kantor pusat dan karawang</t>
  </si>
  <si>
    <t>Dana Pinjman an M Aripin</t>
  </si>
  <si>
    <t>Projector IT</t>
  </si>
  <si>
    <t>BKK 26913</t>
  </si>
  <si>
    <t>BKK 26914</t>
  </si>
  <si>
    <t>BKK 26915</t>
  </si>
  <si>
    <t>BKK 26916</t>
  </si>
  <si>
    <t>BKK 26917</t>
  </si>
  <si>
    <t>Pembayaran Aditia Anggara kelas OM 13 B untuk Cic ke-9;</t>
  </si>
  <si>
    <t>Pembayaran Andre Oktavian kelas IK 17 B untuk Cic ke-6;</t>
  </si>
  <si>
    <t>Pembayaran Rosi Siti Nurohmah kelas OM 13 B untuk Pelunasan Cic ke-8; Cic ke-9 (sebagian);</t>
  </si>
  <si>
    <t>Pembayaran Rika Haya Nur Fauziah kelas OM 13 B untuk Cic ke-7; Cic ke-8; Cic ke-9; Cic ke-10 (sebagian);</t>
  </si>
  <si>
    <t>Pembayaran Santy Oktaviani kelas OM 13 B untuk Cic ke-8;</t>
  </si>
  <si>
    <t>Pembayaran Fathia Anzala kelas OM 13 C untuk Cic ke-6;</t>
  </si>
  <si>
    <t>Pembayaran Sri Rahayu kelas OM 13 C untuk Cic ke-9;</t>
  </si>
  <si>
    <t>Pembayaran Rosita A kelas OM 13 C untuk Cic ke-9;</t>
  </si>
  <si>
    <t>Pembayaran Dhini Nurislami kelas OM 13 C untuk Cic ke-7; Cic ke-8; Cic ke-9;</t>
  </si>
  <si>
    <t>Pembayaran Sherin Surya Melinda kelas OM 13 B untuk Cic ke-9;</t>
  </si>
  <si>
    <t>Pembayaran Azis Ginanjar kelas OM 13 B untuk Cic ke-8;</t>
  </si>
  <si>
    <t>Pembayaran Iwan Kurniawan kelas OM 12 A untuk Cic ke-8;</t>
  </si>
  <si>
    <t>Pembayaran Fikri Fadlurrahman kelas OM 13 A untuk Cic ke-9;</t>
  </si>
  <si>
    <t>Pembayaran Andi Trianto kelas KA 14 B untuk Cic ke-9;</t>
  </si>
  <si>
    <t>Pembayaran Siti Solihatun Nuriyah kelas OM 12 B untuk Cic ke-8; Cic ke-9;</t>
  </si>
  <si>
    <t>Pembayaran Sovia Bilqis kelas OM 12 B untuk Cic ke-9;</t>
  </si>
  <si>
    <t>Pembayaran Adiro Rejeki Putra Sinaga kelas BA 10 untuk Cic ke-8; Cic ke-9;</t>
  </si>
  <si>
    <t>Pembayaran Radhi Jalaludin Nadzir kelas OM 12 B untuk Cic ke-9;</t>
  </si>
  <si>
    <t>Pembayaran Fifih Nurzihan kelas BA 11 untuk Cic ke-9;</t>
  </si>
  <si>
    <t>Pembayaran Hafez Shiddiq Rachman kelas OM 13 A untuk Cic ke-7; Cic ke-8;</t>
  </si>
  <si>
    <t>Pembayaran Sulistiana Oktiva Aditia kelas KA 14 B untuk Pelunasan Pembayaran Cicilan</t>
  </si>
  <si>
    <t>Pembayaran Azis Fajar Jati kelas IK 17 A untuk Cic ke-8;</t>
  </si>
  <si>
    <t>Pembayaran Niko Erlando kelas OM 12 A untuk Cic ke-9;</t>
  </si>
  <si>
    <t>Pembayaran Deva Adi Surya kelas OM 12 A untuk Cic ke-9;</t>
  </si>
  <si>
    <t xml:space="preserve">Hari Nurjamal, Cicilan IK 17 Pelunasan </t>
  </si>
  <si>
    <t>Wahyu Adam, Pelunasan biaya pendidikan IK Senior</t>
  </si>
  <si>
    <t>Sendi M Ramdhan, Ciiclan TO STT Tk 3</t>
  </si>
  <si>
    <t xml:space="preserve">Ryan Ramdhani, Cicilan IK Senior </t>
  </si>
  <si>
    <t>Pembayaran Reza Ridwan Pangestu kelas OM 12 B untuk Pelunasan Pembayaran Cicilan</t>
  </si>
  <si>
    <t>Pembayaran Opi Oprianti kelas BA 11 untuk Cic ke-9;</t>
  </si>
  <si>
    <t>Pembayaran Arinil Haq Nurdiansyah kelas BA 11 untuk Pelunasan Cic ke-9; Cic ke-10;</t>
  </si>
  <si>
    <t>Pembayaran Fenti Desminta kelas BA 11 untuk Cic ke-8;</t>
  </si>
  <si>
    <t>Pembayaran Yani Wantika kelas BA 11 untuk</t>
  </si>
  <si>
    <t>Telah terima dari Mahzura Febrina untuk Regist dan cicilan tk 3 AK UNWIM 2017/2018</t>
  </si>
  <si>
    <t>Telah terima dari Sidiq Darojat untuk Registrasi 2 TO Junior 1819</t>
  </si>
  <si>
    <t>Telah terima dari Yudi Hendarman untuk Sewa Kantin</t>
  </si>
  <si>
    <t>Pembayaran Enjang Jalaludin kelas KA 14 B untuk Cic ke-9;</t>
  </si>
  <si>
    <t>Pembayaran Aditya Jati Putra kelas OM 12 A untuk Cic ke-6;</t>
  </si>
  <si>
    <t>Pembayaran David Ilham Satriana kelas KA 15 B untuk Pelunasan Pembayaran Cicilan</t>
  </si>
  <si>
    <t>Telah terima dari David Ilham S untuk Registrasi Tk 2 KA 2017</t>
  </si>
  <si>
    <t>Pembayaran Santika Putriana kelas OM 13 A untuk Cic ke-7; Cic ke-8; Cic ke-9;</t>
  </si>
  <si>
    <t>Pembayaran Sinta Tresna Dewi kelas KA 14 B untuk Cic ke-8 (sebagian);</t>
  </si>
  <si>
    <t>Pembayaran Elzsa Meilani Adam kelas BA 11 untuk Cic ke-7; Cic ke-8;</t>
  </si>
  <si>
    <t>Pembayaran Iqbal Bayu Herlambang kelas KA 14 B untuk Cic ke-7; Cic ke-8;</t>
  </si>
  <si>
    <t>Pembayaran Neneng Sumarni kelas OM 12 B untuk Cic ke-4; Cic ke-5; Cic ke-6; Cic ke-7;</t>
  </si>
  <si>
    <t>Pembayaran Jelvina Nurrantina Sihombing kelas KA 14 B untuk Cic ke-7; Cic ke-8 (sebagian);</t>
  </si>
  <si>
    <t>Pembayaran Bima Sagara Erlangga kelas IK 16 untuk Cic ke-8; Cic ke-9 (sebagian);</t>
  </si>
  <si>
    <t>Pembayaran Angel Monica Nugraha kelas OM 13 A untuk Cic ke-5; Cic ke-6; Cic ke-7;</t>
  </si>
  <si>
    <t>Pembayaran Dwiki Anggara kelas OM 13 C untuk Pelunasan Pembayaran Cicilan</t>
  </si>
  <si>
    <t>Pembayaran Hani Anjani kelas KA 14 A untuk Cic ke-8;</t>
  </si>
  <si>
    <t>Pembayaran Lilis Solihah kelas KA 14 B untuk Cic ke-9;</t>
  </si>
  <si>
    <t>Pembayaran Nabilla kelas KA 14 B untuk Pelunasan Cic ke-7; Cic ke-8;</t>
  </si>
  <si>
    <t>Pembayaran Dede Tia kelas KA 14 A untuk Pelunasan Cic ke-6; Cic ke-7 (sebagian);</t>
  </si>
  <si>
    <t>Pembayaran Fikri Ridwanul Haq kelas IK 17 A untuk Cic ke-9;</t>
  </si>
  <si>
    <t>Pembayaran Neng Yuli Aprilyani kelas KA 14 B untuk Cic ke-7; Cic ke-8; Cic ke-9;</t>
  </si>
  <si>
    <t>Telah terima dari Andri Sukmawan untuk Registrasi TO STT 22 Orang</t>
  </si>
  <si>
    <t>Pembayaran Nia Listawati kelas AK 2 untuk Pelunasan Cic ke-7; Cic ke-8 (sebagian);</t>
  </si>
  <si>
    <t>Pembayaran Rohman Nur Hakim kelas AK 2 untuk Cic ke-9; Cic ke-10;</t>
  </si>
  <si>
    <t>Pembayaran Sani Nurjanah kelas AK 1 untuk Pelunasan Cic ke-9; Cic ke-10;</t>
  </si>
  <si>
    <t>Pembayaran Anggi Meilani kelas AK 2 untuk Pelunasan Pembayaran Cicilan</t>
  </si>
  <si>
    <t>Telah terima dari Usep Riyadi untuk Cicilan Biaya Pendidikan KK AK Maret</t>
  </si>
  <si>
    <t>Telah terima dari Soni Saepulloh untuk Cicilan Februari KK AK</t>
  </si>
  <si>
    <t>Telah terima dari Dikri Burhani untuk Cicilan STT Tk 4 TO</t>
  </si>
  <si>
    <t>Pembayaran Sheni Romdiah kelas AK 1 untuk Pelunasan Cic ke-3; Cic ke-4 (sebagian);</t>
  </si>
  <si>
    <t>Pembayaran Elis Nurhayati kelas AK 2 untuk Pelunasan Pembayaran Cicilan</t>
  </si>
  <si>
    <t>Telah terima dari Elis Nurhayati untuk Registrasi Tk 4 AK Unwim</t>
  </si>
  <si>
    <t>Pembayaran Aziz Salwani kelas TO STT untuk Cic ke-7;</t>
  </si>
  <si>
    <t>Pembayaran Muhammad Ilyas Abdillah kelas MJ 3 untuk Pelunasan Cic ke-6; Cic ke-7 (sebagian);</t>
  </si>
  <si>
    <t>Pembayaran Neli Riswanti kelas AK 2 untuk Pelunasan Cic ke-4; Cic ke-5; Cic ke-6; Cic ke-7;</t>
  </si>
  <si>
    <t>Pembayaran Risma Wulandari kelas BA 11 untuk Cic ke-6; Cic ke-7 (sebagian);</t>
  </si>
  <si>
    <t>Pembayaran Ai Siti Rukmanah kelas MJ 2 untuk Pelunasan Cic ke-9; Cic ke-10;</t>
  </si>
  <si>
    <t>Telah terima dari Neng Lutvie Agustina untuk Tambahan Registrasi KA Junior</t>
  </si>
  <si>
    <t>Pembayaran Dian Cahya Munggaran kelas MJ 2 untuk Cic ke-8 (sebagian);</t>
  </si>
  <si>
    <t>Pembayaran Zamal Sanusi kelas MJ 2 untuk Pelunasan Cic ke-7; Cic ke-8 (sebagian);</t>
  </si>
  <si>
    <t>Pembayaran Lilis Reji Jaelani kelas AK 1 untuk Pelunasan Cic ke-3; Cic ke-4; Cic ke-5 (sebagian);</t>
  </si>
  <si>
    <t>Pembayaran Tajib Ramdani kelas MJ 3 untuk Cic ke-6; Cic ke-7; Cic ke-8 (sebagian);</t>
  </si>
  <si>
    <t>Telah terima dari Rinrin Yuliani untuk Registrasi TK 4 unwim Manajemen</t>
  </si>
  <si>
    <t>Pembayaran Ai Novianti kelas BA 11 untuk Cic ke-10;</t>
  </si>
  <si>
    <t>Pembayaran Nasrul Muhammad Latif kelas TO 17 B untuk Pelunasan Pembayaran Cicilan</t>
  </si>
  <si>
    <t>Pembayaran Firda Firdaus kelas TO 17 B untuk Cic ke-9;</t>
  </si>
  <si>
    <t>Pembayaran Ghina Ijatul Islam kelas OM 13 B untuk Pelunasan Cic ke-8; Cic ke-9 (sebagian);</t>
  </si>
  <si>
    <t>Pembayaran Ryan Juniar R kelas TO 17 A untuk Pelunasan Pembayaran Cicilan</t>
  </si>
  <si>
    <t>Pembayaran Rini Handiani kelas BA 11 untuk Pelunasan Pembayaran Cicilan</t>
  </si>
  <si>
    <t>Pembayaran Irna Kurniasih kelas BA 11 untuk Cic ke-9;</t>
  </si>
  <si>
    <t>Pembayaran Yoga Van Gunanto kelas OM 12 B untuk Pelunasan Cic ke-9; Cic ke-10 (sebagian);</t>
  </si>
  <si>
    <t>Pembayaran Asep Eldi kelas TO 17 A untuk Cic ke-8;</t>
  </si>
  <si>
    <t>Pembayaran Iis Laila Saripah kelas BA 10 untuk Pelunasan Pembayaran Cicilan</t>
  </si>
  <si>
    <t>Telah terima dari Dadan Ramdana untuk Registrasi Tk 1 TO 2018-2019</t>
  </si>
  <si>
    <t>Telah terima dari Annisa Fitriani untuk Registrasi Tk I OM 2018-2019</t>
  </si>
  <si>
    <t>RJ KA</t>
  </si>
  <si>
    <t>Deis Nurul, Cicilan Biaya Pendidikan Manajemen</t>
  </si>
  <si>
    <t>Ulpah Perniati, Pelunasan biaya pendidikan MJ</t>
  </si>
  <si>
    <t>Yuda Maulana M, cicilan biaya pendidikan Manajemen</t>
  </si>
  <si>
    <t>BKK 26918</t>
  </si>
  <si>
    <t>BKK 26919</t>
  </si>
  <si>
    <t>BKK 26920</t>
  </si>
  <si>
    <t>BKK 26921</t>
  </si>
  <si>
    <t>BKK 26922</t>
  </si>
  <si>
    <t>BKK 26923</t>
  </si>
  <si>
    <t xml:space="preserve">UM dan kunjunagn sekolah, DM, Fee MGM </t>
  </si>
  <si>
    <t>Tes kerja Seiono, Blue bird, Yurim, BBM Transport CNP, DM</t>
  </si>
  <si>
    <t>Listrik, Air, Telpn</t>
  </si>
  <si>
    <t>SPPD Pendamping Company Visit, Futsal, BBM Praktek</t>
  </si>
  <si>
    <t>Amplpo Kertas Map Kop, Hunting, RTK, Service kendaraan Opr</t>
  </si>
  <si>
    <t>Kado Melahirkan Pa Bini dan bu indri, Listrik LCC. Aerobik</t>
  </si>
  <si>
    <t>wafa</t>
  </si>
  <si>
    <t>BTK 45420</t>
  </si>
  <si>
    <t>BTK 45421</t>
  </si>
  <si>
    <t>BTK 45422</t>
  </si>
  <si>
    <t>BTK 45423</t>
  </si>
  <si>
    <t>BTK 45424</t>
  </si>
  <si>
    <t>BTK 45425</t>
  </si>
  <si>
    <t>Pembayaran Muhammad Husni Mubarok kelas MJ 1 untuk Cic ke-10;</t>
  </si>
  <si>
    <t>Pembayaran Jelvina Nurrantina Sihombing kelas KA 14 B untuk Cic ke-8 (sebagian);</t>
  </si>
  <si>
    <t>Pembayaran Yuda Lesmana kelas TO 17 A untuk Cic ke-9;</t>
  </si>
  <si>
    <t>Pembayaran Eldigiya Suntara kelas TO 17 A untuk Pelunasan Cic ke-8;</t>
  </si>
  <si>
    <t>Pembayaran SilmyÂ UlzanaÂ Putri kelas OM 12 B untuk Cic ke-9;</t>
  </si>
  <si>
    <t>Pembayaran Iis Hotimah kelas KA 14 A untuk Cic ke-9;</t>
  </si>
  <si>
    <t>Pembayaran Raden Muhammad Yazid Zidane Muharam kelas OM 12 A untuk Cic ke-9;</t>
  </si>
  <si>
    <t>Pembayaran Sandy Hermawansyah kelas BA 10 untuk Pelunasan Cic ke-7;</t>
  </si>
  <si>
    <t>Pembayaran Ropi Rahayuni kelas BA 10 untuk Cic ke-9;</t>
  </si>
  <si>
    <t>Pembayaran Sri Rahayu kelas BA 10 untuk Cic ke-9;</t>
  </si>
  <si>
    <t>Pembayaran Mita kelas BA 11 untuk Cic ke-7;</t>
  </si>
  <si>
    <t>Pembayaran Neng Sri Rahmawati kelas BA 11 untuk Cic ke-5 (sebagian);</t>
  </si>
  <si>
    <t>Pembayaran Kusriyati Yanti kelas BA 11 untuk Cic ke-9;</t>
  </si>
  <si>
    <t>Pembayaran Deri Fajar Rurrohman kelas TO 16 B untuk Pelunasan Cic ke-7; Cic ke-8; Cic ke-9 (sebagian);</t>
  </si>
  <si>
    <t>Pembayaran Pirmansyah kelas BA 10 untuk Cic ke-9;</t>
  </si>
  <si>
    <t>Pembayaran Dzikri Fachrezi kelas BA 11 untuk Cic ke-8;</t>
  </si>
  <si>
    <t>Pembayaran Yudi Supriyanto kelas OM 12 B untuk Cic ke-9;</t>
  </si>
  <si>
    <t>Pembayaran Dendi Hendryana kelas TO 16 A untuk Cic ke-8; Cic ke-9;</t>
  </si>
  <si>
    <t>Pembayaran Siti Nurbaeti kelas KA 15 A untuk Cic ke-9;</t>
  </si>
  <si>
    <t>Pembayaran Hilmy Restu Fadhilah Ramadhan kelas IK 17 A untuk Cic ke-6; Cic ke-7; Cic ke-8 (sebagian);</t>
  </si>
  <si>
    <t>Telah terima dari Ninda Ameylia H untuk Pelunasan Biaya Pendidikan Tk 2 KA 15 B</t>
  </si>
  <si>
    <t>Pembayaran Sopyan Sauri kelas IK 17 A untuk Cic ke-8;</t>
  </si>
  <si>
    <t>Pembayaran Ahmad Sidiq kelas BA 10 untuk Cic ke-7;</t>
  </si>
  <si>
    <t>Pembayaran Iwan Kurniawan kelas OM 12 A untuk Cic ke-9 (sebagian);</t>
  </si>
  <si>
    <t>Pembayaran Aulia Ningsih kelas OM 12 A untuk Pelunasan Cic ke-8; Cic ke-9;</t>
  </si>
  <si>
    <t>Pembayaran Bella Prilia Hania kelas OM 12 A untuk Pelunasan Cic ke-8; Cic ke-9;</t>
  </si>
  <si>
    <t>Pembayaran Muhaimin Ali Imron kelas IK 17 B untuk Cic ke-3 (sebagian);</t>
  </si>
  <si>
    <t>Telah terima dari Kurnia Sandi untuk Registrasi Tk 2 IK 2017</t>
  </si>
  <si>
    <t>Pembayaran Iman Nuryadin kelas IK 17 A untuk Cic ke-5; Cic ke-6;</t>
  </si>
  <si>
    <t>Pembayaran Dimas Setio Nugroho kelas OM 12 A untuk Pelunasan Registrasi; Cic ke-1 (sebagian);</t>
  </si>
  <si>
    <t>Pembayaran Thia Indah Lestari kelas OM 12 A untuk Pelunasan Cic ke-4;</t>
  </si>
  <si>
    <t>Pembayaran Anitia Saputri kelas OM 12 A untuk Cic ke-9;</t>
  </si>
  <si>
    <t>Pembayaran Maisa Fatin A kelas KA 15 B untuk Cic ke-7; Cic ke-8;</t>
  </si>
  <si>
    <t>Pembayaran Maya Sumiati kelas KA 15 B untuk Cic ke-9;</t>
  </si>
  <si>
    <t>Pembayaran Alfin Firmansyah kelas OM 12 A untuk Cic ke-6;</t>
  </si>
  <si>
    <t>Pembayaran Siti Rohmah kelas KA 15 B untuk Cic ke-9;</t>
  </si>
  <si>
    <t>Pembayaran Bella Firdayanti S kelas KA 15 B untuk Cic ke-8;</t>
  </si>
  <si>
    <t>Pembayaran Risda Taqiyah Astuti kelas OM 12 A untuk Pelunasan Cic ke-3; Cic ke-4; Cic ke-5; Cic ke-6; Cic ke-7; Cic ke-8; Cic ke-9 (sebagian);</t>
  </si>
  <si>
    <t>Pembayaran Mulya Priananda Perdana kelas OM 12 A untuk Cic ke-6; Cic ke-7; Cic ke-8 (sebagian);</t>
  </si>
  <si>
    <t>Pembayaran Carka Yukiban Ramdan kelas BA 10 untuk Cic ke-8 (sebagian);</t>
  </si>
  <si>
    <t>Pembayaran Riza Fachrul A kelas IK 17 A untuk Cic ke-7; Cic ke-8; Cic ke-9;</t>
  </si>
  <si>
    <t>Pembayaran Kiki Muzaqi Al Maraghi kelas MJ 2 untuk Cic ke-6; Cic ke-7; Cic ke-8;</t>
  </si>
  <si>
    <t>Pembayaran Resti Rahmawati kelas OM 13 A untuk Cic ke-7 (sebagian);</t>
  </si>
  <si>
    <t xml:space="preserve"> </t>
  </si>
  <si>
    <t>Pembayaran Sandy Hermawansyah kelas BA 10 untuk Cic ke-8;</t>
  </si>
  <si>
    <t>Telah terima dari Susi Sukmawati untuk Registrasi Tk 3 OM 2016</t>
  </si>
  <si>
    <t>Pembayaran M. Rizal Gojali kelas AK 2 untuk Cic ke-7; Cic ke-8 (sebagian);</t>
  </si>
  <si>
    <t>Pembayaran Silpa Laula kelas KA 14 A untuk Cic ke-8; Cic ke-9;</t>
  </si>
  <si>
    <t>Pembayaran Fajar Fahrulrazi kelas TO 17 B untuk Cic ke-7; Cic ke-8;</t>
  </si>
  <si>
    <t>Telah terima dari Iis Laila untuk Registrasi Tk 3 BA 2016</t>
  </si>
  <si>
    <t>Pembayaran Muhammad Ramdan kelas IK 16 untuk Cic ke-9;</t>
  </si>
  <si>
    <t>Pembayaran Sardini kelas IK 16 untuk Cic ke-7;</t>
  </si>
  <si>
    <t>Pembayaran Hamka Rifaldi kelas IK 16 untuk Cic ke-8;</t>
  </si>
  <si>
    <t>Pembayaran Bayu Bagus Setiawan kelas TO 17 B untuk Cic ke-9;</t>
  </si>
  <si>
    <t>Pembayaran Muhamad Faisal Wajdi kelas IK 16 untuk Cic ke-8;</t>
  </si>
  <si>
    <t>Pembayaran Ferdiansyah kelas IK 16 untuk Pelunasan Cic ke-8; Cic ke-9 (sebagian);</t>
  </si>
  <si>
    <t>Pembayaran Tomy Fajar Hasan kelas IK 16 untuk Cic ke-8; Cic ke-9 (sebagian);</t>
  </si>
  <si>
    <t>Pembayaran Rijal Nursobah kelas TO 17 B untuk Pelunasan Cic ke-8; Cic ke-9 (sebagian);</t>
  </si>
  <si>
    <t>Pembayaran M Nurkholik kelas TO 17 B untuk Pelunasan Cic ke-8; Cic ke-9 (sebagian);</t>
  </si>
  <si>
    <t>Pembayaran Dhiya Siti Saodah kelas OM 13 A untuk Cic ke-9;</t>
  </si>
  <si>
    <t>Pembayaran Asep Palahudin kelas IK 16 untuk Cic ke-7; Cic ke-8;</t>
  </si>
  <si>
    <t>Pembayaran Lelyana Fadhilatul M kelas OM 13 A untuk Pelunasan Pembayaran Cicilan</t>
  </si>
  <si>
    <t>Pembayaran Anisa Rahmansyah kelas OM 13 A untuk Cic ke-7; Cic ke-8; Cic ke-9;</t>
  </si>
  <si>
    <t>Pembayaran Fahmi Hijaz Fauzi kelas IK 17 B untuk Cic ke-8; Cic ke-9;</t>
  </si>
  <si>
    <t>Pembayaran Elsa Nadyya Salsabila kelas OM 13 A untuk Cic ke-9;</t>
  </si>
  <si>
    <t>Telah terima dari Ikhsan Rahmat untuk Cicilan Biaya Pendidikan IK 2016</t>
  </si>
  <si>
    <t>Telah terima dari RE 2 untuk Sewa RE Feb-Mar 2018</t>
  </si>
  <si>
    <t>Pembayaran Yogi Nugraha kelas AK 2 untuk Pelunasan Cic ke-9;</t>
  </si>
  <si>
    <t>Pembayaran De Agni Nuraeni kelas KA 15 A untuk Cic ke-6;</t>
  </si>
  <si>
    <t>Pembayaran Fitri Apriani kelas KA 15 A untuk Pelunasan Pembayaran Cicilan</t>
  </si>
  <si>
    <t>Telah terima dari Neng Vina Mardiah untuk Registrasi mhs OM junior TA 2018/2019</t>
  </si>
  <si>
    <t>Pembayaran Ahmat Rifai kelas OM 13 B untuk Cic ke-8 (sebagian);</t>
  </si>
  <si>
    <t>Pembayaran Sofi Maulina K kelas BA 10 untuk Pelunasan Cic ke-7; Cic ke-8; Cic ke-9 (sebagian);</t>
  </si>
  <si>
    <t>Telah terima dari Musyfik Amrulloh untuk Registrasi TO Tk I 2018-2019</t>
  </si>
  <si>
    <t>Pembayaran Carka Yukiban Ramdan kelas BA 10 untuk Pelunasan Cic ke-8; Cic ke-9;</t>
  </si>
  <si>
    <t xml:space="preserve">RJ OM </t>
  </si>
  <si>
    <t>Pembayaran Acep Reza Sujaman kelas TO 17 B untuk Cic ke-8; Cic ke-9 (sebagian);</t>
  </si>
  <si>
    <t>Pembayaran Dina Alma Meida kelas OM 13 B untuk Cic ke-9; Cic ke-10 (sebagian);</t>
  </si>
  <si>
    <t>Pembayaran Afif Miftahul Fauz kelas OM 13 C untuk Pelunasan Cic ke-8; Cic ke-9;</t>
  </si>
  <si>
    <t>Pembayaran Hilman Maulana kelas OM 12 B untuk Cic ke-8 (sebagian);</t>
  </si>
  <si>
    <t>Pembayaran Resti Rahmawati kelas OM 13 A untuk Pelunasan Cic ke-7;</t>
  </si>
  <si>
    <t>Pembayaran Yuli Yulianti kelas OM 13 B untuk Cic ke-7; Cic ke-8;</t>
  </si>
  <si>
    <t>Pembayaran Ayu Widiyanti kelas OM 12 A untuk Pelunasan Pembayaran Cicilan</t>
  </si>
  <si>
    <t>Pembayaran Dimas Setio Nugroho kelas OM 12 A untuk Pelunasan Cic ke-1; Cic ke-2 (sebagian);</t>
  </si>
  <si>
    <t>Pembayaran Alfin Firmansyah kelas OM 12 A untuk Cic ke-7; Cic ke-8;</t>
  </si>
  <si>
    <t>Pembayaran Age Permana kelas KA 14 B untuk Cic ke-10;</t>
  </si>
  <si>
    <t>Pembayaran Siti Apiah kelas KA 15 B untuk Cic ke-7;</t>
  </si>
  <si>
    <t>Pembayaran Mulya Priananda Perdana kelas OM 12 A untuk Pelunasan Cic ke-8; Cic ke-9;</t>
  </si>
  <si>
    <t>Telah terima dari Osep Ewin A untuk Registrasi Tk 2 TO 2017</t>
  </si>
  <si>
    <t>Ajeng Wilda,Cicilan by pendikan MJ</t>
  </si>
  <si>
    <t>RS TO</t>
  </si>
  <si>
    <t>BKK 26924</t>
  </si>
  <si>
    <t>BKK 26925</t>
  </si>
  <si>
    <t>BKK 26926</t>
  </si>
  <si>
    <t>BKK 26927</t>
  </si>
  <si>
    <t>BKK 26928</t>
  </si>
  <si>
    <t>BKK 26929</t>
  </si>
  <si>
    <t>BKK 26930</t>
  </si>
  <si>
    <t>BKK 26931</t>
  </si>
  <si>
    <t>BKK 26932</t>
  </si>
  <si>
    <t>Menjamu Dosen Bandung</t>
  </si>
  <si>
    <t>Hadiah Pembina Futsal, Fee DM sekolah</t>
  </si>
  <si>
    <t>UM per 9-15 Maret , Um itikaf, pengajian mayasari, by pendidikan om senior an alvin au, rtk, Listrik RE</t>
  </si>
  <si>
    <t>Company Visit, Buku bulanan perpus, praktek TO</t>
  </si>
  <si>
    <t>U eko</t>
  </si>
  <si>
    <t>Eva</t>
  </si>
  <si>
    <t>Futsal ke Lp3i Cirebon, DM SMAN 1 Banjarsari &amp; SMAN2 Banjar</t>
  </si>
  <si>
    <t>Sebar DM Sekolah</t>
  </si>
  <si>
    <t>By Penyatuan Lp3i Bandung, Aerobik</t>
  </si>
  <si>
    <t>BKK 26933</t>
  </si>
  <si>
    <t>Fee DM SMAN 1 ciawi, kunjungan sekolah</t>
  </si>
  <si>
    <t>Reward SKKB Ho dan Reward presenter gel 1</t>
  </si>
  <si>
    <t>BKK 26934</t>
  </si>
  <si>
    <t>Pembayaran Denis Rizqi Setiadi kelas OM 12 A untuk Cic ke-8 (sebagian);</t>
  </si>
  <si>
    <t>Pembayaran Dimas Setio Nugroho kelas OM 12 A untuk Pelunasan Cic ke-2; Cic ke-3 (sebagian);</t>
  </si>
  <si>
    <t>Pembayaran LisdaÂ SriÂ Widaningsih kelas BA 10 untuk Cic ke-6; Cic ke-7;</t>
  </si>
  <si>
    <t>Pembayaran Deva Adi Surya kelas OM 12 A untuk Pelunasan Pembayaran Cicilan</t>
  </si>
  <si>
    <t>Telah terima dari Deva Adi Surya untuk Registrasi Tk 3 OM 2016</t>
  </si>
  <si>
    <t>Pembayaran Iis Hotimah kelas KA 14 A untuk Pelunasan Pembayaran Cicilan</t>
  </si>
  <si>
    <t>Pembayaran Neng Sri Rahmawati kelas BA 11 untuk Pelunasan Cic ke-5; Cic ke-6; Cic ke-7 (sebagian);</t>
  </si>
  <si>
    <t>Telah terima dari Ana Viani untuk Registrasi Tk I TO 2018</t>
  </si>
  <si>
    <t>Telah terima dari Mia Islamiati untuk Pelunasan Registrasi Tk I OM 2018-2019</t>
  </si>
  <si>
    <t>Telah terima dari Atep Salman Witular untuk Registrasi OM Senior 2018/2019</t>
  </si>
  <si>
    <t>Telah terima dari Iis Hotimah untuk Registrasi Tk 3 KA 2016</t>
  </si>
  <si>
    <t>Pembayaran Dimas Setio Nugroho kelas OM 12 A untuk Cic ke-3 (sebagian);</t>
  </si>
  <si>
    <t>Telah terima dari Tari Mustari untuk Registrasi Tk 2 KA 2017</t>
  </si>
  <si>
    <t>Pembayaran Imam Amarulloh kelas IK 16 untuk Cic ke-6; Cic ke-7; Cic ke-8;</t>
  </si>
  <si>
    <t>Telah terima dari Ana Viani untuk Tambahan Registrasi Tk I TO 2018-2019</t>
  </si>
  <si>
    <t>Pembayaran Sofy Nurul Asfia kelas MJ 2 untuk Pelunasan Pembayaran Cicilan</t>
  </si>
  <si>
    <t>Pembayaran Yogi Januar kelas TO STT untuk Pelunasan Cic ke-6; Cic ke-7; Cic ke-8 (sebagian);</t>
  </si>
  <si>
    <t>Pembayaran Rini Agustin kelas KA 14 A untuk Pelunasan Pembayaran Cicilan</t>
  </si>
  <si>
    <t>Telah terima dari Rini Agustin untuk Pelunasan Biaya Pendidikan Tk 3 KA 2016</t>
  </si>
  <si>
    <t>Pembayaran Egi Aditya kelas TO STT untuk Cic ke-7; Cic ke-8; Cic ke-9 (sebagian);</t>
  </si>
  <si>
    <t>Pembayaran Ecep Rahmat Wijaya kelas TO 16 A untuk Cic ke-8;</t>
  </si>
  <si>
    <t>Pembayaran Bella Fitrah Annisa Syafari kelas AK 1 untuk Cic ke-9;</t>
  </si>
  <si>
    <t>Pembayaran Muhammad Ramdan kelas IK 16 untuk Cic ke-10 (sebagian);</t>
  </si>
  <si>
    <t>Telah terima dari Eka Pratama untuk Registrasi Tk I BA 2018-2019</t>
  </si>
  <si>
    <t>RJ BA</t>
  </si>
  <si>
    <t>BKK 26935</t>
  </si>
  <si>
    <t>BKK 26936</t>
  </si>
  <si>
    <t>BKK 26937</t>
  </si>
  <si>
    <t>Tambahan reward presenter, pulsa teleseling, Fee MGM, DM Sekolah, Hunting</t>
  </si>
  <si>
    <t>Perawatan gedung, Praktek TO, Listrik markas. UM Ke Cikampek, BBM Hunting</t>
  </si>
  <si>
    <t>UM Per 16-22 maret, Kado pernikahan ade ri</t>
  </si>
  <si>
    <t>Pembayaran Filda Septiani kelas AK 1 untuk Pelunasan Pembayaran Cicilan</t>
  </si>
  <si>
    <t>Pembayaran Neng Sulfani Sopiah kelas AK 1 untuk Cic ke-7; Cic ke-8 (sebagian);</t>
  </si>
  <si>
    <t>Pembayaran Erwin kelas AK 2 untuk Cic ke-8; Cic ke-9;</t>
  </si>
  <si>
    <t>Pembayaran Kurnia Sandi kelas TO STT untuk Cic ke-7; Cic ke-8; Cic ke-9; Cic ke-10 (sebagian);</t>
  </si>
  <si>
    <t>Pembayaran Viki Andreas kelas TO STT untuk Cic ke-6; Cic ke-7; Cic ke-8;</t>
  </si>
  <si>
    <t>Pembayaran Gigin Ginanjar kelas TO STT untuk Cic ke-7; Cic ke-8; Cic ke-9;</t>
  </si>
  <si>
    <t>Pembayaran Raden Muhamad Irsyad Taufik kelas IK 17 B untuk Pelunasan Pembayaran Cicilan</t>
  </si>
  <si>
    <t>Pembayaran Ihsan Sulaeman kelas TO STT untuk Pelunasan Cic ke-3; Cic ke-4 (sebagian);</t>
  </si>
  <si>
    <t>Pembayaran Rosi Alawiyah kelas AK 1 untuk Pelunasan Cic ke-8; Cic ke-9;</t>
  </si>
  <si>
    <t>Pembayaran Rosi Alawiyah kelas AK 1 untuk Cic ke-10 (sebagian);</t>
  </si>
  <si>
    <t>Telah terima dari Ayu Putri Pratiwi untuk Pembayaran cicilan KK AK UNWIM</t>
  </si>
  <si>
    <t>Telah terima dari Yadi Supriadi untuk Pembayaran cicilan KK AK UNWIM</t>
  </si>
  <si>
    <t>Telah terima dari Kamil Fahmi untuk Pembayaran cicilan KK AK UNWIM</t>
  </si>
  <si>
    <t>Pembayaran Indra Zakaria kelas AK 1 untuk Cic ke-7;</t>
  </si>
  <si>
    <t>Pembayaran Firman Maulana kelas AK 1 untuk Pelunasan Pembayaran Cicilan</t>
  </si>
  <si>
    <t>Pembayaran Agie Nurmansyah kelas AK 1 untuk Cic ke-9;</t>
  </si>
  <si>
    <t>Telah terima dari Anggi Mei untuk Registrasi tk 4 AK UNWIM</t>
  </si>
  <si>
    <t>Pembayaran Rita Mutoharoh kelas AK 2 untuk Pelunasan Pembayaran Cicilan</t>
  </si>
  <si>
    <t>Pembayaran Irvan Fauzi kelas TO STT untuk Pelunasan Cic ke-3; Cic ke-4; Cic ke-5; Cic ke-6; Cic ke-7;</t>
  </si>
  <si>
    <t>Pembayaran Anif Ardiana kelas AK 1 untuk Pelunasan Cic ke-8; Cic ke-9 (sebagian);</t>
  </si>
  <si>
    <t>Telah terima dari 500000 untuk Regist 2 mhs TO STTYBSI berjalan tk 4</t>
  </si>
  <si>
    <t>Telah terima dari M. Arif Fatoni untuk Regist 2 mhs tk 4 TO STTYBSI berjalan</t>
  </si>
  <si>
    <t>Pembayaran Nurpandi kelas MJ 1 untuk Pelunasan Pembayaran Cicilan</t>
  </si>
  <si>
    <t>BTK 45535</t>
  </si>
  <si>
    <t>BTK 45536</t>
  </si>
  <si>
    <t>BTK 45537</t>
  </si>
  <si>
    <t>Telah terima dari Shelpi Cahrawati Mulia untuk Pelunasan Biaya Pendidikan Tk 3 KA 14 B</t>
  </si>
  <si>
    <t>Pembayaran Riyan Hidayatulloh Munir kelas MJ 3 untuk Cic ke-9;</t>
  </si>
  <si>
    <t>Pembayaran Risa Mutiara kelas KA 14 B untuk Pelunasan Pembayaran Cicilan</t>
  </si>
  <si>
    <t>Telah terima dari Risa Mutiara untuk Registrasi Tk 3 KA 14 B</t>
  </si>
  <si>
    <t>Telah terima dari Lufi Agung Fauzi untuk Tambahan Registrasi TO Junior 2018/2019</t>
  </si>
  <si>
    <t>Telah terima dari Ifan Nuryadin untuk Registrasi TK 3 Manajemen DNBS</t>
  </si>
  <si>
    <t>Telah terima dari Muhamad Kamaludin Dahlan untuk Tambhan REgistrasi TO Junior 2018/2019</t>
  </si>
  <si>
    <t>Telah terima dari Aditya Prayoga untuk Registrasi TO Junior 2018/2019</t>
  </si>
  <si>
    <t>Telah terima dari Tia Aprilia untuk Registrasi Tk 3 KA 14 B 2018-2019</t>
  </si>
  <si>
    <t>Telah terima dari Raden M Irsyad Taufik untuk Registrasi Tk II IK 2018-2019</t>
  </si>
  <si>
    <t>Telah terima dari Candra Adi Wiguna untuk Tambahan Registrasi Tk I TO 2018-2019</t>
  </si>
  <si>
    <t>Telah terima dari Deva Adi Surya untuk Tambahan Registrasi Tk 3 OM 2018-2019</t>
  </si>
  <si>
    <t>Sandi Nurjman, Pelunasan biaya pendidikan junior</t>
  </si>
  <si>
    <t>Sandi Nurjaman, Registrasi Senior TO</t>
  </si>
  <si>
    <t>Feni Sutiawati, Registrasi Tk 3 DNBS Manajemne</t>
  </si>
  <si>
    <t>Pembayaran Jelvina Nurrantina Sihombing kelas KA 14 B untuk Pelunasan Pembayaran Cicilan</t>
  </si>
  <si>
    <t>Pembayaran Deni Ahmad Taher kelas OM 12 B untuk Pelunasan Pembayaran Cicilan</t>
  </si>
  <si>
    <t>Pembayaran Neneng Sumarni kelas OM 12 B untuk Pelunasan Pembayaran Cicilan</t>
  </si>
  <si>
    <t>Pembayaran Siti Rohmah kelas KA 15 B untuk Pelunasan Pembayaran Cicilan</t>
  </si>
  <si>
    <t>Pembayaran Sandy Hermawansyah kelas BA 10 untuk Pelunasan Pembayaran Cicilan</t>
  </si>
  <si>
    <t>Pembayaran Opi Sopiah kelas OM 12 A untuk Pelunasan Pembayaran Cicilan</t>
  </si>
  <si>
    <t>Pembayaran Nisa Aprianti kelas IK 16 untuk Pelunasan Pembayaran Cicilan</t>
  </si>
  <si>
    <t>Pembayaran Jazmanudin kelas IK 16 untuk Pelunasan Pembayaran Cicilan</t>
  </si>
  <si>
    <t>Pembayaran Shanty Nuraeni kelas AK 1 untuk Cic ke-4; Cic ke-5 (sebagian);</t>
  </si>
  <si>
    <t>Telah terima dari Nisrina untuk Registrasi Tk 4 KA 2018-2019</t>
  </si>
  <si>
    <t>Telah terima dari Elda Nur Alizakiya untuk Tambahan Registrasi BA Junior 2018/2019</t>
  </si>
  <si>
    <t>Telah terima dari Kurnia Sandi untuk Tambahan Registrasi Tk II IK 2018-2019</t>
  </si>
  <si>
    <t>Telah terima dari Pizki Astrid D untuk Registrasi mhs OM junior TA 2018/2019</t>
  </si>
  <si>
    <t>Telah terima dari Neneng Sumarni untuk Registrasi Tk 3 OM 2018-2019</t>
  </si>
  <si>
    <t>Telah terima dari Siti Rohmah untuk Registrasi Tk II KA 2018-2019</t>
  </si>
  <si>
    <t>Telah terima dari Ai Sulis Maulani untuk Registrasi Tk I OM 2018-2019</t>
  </si>
  <si>
    <t>Telah terima dari Gilang Apriangga untuk Registrasi Tk I IK 2018-2019</t>
  </si>
  <si>
    <t>Telah terima dari Omah Muharomah untuk Registrasi Tk I KA 2018-2019</t>
  </si>
  <si>
    <t>Telah terima dari Opi Sopiah untuk Registrasi Tk 3 OM 2018-2019</t>
  </si>
  <si>
    <t>Telah terima dari Ai Nurkomala Sari untuk Registrasi Tk I OM 2018-2019</t>
  </si>
  <si>
    <t>Telah terima dari Cindy Handyani untuk Registrasi Tk I OM 2018-2019</t>
  </si>
  <si>
    <t>Telah terima dari Nisa Afrianti untuk Registrasi Tk 3 TI 2018-2019</t>
  </si>
  <si>
    <t>Fikri Herdiana F, Registrasi OM Junior 2018/2018</t>
  </si>
  <si>
    <t>Gilang Munawan, Registrasi IK Junior 2018/2019</t>
  </si>
  <si>
    <t>RJ IK</t>
  </si>
  <si>
    <t xml:space="preserve">Jazmanuddin, Registrasi Tk 3 STT TI </t>
  </si>
  <si>
    <t>Rizki Ramdhan, Cicilan MJ</t>
  </si>
  <si>
    <t>Deni Ahmad T, Regitrasi tk 3 DNBS MJ</t>
  </si>
  <si>
    <t>BKK 26938</t>
  </si>
  <si>
    <t>BKK 26939</t>
  </si>
  <si>
    <t>BKK 26940</t>
  </si>
  <si>
    <t>BKK 26941</t>
  </si>
  <si>
    <t>BKK 26942</t>
  </si>
  <si>
    <t xml:space="preserve">KONSUMSI uts </t>
  </si>
  <si>
    <t>Hutning Aplikan, Fee MGM, Fee DM, Fee Radar TV, Bayar Brosur</t>
  </si>
  <si>
    <t>Service Lift, Tumpeng HUT, Sedot WC, BBM Praktek To. BBM Transport, Snack rapat</t>
  </si>
  <si>
    <t>Karyawan terbaik 1 dan 2, Bonus Tahap 1, Fee Kegiatan Pengajian, SPPD Pelatihan B inggris</t>
  </si>
  <si>
    <t>Honor dosen, Gaji Feb, Unwim, RTK, Fee Pengajian , Olahraga</t>
  </si>
  <si>
    <t>Reward Penemptan Kerja</t>
  </si>
  <si>
    <t>BKK 26943</t>
  </si>
  <si>
    <t>Pembayaran Muhammad Rizal kelas IK 16 untuk Cic ke-10;</t>
  </si>
  <si>
    <t>Telah terima dari Rijal Rizaludin untuk Cicilan MJ DNBS tk.3 1819</t>
  </si>
  <si>
    <t>Telah terima dari Asep Manarul Hidayah untuk Registrasi Junior IK 1819</t>
  </si>
  <si>
    <t>Pembayaran Raden Muhammad Yazid Zidane Muharam kelas OM 12 A untuk Pelunasan Pembayaran Cicilan</t>
  </si>
  <si>
    <t>Telah terima dari Raden Muhammad Yazid Zidane Muharam untuk Registrasi DNBS Manajemen Tk.3 1819</t>
  </si>
  <si>
    <t>Telah terima dari Arina M untuk Registrasi Junior OM 1819</t>
  </si>
  <si>
    <t>Telah terima dari Ari Setiawan untuk Registrasi Junior OM 1819</t>
  </si>
  <si>
    <t>Pembayaran Yayu Wahyuni kelas MJ 1 untuk Pelunasan Cic ke-8; Cic ke-9 (sebagian);</t>
  </si>
  <si>
    <t>Pembayaran Cecep Ari Jaoharudin kelas MJ 1 untuk Pelunasan Pembayaran Cicilan</t>
  </si>
  <si>
    <t>Telah terima dari Cecep Ari J untuk Regist mhs tk 4 MJ UNWIM</t>
  </si>
  <si>
    <t>Pembayaran Deis Nurul Fitri kelas MJ 1 untuk Pelunasan Pembayaran Cicilan</t>
  </si>
  <si>
    <t>Telah terima dari Deis Nurul F untuk Regist tk 4 mhs MJ UNWIM</t>
  </si>
  <si>
    <t>Pembayaran Ryan Noer Sofia kelas AK 1 untuk Pelunasan Cic ke-10;</t>
  </si>
  <si>
    <t>Telah terima dari Siti Nurmelasari untuk Registrasi Junior Akuntansi 1819</t>
  </si>
  <si>
    <t>Pembayaran Sopi Maspupah kelas MJ 2 untuk Pelunasan Pembayaran Cicilan</t>
  </si>
  <si>
    <t>Pembayaran Agus Maulana Yusup kelas TI STT untuk Cic ke-6; Cic ke-7; Cic ke-8; Cic ke-9;</t>
  </si>
  <si>
    <t>Pembayaran Rusandi Suharto kelas TO STT untuk Pelunasan Cic ke-7; Cic ke-8; Cic ke-9 (sebagian);</t>
  </si>
  <si>
    <t>Pembayaran Husni Husen kelas TO STT untuk Pelunasan Cic ke-3; Cic ke-4 (sebagian);</t>
  </si>
  <si>
    <t>Pembayaran Diki Sodikin kelas AK 1 untuk Cic ke-9;</t>
  </si>
  <si>
    <t>Telah terima dari Linda Widyaningsih untuk Registrasi DNBS Tk.3 Akuntansi</t>
  </si>
  <si>
    <t>Telah terima dari Rini Fitriani untuk Registrasi Junior KA 1819</t>
  </si>
  <si>
    <t>Telah terima dari Sri Dewi Nurhayati untuk Registrasi Junior OM 1819</t>
  </si>
  <si>
    <t>Pembayaran Fajar Faisal Sidiq kelas MJ 2 untuk Cic ke-9;</t>
  </si>
  <si>
    <t>Pembayaran Maya Damayanti Kusmiadi kelas MJ 2 untuk Pelunasan Cic ke-4; Cic ke-5 (sebagian);</t>
  </si>
  <si>
    <t>Pembayaran Noviandry Rahmawan kelas MJ 2 untuk Cic ke-9;</t>
  </si>
  <si>
    <t>Telah terima dari Muhammad Erza Nurwanda untuk Registrasi Junior OM 1819</t>
  </si>
  <si>
    <t>Telah terima dari Dede Rois Suryaningrat untuk Registrasi Junior KA 1819</t>
  </si>
  <si>
    <t>Pembayaran Farhan M Fatturrohman kelas TO STT untuk Cic ke-9;</t>
  </si>
  <si>
    <t>Pembayaran Desy Septiani.S kelas MJ 1 untuk Pelunasan Pembayaran Cicilan</t>
  </si>
  <si>
    <t>Pembayaran Silviana kelas MJ 2 untuk Pelunasan Cic ke-10;</t>
  </si>
  <si>
    <t>Pembayaran Rian Adinata kelas TI STT untuk Pelunasan Cic ke-6; Cic ke-7 (sebagian);</t>
  </si>
  <si>
    <t>Pembayaran Nia Listawati kelas AK 2 untuk Pelunasan Cic ke-8; Cic ke-9; Cic ke-10;</t>
  </si>
  <si>
    <t>Pembayaran Agung Tri Prasetyo kelas AK 2 untuk Pelunasan Cic ke-7; Cic ke-8 (sebagian);</t>
  </si>
  <si>
    <t>Pembayaran Abdul Aji kelas TO STT untuk Pelunasan Cic ke-3; Cic ke-4 (sebagian);</t>
  </si>
  <si>
    <t>Pembayaran D Seli Sugianti kelas AK 2 untuk Pelunasan Cic ke-2; Cic ke-3 (sebagian);</t>
  </si>
  <si>
    <t>Pembayaran Haisyam Maulana kelas TI STT untuk Pelunasan Cic ke-7; Cic ke-8; Cic ke-9 (sebagian);</t>
  </si>
  <si>
    <t>Pembayaran Neng Resti Rismayanti kelas AK 2 untuk Pelunasan Cic ke-9; Cic ke-10 (sebagian);</t>
  </si>
  <si>
    <t>Pembayaran Naufal Faruq Fawwaz kelas TO STT untuk Cic ke-7; Cic ke-8 (sebagian);</t>
  </si>
  <si>
    <t>Pembayaran Sri Mulyanti Astuti kelas AK 1 untuk Pelunasan Cic ke-9; Cic ke-10 (sebagian);</t>
  </si>
  <si>
    <t>Pembayaran Rahmat Mulyana kelas AK 2 untuk Pelunasan Cic ke-8; Cic ke-9 (sebagian);</t>
  </si>
  <si>
    <t>Pembayaran Sani Nurjanah kelas AK 1 untuk</t>
  </si>
  <si>
    <t>Pembayaran Ayi Saidah kelas AK 2 untuk Pelunasan Cic ke-9; Cic ke-10 (sebagian);</t>
  </si>
  <si>
    <t>Pembayaran Reva Sucita kelas MJ 3 untuk Cic ke-6;</t>
  </si>
  <si>
    <t>Pembayaran Sri Wulandari kelas MJ 2 untuk Pelunasan Cic ke-9; Cic ke-10;</t>
  </si>
  <si>
    <t>Pembayaran Sri Wulandari kelas MJ 2 untuk Pelunasan Pembayaran Cicilan</t>
  </si>
  <si>
    <t>Pembayaran Sucipto kelas AB 16 untuk Cic ke-9; Cic ke-10 (sebagian);</t>
  </si>
  <si>
    <t>Pembayaran Neng Ismaidah Qomariyah kelas AB 16 untuk Cic ke-10;</t>
  </si>
  <si>
    <t>Telah terima dari Soni Saepulloh untuk Biaya Pendidikan KK AK bulan Maret</t>
  </si>
  <si>
    <t>Telah terima dari Andriansyah untuk Registrasi STT TO tk.4</t>
  </si>
  <si>
    <t>Telah terima dari Nurpandi untuk Registrasi Unwim tk. 4 Manajemen</t>
  </si>
  <si>
    <t>Lisna Nurhayati, Registrasi KA Junior 2018/2019</t>
  </si>
  <si>
    <t>Telah terima dari Farid Ferdiansyah untuk Pelunasan Biaya Pdd Tk 2 OM 2018-2019</t>
  </si>
  <si>
    <t>Pembayaran Sinta Tresna Dewi kelas KA 14 B untuk Pelunasan Cic ke-8; Cic ke-9; Cic ke-10 (sebagian);</t>
  </si>
  <si>
    <t>Pembayaran Angga Aji Wijaya kelas TO 16 B untuk Pelunasan Pembayaran Cicilan</t>
  </si>
  <si>
    <t>Pembayaran Lilis Solihah kelas KA 14 B untuk Pelunasan Pembayaran Cicilan</t>
  </si>
  <si>
    <t>Pembayaran Abdul Muhlis kelas TO 17 A untuk Cic ke-10;</t>
  </si>
  <si>
    <t>Telah terima dari Ana Ramdhani untuk Pelunasan Biaya Pendidikan Tk 4 KA 2018-2019</t>
  </si>
  <si>
    <t>Pembayaran Yosep Husada kelas IK 17 A untuk Pelunasan Pembayaran Cicilan</t>
  </si>
  <si>
    <t>Pembayaran Nita Karina kelas MJ 2 untuk Cic ke-8;</t>
  </si>
  <si>
    <t>Telah terima dari Wahyu untuk Pembayaran Sewa Kantin</t>
  </si>
  <si>
    <t>Pembayaran Niko Erlando kelas OM 12 A untuk Pelunasan Pembayaran Cicilan</t>
  </si>
  <si>
    <t>Pembayaran Enjang Jalaludin kelas KA 14 B untuk Pelunasan Pembayaran Cicilan</t>
  </si>
  <si>
    <t>Telah terima dari Vera Rahmawati untuk Registrasi 2 Junior BA 1819</t>
  </si>
  <si>
    <t>Telah terima dari Zahra Zakiah untuk Registrasi 2 Junior BA 1819</t>
  </si>
  <si>
    <t>Telah terima dari Enjang Jalaludin untuk Registrasi DNBS Akuntansi tk.3</t>
  </si>
  <si>
    <t>Pembayaran Dzikri Fachrezi kelas BA 11 untuk Pelunasan Pembayaran Cicilan</t>
  </si>
  <si>
    <t>Telah terima dari Dzikri Fachrezi untuk Registrasi tk.2 BA 1819</t>
  </si>
  <si>
    <t>Telah terima dari Surya Adi Cahya untuk Registrasi IK Tk.3 STT</t>
  </si>
  <si>
    <t>Telah terima dari Wahyu Tri Prasetyo untuk Registrasi STT IK Tk.4</t>
  </si>
  <si>
    <t>Pembayaran Riki Rianto kelas TO STT untuk Cic ke-5; Cic ke-6;</t>
  </si>
  <si>
    <t>BKK 26944</t>
  </si>
  <si>
    <t>BTK 45662</t>
  </si>
  <si>
    <t>BTK 45663</t>
  </si>
  <si>
    <t>BTK 45664</t>
  </si>
  <si>
    <t>BTK 45665</t>
  </si>
  <si>
    <t>BTK 45666</t>
  </si>
  <si>
    <t>BTK 45667</t>
  </si>
  <si>
    <t>BTK 45668</t>
  </si>
  <si>
    <t>BTK 45669</t>
  </si>
  <si>
    <t>BTK 45670</t>
  </si>
  <si>
    <t>Tes kerja Rodalink</t>
  </si>
  <si>
    <t>Deviden, Avia, Daber, SPPD BM, BBM Transport, Snack rapt, kado ultah Pa Syahrial</t>
  </si>
  <si>
    <t>Perlengkapan TO, BBM Praktek To, Lomba Instruktur</t>
  </si>
  <si>
    <t>Fee DM, Fee MGM, Air mineral FO</t>
  </si>
  <si>
    <t>Service Mobil, BBM Transport, Cetak RK, Fee Laporan Pajak,. Futsal Karyawan, Pulsa Ho dan SMS Getway, Perawatan gedung</t>
  </si>
  <si>
    <t>April</t>
  </si>
  <si>
    <t>GRAND TOTAL</t>
  </si>
  <si>
    <t>Tasikmalaya. 29 Maret 2018</t>
  </si>
  <si>
    <t>Telah terima dari Andriansyah untuk Pelunasan Biaya Pendidikan STT TO 22 Org</t>
  </si>
  <si>
    <t>BTK 45671</t>
  </si>
  <si>
    <t>BTK 45672</t>
  </si>
  <si>
    <t>BTK 45673</t>
  </si>
  <si>
    <t>BTK 45674</t>
  </si>
  <si>
    <t>BTK 45675</t>
  </si>
  <si>
    <t>BTK 45676</t>
  </si>
  <si>
    <t>BTK 45677</t>
  </si>
  <si>
    <t>BTK 45678</t>
  </si>
  <si>
    <t>BTK 45679</t>
  </si>
  <si>
    <t>BTK 45680</t>
  </si>
  <si>
    <t>BTK 45681</t>
  </si>
  <si>
    <t>BTK 45682</t>
  </si>
  <si>
    <t>BTK 45683</t>
  </si>
  <si>
    <t>BTK 45684</t>
  </si>
  <si>
    <t>BTK 45685</t>
  </si>
  <si>
    <t>BTK 45686</t>
  </si>
  <si>
    <t>BTK 45687</t>
  </si>
  <si>
    <t>BTK 45688</t>
  </si>
  <si>
    <t>BTK 45689</t>
  </si>
  <si>
    <t>BTK 45690</t>
  </si>
  <si>
    <t>BTK 45691</t>
  </si>
  <si>
    <t>BTK 45692</t>
  </si>
  <si>
    <t>BTK 45693</t>
  </si>
  <si>
    <t>BTK 45694</t>
  </si>
  <si>
    <t>BTK 45695</t>
  </si>
  <si>
    <t>BTK 45696</t>
  </si>
  <si>
    <t>BTK 45697</t>
  </si>
  <si>
    <t>BTK 45698</t>
  </si>
  <si>
    <t>BTK 45699</t>
  </si>
  <si>
    <t>BTK 45700</t>
  </si>
  <si>
    <t>BTK 45701</t>
  </si>
  <si>
    <t>BTK 45702</t>
  </si>
  <si>
    <t>Pembayaran Riki Abdul Rojak kelas IK 16 untuk Cic ke-10;</t>
  </si>
  <si>
    <t>Pembayaran Ade Riadi kelas AB 16 untuk Cic ke-8; Cic ke-9;</t>
  </si>
  <si>
    <t>Pembayaran Kurniawan Agil kelas AK 2 untuk Pelunasan Pembayaran Cicilan</t>
  </si>
  <si>
    <t>Pembayaran Asep Eldi kelas TO 17 A untuk Cic ke-9;</t>
  </si>
  <si>
    <t>Pembayaran Prasetyo Dwi Nugroho kelas MJ 3 untuk Cic ke-8;</t>
  </si>
  <si>
    <t>Pembayaran Mukhlis kelas OM 13 C untuk Pelunasan Pembayaran Cicilan</t>
  </si>
  <si>
    <t>Pembayaran Firna Agustiani S kelas MJ 1 untuk Cic ke-9;</t>
  </si>
  <si>
    <t>Pembayaran Imam Nurjaman kelas OM 12 B untuk Cic ke-9 (sebagian);</t>
  </si>
  <si>
    <t>Telah terima dari Annisa Fitriani untuk Tambahan Registrasi OM Junior 2018-2019</t>
  </si>
  <si>
    <t>Pembayaran Annisa Nurlaila kelas OM 13 B untuk Pelunasan Pembayaran Cicilan</t>
  </si>
  <si>
    <t>Telah terima dari Imas Pupah untuk Pembayaran Tunggakan Alumni</t>
  </si>
  <si>
    <t>Pembayaran Harun Arrosyid kelas OM 12 A untuk Pelunasan Pembayaran Cicilan</t>
  </si>
  <si>
    <t>Pembayaran Ridwan Hidayat kelas KA 14 A untuk Pelunasan Pembayaran Cicilan</t>
  </si>
  <si>
    <t>Pembayaran Denis Rizqi Setiadi kelas OM 12 A untuk Pelunasan Cic ke-8;</t>
  </si>
  <si>
    <t>Telah terima dari Ceci Ruhayati untuk Registrasi Tk II KA 2018-2019</t>
  </si>
  <si>
    <t>Telah terima dari Riki Nugraha untuk Pengembalian Pinjaman Karyawan ke-7. Sisa Pinjaman 3000.000</t>
  </si>
  <si>
    <t>Pembayaran Andi Hidayat kelas MJ 2 untuk Cic ke-9; Cic ke-10;</t>
  </si>
  <si>
    <t>Pembayaran Sherin Surya Melinda kelas OM 13 B untuk Pelunasan Pembayaran Cicilan</t>
  </si>
  <si>
    <t>Pembayaran Acep Yadi Rahmatillah kelas TO 16 B untuk Pelunasan Pembayaran Cicilan</t>
  </si>
  <si>
    <t>Telah terima dari Agus Riyanto untuk Tambahan Registrasi Tk II IK 2017-2018</t>
  </si>
  <si>
    <t>Pembayaran Doni Damara kelas TI STT untuk Pelunasan Cic ke-8; Cic ke-9 (sebagian);</t>
  </si>
  <si>
    <t>Pembayaran Muhammad Ilyas Abdillah kelas MJ 3 untuk Pelunasan Cic ke-7; Cic ke-8 (sebagian);</t>
  </si>
  <si>
    <t>Pembayaran Faisal Sidik kelas IK 17 A untuk Cic ke-8;</t>
  </si>
  <si>
    <t>Telah terima dari Shintia Karina Jauhari untuk Registrasi Tk II OM 2018-2019</t>
  </si>
  <si>
    <t>Pembayaran Anisa Karmila Sarah kelas OM 13 B untuk Cic ke-7;</t>
  </si>
  <si>
    <t>Pembayaran Sri Rahayu kelas OM 13 C untuk Pelunasan Pembayaran Cicilan</t>
  </si>
  <si>
    <t>Pembayaran Dudu Durahman kelas TO STT untuk Pelunasan Pembayaran Cicilan</t>
  </si>
  <si>
    <t>Pembayaran Ryan Ramdhani kelas IK 16 untuk</t>
  </si>
  <si>
    <t>Pembayaran Sofi Adi Kurnia kelas AB 16 untuk Cic ke-10;</t>
  </si>
  <si>
    <t>Pembayaran Nisa Nafisah kelas BA 10 untuk Pelunasan Cic ke-10;</t>
  </si>
  <si>
    <t>Pembayaran Tina Siti Mulyana kelas KA 15 A untuk Pelunasan Pembayaran Cicilan</t>
  </si>
  <si>
    <t>Pembayaran Rysad Hendra Priasa kelas TO 17 B untuk Pelunasan Cic ke-7; Cic ke-8; Cic ke-9; Cic ke-10 (sebagian);</t>
  </si>
  <si>
    <t>BKK 26945</t>
  </si>
  <si>
    <t>BKK 26946</t>
  </si>
  <si>
    <t>BKK 26947</t>
  </si>
  <si>
    <t>BKK 26948</t>
  </si>
  <si>
    <t xml:space="preserve">RS KA </t>
  </si>
  <si>
    <t>BTK 45703</t>
  </si>
  <si>
    <t>BTK 45704</t>
  </si>
  <si>
    <t>BTK 45705</t>
  </si>
  <si>
    <t>BTK 45706</t>
  </si>
  <si>
    <t>BTK 45707</t>
  </si>
  <si>
    <t>BTK 45708</t>
  </si>
  <si>
    <t>BTK 45709</t>
  </si>
  <si>
    <t>BTK 45710</t>
  </si>
  <si>
    <t>BTK 45711</t>
  </si>
  <si>
    <t>BTK 45712</t>
  </si>
  <si>
    <t>Pembayaran Ai Karmilah kelas OM 13 B untuk Cic ke-9;</t>
  </si>
  <si>
    <t>Pembayaran Yara Nurjarina kelas OM 13 A untuk Cic ke-9;</t>
  </si>
  <si>
    <t>Pembayaran Andi Trianto kelas KA 14 B untuk Pelunasan Pembayaran Cicilan</t>
  </si>
  <si>
    <t>Pembayaran Resa Rismala kelas KA 14 A untuk Cic ke-10;</t>
  </si>
  <si>
    <t>Telah terima dari Ali Abdul Azis untuk Registrasi Junior OM 2018/2019</t>
  </si>
  <si>
    <t>Pembayaran Dani Fatruloh kelas MJ 1 untuk Cic ke-8;</t>
  </si>
  <si>
    <t>Pembayaran Lizsi Susanti kelas MJ 3 untuk Cic ke-7; Cic ke-8; Cic ke-9; Cic ke-10 (sebagian);</t>
  </si>
  <si>
    <t>Telah terima dari Alief Sirojutholibin untuk Registrasi IK Senior 2018/2019</t>
  </si>
  <si>
    <t>Ulpah Perniati, Registari Th 4 unwim Manajemen</t>
  </si>
  <si>
    <t>Widayanti, Cicilan Biaya Pendidikan AK</t>
  </si>
  <si>
    <t>Um hunting</t>
  </si>
  <si>
    <t>BKK 26950</t>
  </si>
  <si>
    <t>BKK 26951</t>
  </si>
  <si>
    <t>BKK 26952</t>
  </si>
  <si>
    <t>BKK 26953</t>
  </si>
  <si>
    <t>BKK 26954</t>
  </si>
  <si>
    <t>Fee MGM. Fee DM, FC, Reward Presenter, Konsumsi rapat</t>
  </si>
  <si>
    <t>Belanja Bulanan, RTK, FC, Lembur Avia, Koran, UM Per 23-29 Mar, BBm Transport</t>
  </si>
  <si>
    <t>Fee Organisasi, Gaji Mayasari, Anak Asuh, UM Itikaf, Perawatan gedung</t>
  </si>
  <si>
    <t>Wafa T</t>
  </si>
  <si>
    <t>Verifikasi TUK TO, FC Soal Profesi dan Kelas kerjasama</t>
  </si>
  <si>
    <t xml:space="preserve">Tes kerja JJSM </t>
  </si>
  <si>
    <t>BKK 26955</t>
  </si>
  <si>
    <t>BKK 26956</t>
  </si>
  <si>
    <t>Internet</t>
  </si>
  <si>
    <t>PERIODE April 2018</t>
  </si>
  <si>
    <t>BTK 45713</t>
  </si>
  <si>
    <t>BTK 45714</t>
  </si>
  <si>
    <t>BTK 45715</t>
  </si>
  <si>
    <t>BTK 45716</t>
  </si>
  <si>
    <t>BTK 45717</t>
  </si>
  <si>
    <t>BTK 45718</t>
  </si>
  <si>
    <t>BTK 45719</t>
  </si>
  <si>
    <t>BTK 45720</t>
  </si>
  <si>
    <t>BTK 45721</t>
  </si>
  <si>
    <t>BTK 45722</t>
  </si>
  <si>
    <t>BTK 45723</t>
  </si>
  <si>
    <t>BTK 45724</t>
  </si>
  <si>
    <t>Pembayaran Hilman Fauzi Rahman kelas AK 16 untuk Cic ke-10;</t>
  </si>
  <si>
    <t>Pembayaran Shanty Nuraeni kelas AK 1 untuk Pelunasan Cic ke-5; Cic ke-6 (sebagian);</t>
  </si>
  <si>
    <t>Pembayaran Neng Reza Zahara kelas AB 16 untuk Pelunasan Cic ke-8; Cic ke-9; Cic ke-10;</t>
  </si>
  <si>
    <t>Pembayaran Sucipto kelas AB 16 untuk Pelunasan Cic ke-10;</t>
  </si>
  <si>
    <t>Pembayaran Anif Ardiana kelas AK 1 untuk Pelunasan Cic ke-9; Cic ke-10 (sebagian);</t>
  </si>
  <si>
    <t>Pembayaran Aziz Salwani kelas TO STT untuk Cic ke-8;</t>
  </si>
  <si>
    <t>Pembayaran Sovia Bilqis kelas OM 12 B untuk Pelunasan Pembayaran Cicilan</t>
  </si>
  <si>
    <t>Pembayaran Cecep Irfan Fariz kelas TI STT untuk Cic ke-4; Cic ke-5; Cic ke-6; Cic ke-7;</t>
  </si>
  <si>
    <t>Pembayaran Aang Gunawan kelas TO STT untuk Cic ke-10;</t>
  </si>
  <si>
    <t>Pembayaran Nisa Nafisah kelas BA 10 untuk Pelunasan Pembayaran Cicilan</t>
  </si>
  <si>
    <t>Pembayaran Ari Rinaldy kelas IK 17 B untuk Pelunasan Pembayaran Cicilan</t>
  </si>
  <si>
    <t>Pembayaran Asep Palahudin kelas IK 16 untuk Pelunasan Pembayaran Cicilan</t>
  </si>
  <si>
    <t>Pembayaran Rijal Mubarok kelas KA 14 B untuk Pelunasan Pembayaran Cicilan</t>
  </si>
  <si>
    <t>Pembayaran Diki Herdiana kelas OM 12 B untuk Cic ke-10;</t>
  </si>
  <si>
    <t>Pembayaran Yuda Lesmana kelas TO 17 A untuk Pelunasan Pembayaran Cicilan</t>
  </si>
  <si>
    <t>Telah terima dari Yuda Lesmana untuk Registrasi Tk II TO 2018-2019</t>
  </si>
  <si>
    <t>Pembayaran Anfasa Al-Farisi kelas OM 13 C untuk Cic ke-8;</t>
  </si>
  <si>
    <t>Pembayaran Dede Redi kelas IK 17 B untuk Cic ke-9;</t>
  </si>
  <si>
    <t>Pembayaran Zahran Fattah Rozzaqi kelas IK 17 B untuk Pelunasan Pembayaran Cicilan</t>
  </si>
  <si>
    <t>Telah terima dari Zahran Fattah Rozzaqi untuk Registrasi Tk II IK 2018-2019</t>
  </si>
  <si>
    <t>Pembayaran Novita Sari kelas KA 14 A untuk Cic ke-9;</t>
  </si>
  <si>
    <t>Telah terima dari Diki Nugraha untuk Registrasi Tk I IK 2018-2019</t>
  </si>
  <si>
    <t>Pembayaran Dina Mardiana kelas OM 13 C untuk Cic ke-9;</t>
  </si>
  <si>
    <t>Telah terima dari Bagas Prama Ananta untuk Registrasi Tk I TO 2018-2019</t>
  </si>
  <si>
    <t>Telah terima dari Desy Septini untuk Registrasi Unwim Tk 4 Manajemen</t>
  </si>
  <si>
    <t>Pembayaran Adang Tijani kelas TO STT untuk Cic ke-9;</t>
  </si>
  <si>
    <t>Pembayaran Opi Oprianti kelas BA 11 untuk Pelunasan Pembayaran Cicilan</t>
  </si>
  <si>
    <t>BTK 45725</t>
  </si>
  <si>
    <t>BTK 45726</t>
  </si>
  <si>
    <t>BTK 45727</t>
  </si>
  <si>
    <t>BTK 45728</t>
  </si>
  <si>
    <t>BTK 45729</t>
  </si>
  <si>
    <t>BTK 45730</t>
  </si>
  <si>
    <t>BTK 45731</t>
  </si>
  <si>
    <t>BTK 45732</t>
  </si>
  <si>
    <t>BTK 45733</t>
  </si>
  <si>
    <t>BTK 45734</t>
  </si>
  <si>
    <t>BTK 45735</t>
  </si>
  <si>
    <t>BTK 45736</t>
  </si>
  <si>
    <t>BTK 45737</t>
  </si>
  <si>
    <t>BTK 45738</t>
  </si>
  <si>
    <t>BTK 45739</t>
  </si>
  <si>
    <t>BTK 45740</t>
  </si>
  <si>
    <t>BKK 26957</t>
  </si>
  <si>
    <t>Fee MGM dan Fee DM</t>
  </si>
  <si>
    <t>BKK 26958</t>
  </si>
  <si>
    <t>BKK 26959</t>
  </si>
  <si>
    <t>BKK 26960</t>
  </si>
  <si>
    <t>BKK 26961</t>
  </si>
  <si>
    <t>BKK 26962</t>
  </si>
  <si>
    <t>BKK 26963</t>
  </si>
  <si>
    <t>BKK 26964</t>
  </si>
  <si>
    <t>BKK 26965</t>
  </si>
  <si>
    <t>Proposal LMA</t>
  </si>
  <si>
    <t>Fc Soal Kelas Kerjasama</t>
  </si>
  <si>
    <t>Kirim DM, Kunjungan Sekolah, Transport radar</t>
  </si>
  <si>
    <t>Konsumsi dan FC dari RE, SPPD BM PKK ke Medan</t>
  </si>
  <si>
    <t>Fee MKt, Fee Manajemen, UM Per 30 Maret - 05 April, UT Maret , BBM Transport</t>
  </si>
  <si>
    <t>Tinta Leser dan Epson</t>
  </si>
  <si>
    <t>Dispenser dan perawatan taman</t>
  </si>
  <si>
    <t>BTK 45741</t>
  </si>
  <si>
    <t>BTK 45742</t>
  </si>
  <si>
    <t>BTK 45743</t>
  </si>
  <si>
    <t>BTK 45744</t>
  </si>
  <si>
    <t>BTK 45745</t>
  </si>
  <si>
    <t>BTK 45746</t>
  </si>
  <si>
    <t>BTK 45747</t>
  </si>
  <si>
    <t>BTK 45748</t>
  </si>
  <si>
    <t>BTK 45749</t>
  </si>
  <si>
    <t>BTK 45750</t>
  </si>
  <si>
    <t>BTK 45751</t>
  </si>
  <si>
    <t>BTK 45752</t>
  </si>
  <si>
    <t>BTK 45753</t>
  </si>
  <si>
    <t>BTK 45754</t>
  </si>
  <si>
    <t>Telah terima dari Andi Trianto untuk Registrasi Tk 3 KA 2018-2019</t>
  </si>
  <si>
    <t>Telah terima dari Yahya untuk Pengembalian Pinjaman Karyawan ke - 6 Sisa Pinjaman 5.696.000</t>
  </si>
  <si>
    <t>Telah terima dari Indri Fitrianasari, S.Kom untuk Pengembalian Pinjaman Karyawan ke - 3 Sisa Pinjaman 7.500.000</t>
  </si>
  <si>
    <t>Telah terima dari Ratna Sopiah untuk Pengembalian Pinjaman Karyawan ke - 6 Sisa Pinjaman 4.000.000</t>
  </si>
  <si>
    <t>Telah terima dari Ade Fuad untuk Pengembalian Pinjaman Karyawan ke - 6 Sisa Pinjaman 450.000</t>
  </si>
  <si>
    <t>Telah terima dari Bini Hasbiani untuk Pengembalian Pinjaman Karyawan ke - 7 Sisa Pinjaman 1.500.000</t>
  </si>
  <si>
    <t>Telah terima dari Rheda Adrian untuk Pengembalian Pinjaman Karyawan ke - 5 Sisa Pinjaman 750.000</t>
  </si>
  <si>
    <t>Telah terima dari Dendi Gunawan untuk Pengembalian Pinjaman Karyawan ke - 5 Sisa Pinjaman 3.500.000</t>
  </si>
  <si>
    <t>Telah terima dari Andri Irawan untuk Pengembalian Pinjaman Karyawan ke - 3 Sisa Pinjaman 4.500.000</t>
  </si>
  <si>
    <t>Telah terima dari Rijal untuk Pengembalian Pinjaman Karyawan ke - 6 Sisa Pinjaman 800.000</t>
  </si>
  <si>
    <t>Telah terima dari Rudi Hartono untuk Pengembalian Pinjaman Karyawan ke - 1 Sisa Pinjaman 3.600.000</t>
  </si>
  <si>
    <t>Telah terima dari M Aripin untuk Pengembalian Pinjaman Karyawan ke - 1 Sisa Pinjaman 4.500.000</t>
  </si>
  <si>
    <t>Pembayaran Isti Kurniati kelas OM 12 B untuk Cic ke-10;</t>
  </si>
  <si>
    <t>Pembayaran Yani Wantika kelas BA 11 untuk Pelunasan Pembayaran Cicilan</t>
  </si>
  <si>
    <t>BTK 45755</t>
  </si>
  <si>
    <t>BKK 26966</t>
  </si>
  <si>
    <t>BKK 26967</t>
  </si>
  <si>
    <t>BKK 26968</t>
  </si>
  <si>
    <t>kirim Legalisir ke Lp3i Bandung</t>
  </si>
  <si>
    <t>BPJS Tk, Pph ps 25, Jiwasraya, Pulsa Ho, Daber</t>
  </si>
  <si>
    <t>Konsumsi menjamu Dosen , Fc Sertifikat, BBM Hunting</t>
  </si>
  <si>
    <t>BTK 45756</t>
  </si>
  <si>
    <t>BTK 45757</t>
  </si>
  <si>
    <t>BTK 45758</t>
  </si>
  <si>
    <t>BTK 45759</t>
  </si>
  <si>
    <t>BTK 45760</t>
  </si>
  <si>
    <t>BTK 45761</t>
  </si>
  <si>
    <t>BTK 45762</t>
  </si>
  <si>
    <t>BTK 45763</t>
  </si>
  <si>
    <t>BTK 45764</t>
  </si>
  <si>
    <t>BTK 45765</t>
  </si>
  <si>
    <t>BTK 45766</t>
  </si>
  <si>
    <t>BTK 45767</t>
  </si>
  <si>
    <t>BTK 45768</t>
  </si>
  <si>
    <t>BTK 45769</t>
  </si>
  <si>
    <t>BTK 45770</t>
  </si>
  <si>
    <t>BTK 45771</t>
  </si>
  <si>
    <t>BTK 45772</t>
  </si>
  <si>
    <t>BTK 45773</t>
  </si>
  <si>
    <t>BTK 45774</t>
  </si>
  <si>
    <t>Pembayaran Muhammad Ramdan kelas IK 16 untuk Pelunasan Pembayaran Cicilan</t>
  </si>
  <si>
    <t>Pembayaran Ryan Ramdhani kelas IK 16 untuk Pelunasan Pembayaran Cicilan</t>
  </si>
  <si>
    <t>Telah terima dari Ryan Ramdhani untuk Registrasi Tk 3 TI 2018-2019</t>
  </si>
  <si>
    <t>Pembayaran Adang Ajij Rosmana kelas AK 16 untuk Pelunasan Cic ke-9; Cic ke-10;</t>
  </si>
  <si>
    <t>Pembayaran Gian Ginanjar kelas MJ 1 untuk Cic ke-9; Cic ke-10;</t>
  </si>
  <si>
    <t>Pembayaran Teni Triani kelas KA 15 B untuk Pelunasan Pembayaran Cicilan</t>
  </si>
  <si>
    <t>Pembayaran Fifih Nurzihan kelas BA 11 untuk Pelunasan Pembayaran Cicilan</t>
  </si>
  <si>
    <t>Pembayaran Asep Eldi kelas TO 17 A untuk Pelunasan Pembayaran Cicilan</t>
  </si>
  <si>
    <t>Pembayaran Arif Rahman Alfirdaus kelas IK 17 B untuk Cic ke-9;</t>
  </si>
  <si>
    <t>Pembayaran Syaeful Budiman kelas IK 17 B untuk Cic ke-8; Cic ke-9;</t>
  </si>
  <si>
    <t>Pembayaran Heni Handayani kelas AK 16 untuk Cic ke-9; Cic ke-10 (sebagian);</t>
  </si>
  <si>
    <t>Pembayaran Dewi Agustin kelas AB 16 untuk Cic ke-10;</t>
  </si>
  <si>
    <t>Pembayaran Elsa Novelia Lesmana kelas AB 16 untuk Cic ke-9;</t>
  </si>
  <si>
    <t>Pembayaran Ikeu Nurjanah kelas AB 16 untuk Cic ke-7; Cic ke-8; Cic ke-9 (sebagian);</t>
  </si>
  <si>
    <t>Pembayaran Sucipto kelas AB 16 untuk Pelunasan Pembayaran Cicilan</t>
  </si>
  <si>
    <t>Pembayaran Handi Ramdani kelas TI STT untuk Pelunasan Registrasi; Cic ke-1 (sebagian);</t>
  </si>
  <si>
    <t>Pembayaran Rohman Nur Hakim kelas AK 2 untuk Pelunasan Pembayaran Cicilan</t>
  </si>
  <si>
    <t>Pembayaran Istin Sari Ayu Simamora kelas AK 1 untuk Cic ke-9 (sebagian);</t>
  </si>
  <si>
    <t>Pembayaran Lilis Reji Jaelani kelas AK 1 untuk Pelunasan Cic ke-5; Cic ke-6 (sebagian);</t>
  </si>
  <si>
    <t>Pembayaran Nizar Nurzaman kelas AK 1 untuk Cic ke-9;</t>
  </si>
  <si>
    <t>Pembayaran Adi Tirta kelas AK 2 untuk Cic ke-7; Cic ke-8;</t>
  </si>
  <si>
    <t>Pembayaran Rika Nursaadah kelas MJ 1 untuk Cic ke-7; Cic ke-8;</t>
  </si>
  <si>
    <t>Pembayaran Jamil Hidayat kelas AK 1 untuk Cic ke-9;</t>
  </si>
  <si>
    <t>Pembayaran Widi Syahrul Romadon kelas AK 1 untuk Cic ke-9;</t>
  </si>
  <si>
    <t>Pembayaran Nur Azizah Syarifah kelas AK 1 untuk Cic ke-9;</t>
  </si>
  <si>
    <t>Pembayaran Ayi Saidah kelas AK 2 untuk Pelunasan Pembayaran Cicilan</t>
  </si>
  <si>
    <t>Pembayaran Rahmat Mulyana kelas AK 2 untuk Pelunasan Cic ke-9; Cic ke-10 (sebagian);</t>
  </si>
  <si>
    <t>Pembayaran Titim Cahyani kelas AK 2 untuk Pelunasan Pembayaran Cicilan</t>
  </si>
  <si>
    <t>Telah terima dari Titim Cahayani untuk Registrasi Tk 4 AK 2 Unwim</t>
  </si>
  <si>
    <t>Pembayaran Dzikri Nurul Falah kelas AK 2 untuk Pelunasan Pembayaran Cicilan</t>
  </si>
  <si>
    <t>Telah terima dari Dzikri Nurul Falah untuk Registrasi Tk 4 AK2 Unwim</t>
  </si>
  <si>
    <t>Pembayaran Ramya Sri Damayanti kelas MJ 2 untuk Pelunasan Cic ke-9; Cic ke-10;</t>
  </si>
  <si>
    <t>Pembayaran Bella Fitrah Annisa Syafari kelas AK 1 untuk Pelunasan Pembayaran Cicilan</t>
  </si>
  <si>
    <t>Pembayaran Adam Darmawan kelas MJ 3 untuk Cic ke-9;</t>
  </si>
  <si>
    <t>Pembayaran Neli Riswanti kelas AK 2 untuk Cic ke-8; Cic ke-9 (sebagian);</t>
  </si>
  <si>
    <t>Pembayaran Yayu Wahyuni kelas MJ 1 untuk Pelunasan Cic ke-9; Cic ke-10 (sebagian);</t>
  </si>
  <si>
    <t>Pembayaran Cici Ruhayati kelas AK 2 untuk Cic ke-1; Cic ke-2; Cic ke-3; Cic ke-4 (sebagian);</t>
  </si>
  <si>
    <t>Pembayaran Siti Nurbaety kelas MJ 1 untuk Pelunasan Pembayaran Cicilan</t>
  </si>
  <si>
    <t>Telah terima dari Siti Nurbaety untuk Registrasi MJ 1 Tk 4 Unwim</t>
  </si>
  <si>
    <t>Pembayaran Rita Rahayu kelas MJ 2 untuk Cic ke-9;</t>
  </si>
  <si>
    <t>Pembayaran Desi Rosilawati kelas MJ 2 untuk Cic ke-9;</t>
  </si>
  <si>
    <t>BTK 45775</t>
  </si>
  <si>
    <t>BTK 45776</t>
  </si>
  <si>
    <t>BTK 45777</t>
  </si>
  <si>
    <t>BTK 45778</t>
  </si>
  <si>
    <t>BTK 45779</t>
  </si>
  <si>
    <t>BTK 45780</t>
  </si>
  <si>
    <t>BTK 45781</t>
  </si>
  <si>
    <t>BTK 45782</t>
  </si>
  <si>
    <t>BTK 45783</t>
  </si>
  <si>
    <t>BTK 45784</t>
  </si>
  <si>
    <t>BTK 45785</t>
  </si>
  <si>
    <t>BTK 45786</t>
  </si>
  <si>
    <t>BTK 45787</t>
  </si>
  <si>
    <t>BTK 45788</t>
  </si>
  <si>
    <t>BTK 45789</t>
  </si>
  <si>
    <t>BTK 45790</t>
  </si>
  <si>
    <t>BTK 45791</t>
  </si>
  <si>
    <t>BTK 45792</t>
  </si>
  <si>
    <t>BTK 45793</t>
  </si>
  <si>
    <t>BTK 45794</t>
  </si>
  <si>
    <t>BTK 45795</t>
  </si>
  <si>
    <t>BTK 45796</t>
  </si>
  <si>
    <t>BTK 45797</t>
  </si>
  <si>
    <t>BTK 45798</t>
  </si>
  <si>
    <t>BTK 45799</t>
  </si>
  <si>
    <t>BTK 45800</t>
  </si>
  <si>
    <t>BTK 45801</t>
  </si>
  <si>
    <t>BTK 45802</t>
  </si>
  <si>
    <t>BTK 45803</t>
  </si>
  <si>
    <t>BTK 45804</t>
  </si>
  <si>
    <t>BTK 45805</t>
  </si>
  <si>
    <t>BTK 45806</t>
  </si>
  <si>
    <t>BTK 45807</t>
  </si>
  <si>
    <t>BTK 45808</t>
  </si>
  <si>
    <t>BTK 45809</t>
  </si>
  <si>
    <t>Pembayaran Fenti Desminta kelas BA 11 untuk Cic ke-9;</t>
  </si>
  <si>
    <t>Pembayaran Wedia Warsilah kelas OM 13 B untuk Pelunasan Pembayaran Cicilan</t>
  </si>
  <si>
    <t>Pembayaran Riza Kurniawan kelas OM 12 B untuk Pelunasan Pembayaran Cicilan</t>
  </si>
  <si>
    <t>Pembayaran Radhi Jalaludin Nadzir kelas OM 12 B untuk Cic ke-10;</t>
  </si>
  <si>
    <t>Pembayaran Rohman Fauzi kelas AK 2 untuk Pelunasan Cic ke-5; Cic ke-6 (sebagian);</t>
  </si>
  <si>
    <t>Pembayaran Rohman Fauzi kelas AK 2 untuk Pelunasan Cic ke-6; Cic ke-7; Cic ke-8 (sebagian);</t>
  </si>
  <si>
    <t>Telah terima dari Kurniawan Agil untuk Registrasi Tk 4 KA 2018-2019</t>
  </si>
  <si>
    <t>Pembayaran Neng Yuli Aprilyani kelas KA 14 B untuk Pelunasan Pembayaran Cicilan</t>
  </si>
  <si>
    <t>Pembayaran Sandi Maulana kelas TO 16 B untuk Cic ke-7; Cic ke-8; Cic ke-9; Cic ke-10 (sebagian);</t>
  </si>
  <si>
    <t>Pembayaran Deri Fajar Rurrohman kelas TO 16 B untuk Pelunasan Cic ke-9; Cic ke-10 (sebagian);</t>
  </si>
  <si>
    <t>Pembayaran Rizal Kresna W kelas TO 17 B untuk Pelunasan Pembayaran Cicilan</t>
  </si>
  <si>
    <t>Telah terima dari H Rudi Kurniawan untuk Pengembalian Pinjaman Karyawan Maret</t>
  </si>
  <si>
    <t>Robi Febrian, Cicilan Ke 9 IK Senior</t>
  </si>
  <si>
    <t>P</t>
  </si>
  <si>
    <t>BTK 45810</t>
  </si>
  <si>
    <t>BTK 45811</t>
  </si>
  <si>
    <t>BTK 45812</t>
  </si>
  <si>
    <t>BTK 45813</t>
  </si>
  <si>
    <t>BTK 45814</t>
  </si>
  <si>
    <t>Yana Mulyana, Cicilan STT TO 22 Org</t>
  </si>
  <si>
    <t>Anggita Safitri, Cicilan 10 MJ</t>
  </si>
  <si>
    <t>Neng Resti R, Pelunasan biaya Pendidikan AK</t>
  </si>
  <si>
    <t>Neng Resti R, Regitrasi Tk 4 AK Unwim</t>
  </si>
  <si>
    <t>Telah terima dari Feni Noviana untuk Registrasi Tk 2 BA 2018-2019</t>
  </si>
  <si>
    <t>Pembayaran Rismawati kelas BA 10 untuk Cic ke-10;</t>
  </si>
  <si>
    <t>Pembayaran Anggita Pratiwi kelas KA 15 B untuk Pelunasan Pembayaran Cicilan</t>
  </si>
  <si>
    <t>Telah terima dari Anggita Pratiwi untuk Pelunasan Biaya Pendidikan Tk 2 KA 2018-2019</t>
  </si>
  <si>
    <t>Pembayaran Maria Ulfa kelas OM 13 C untuk Pelunasan Pembayaran Cicilan</t>
  </si>
  <si>
    <t>Telah terima dari Maria Ulfa untuk Registrasi Tk 2 OM 2018-2019</t>
  </si>
  <si>
    <t>Telah terima dari Yeni Agustini untuk Pelunasan Biaya Pendidikan Tk 4 KA 2018-2019</t>
  </si>
  <si>
    <t>Pembayaran Muhammad Firdaus Syahbani kelas IK 17 B untuk Pelunasan Pembayaran Cicilan</t>
  </si>
  <si>
    <t>Telah terima dari Muhammad Firdaus Syahbani untuk Registrasi Tk 2 IK 2018-2019</t>
  </si>
  <si>
    <t>Pembayaran Siti Nurbaeti kelas KA 15 A untuk Pelunasan Pembayaran Cicilan</t>
  </si>
  <si>
    <t>Telah terima dari Ridwan Hidayat untuk Registrasi Tk 3 KA 2018-2019</t>
  </si>
  <si>
    <t>Pembayaran Arinil Haq Nurdiansyah kelas BA 11 untuk Pelunasan Pembayaran Cicilan</t>
  </si>
  <si>
    <t>Pembayaran Dede Rahmat Hidayat kelas TO 16 B untuk Pelunasan Cic ke-3; Cic ke-4; Cic ke-5 (sebagian);</t>
  </si>
  <si>
    <t>Telah terima dari Dede Mamad untuk Pelunasan Biaya pendidikan Tk 3 IK 2018-2019</t>
  </si>
  <si>
    <t>Pembayaran Susi Apriliani kelas KA 15 B untuk Pelunasan Pembayaran Cicilan</t>
  </si>
  <si>
    <t>Pembayaran Cecep Mohamad Arif kelas IK 16 untuk Pelunasan Pembayaran Cicilan</t>
  </si>
  <si>
    <t>Pembayaran Tian Septiawan kelas IK 16 untuk Cic ke-7; Cic ke-8 (sebagian);</t>
  </si>
  <si>
    <t>Telah terima dari Andi Ganda Wijaya untuk Registrasi 3 IK Senior 2018-2019</t>
  </si>
  <si>
    <t>Pembayaran Agie Nurmansyah kelas AK 1 untuk Pelunasan Pembayaran Cicilan</t>
  </si>
  <si>
    <t>Telah terima dari Agie Nurmansyah untuk Registrasi Tk 4 KA 2018-2019</t>
  </si>
  <si>
    <t>Pembayaran Yoga Van Gunanto kelas OM 12 B untuk Pelunasan Pembayaran Cicilan</t>
  </si>
  <si>
    <t>Pembayaran Agung Permadi kelas BA 10 untuk Pelunasan Pembayaran Cicilan</t>
  </si>
  <si>
    <t>BTK 45815</t>
  </si>
  <si>
    <t>BTK 45816</t>
  </si>
  <si>
    <t>BTK 45817</t>
  </si>
  <si>
    <t>BTK 45818</t>
  </si>
  <si>
    <t>BTK 45819</t>
  </si>
  <si>
    <t>BTK 45820</t>
  </si>
  <si>
    <t>BTK 45821</t>
  </si>
  <si>
    <t>BTK 45822</t>
  </si>
  <si>
    <t>BTK 45823</t>
  </si>
  <si>
    <t>BTK 45824</t>
  </si>
  <si>
    <t>BTK 45825</t>
  </si>
  <si>
    <t>BTK 45826</t>
  </si>
  <si>
    <t>BTK 45827</t>
  </si>
  <si>
    <t>BTK 45828</t>
  </si>
  <si>
    <t>BTK 45829</t>
  </si>
  <si>
    <t>BTK 45830</t>
  </si>
  <si>
    <t>BTK 45831</t>
  </si>
  <si>
    <t>BTK 45832</t>
  </si>
  <si>
    <t>BTK 45833</t>
  </si>
  <si>
    <t>BTK 45834</t>
  </si>
  <si>
    <t>BTK 45835</t>
  </si>
  <si>
    <t>BTK 45836</t>
  </si>
  <si>
    <t>BKK 26969</t>
  </si>
  <si>
    <t>BKK 26970</t>
  </si>
  <si>
    <t>BKK 26971</t>
  </si>
  <si>
    <t>BKK 26972</t>
  </si>
  <si>
    <t>BKK 26973</t>
  </si>
  <si>
    <t>Kado nikah alumni, pulsa internet BM, RTK, Pemasangan Baligo, service litf, Praktek TO</t>
  </si>
  <si>
    <t>Listrik air dan telpon, um per 06-12 April</t>
  </si>
  <si>
    <t>Kado Melahirkan dosen an Rina, Service mobil opr, menjenguk karyawan sakit, outingclass</t>
  </si>
  <si>
    <t>BBM antar BM, tes kerja jkt, Bayar iklan di radar</t>
  </si>
  <si>
    <t>Perawatan gedung, RTK, jahit batik, permohonan rekomendasi tuk tik</t>
  </si>
  <si>
    <t>BTK 45837</t>
  </si>
  <si>
    <t>BTK 45838</t>
  </si>
  <si>
    <t>BTK 45839</t>
  </si>
  <si>
    <t>BTK 45840</t>
  </si>
  <si>
    <t>BTK 45841</t>
  </si>
  <si>
    <t>BTK 45842</t>
  </si>
  <si>
    <t>BTK 45843</t>
  </si>
  <si>
    <t>BTK 45844</t>
  </si>
  <si>
    <t>BTK 45845</t>
  </si>
  <si>
    <t>BTK 45846</t>
  </si>
  <si>
    <t>BTK 45847</t>
  </si>
  <si>
    <t>BTK 45848</t>
  </si>
  <si>
    <t>BTK 45849</t>
  </si>
  <si>
    <t>BTK 45850</t>
  </si>
  <si>
    <t>BTK 45851</t>
  </si>
  <si>
    <t>BTK 45852</t>
  </si>
  <si>
    <t>BTK 45853</t>
  </si>
  <si>
    <t>BTK 45854</t>
  </si>
  <si>
    <t>BTK 45855</t>
  </si>
  <si>
    <t>BTK 45856</t>
  </si>
  <si>
    <t>BTK 45857</t>
  </si>
  <si>
    <t>BTK 45858</t>
  </si>
  <si>
    <t>BTK 45859</t>
  </si>
  <si>
    <t>BTK 45860</t>
  </si>
  <si>
    <t>BTK 45861</t>
  </si>
  <si>
    <t>BTK 45862</t>
  </si>
  <si>
    <t>BTK 45863</t>
  </si>
  <si>
    <t>BTK 45870</t>
  </si>
  <si>
    <t>BTK 45871</t>
  </si>
  <si>
    <t>BTK 45872</t>
  </si>
  <si>
    <t>BTK 45873</t>
  </si>
  <si>
    <t>BTK 45874</t>
  </si>
  <si>
    <t>BTK 45875</t>
  </si>
  <si>
    <t>BTK 45876</t>
  </si>
  <si>
    <t>BTK 45877</t>
  </si>
  <si>
    <t>BTK 45878</t>
  </si>
  <si>
    <t>BTK 45879</t>
  </si>
  <si>
    <t>BTK 45880</t>
  </si>
  <si>
    <t>BTK 45881</t>
  </si>
  <si>
    <t>BTK 45882</t>
  </si>
  <si>
    <t>BTK 45883</t>
  </si>
  <si>
    <t>BTK 45884</t>
  </si>
  <si>
    <t>BTK 45885</t>
  </si>
  <si>
    <t>BTK 45886</t>
  </si>
  <si>
    <t>BTK 45887</t>
  </si>
  <si>
    <t>BTK 45888</t>
  </si>
  <si>
    <t>BTK 45889</t>
  </si>
  <si>
    <t>BTK 45890</t>
  </si>
  <si>
    <t>BTK 45891</t>
  </si>
  <si>
    <t>BTK 45892</t>
  </si>
  <si>
    <t>BTK 45893</t>
  </si>
  <si>
    <t>BTK 45894</t>
  </si>
  <si>
    <t>BTK 45895</t>
  </si>
  <si>
    <t>BTK 45898</t>
  </si>
  <si>
    <t>BTK 45899</t>
  </si>
  <si>
    <t>BTK 45900</t>
  </si>
  <si>
    <t>BTK 45901</t>
  </si>
  <si>
    <t>BTK 45902</t>
  </si>
  <si>
    <t>BTK 45903</t>
  </si>
  <si>
    <t>BTK 45904</t>
  </si>
  <si>
    <t>BTK 45905</t>
  </si>
  <si>
    <t>BTK 45906</t>
  </si>
  <si>
    <t>BTK 45907</t>
  </si>
  <si>
    <t>BTK 45908</t>
  </si>
  <si>
    <t>BTK 45909</t>
  </si>
  <si>
    <t>BTK 45910</t>
  </si>
  <si>
    <t>BTK 45911</t>
  </si>
  <si>
    <t>BTK 45912</t>
  </si>
  <si>
    <t>BTK 45913</t>
  </si>
  <si>
    <t>BTK 45914</t>
  </si>
  <si>
    <t>BTK 45915</t>
  </si>
  <si>
    <t>BTK 45916</t>
  </si>
  <si>
    <t>BTK 45917</t>
  </si>
  <si>
    <t>BTK 45918</t>
  </si>
  <si>
    <t>BTK 45919</t>
  </si>
  <si>
    <t>BTK 45920</t>
  </si>
  <si>
    <t>BTK 45921</t>
  </si>
  <si>
    <t>BTK 45922</t>
  </si>
  <si>
    <t>BTK 45923</t>
  </si>
  <si>
    <t>BTK 45924</t>
  </si>
  <si>
    <t>BTK 45925</t>
  </si>
  <si>
    <t>BTK 45926</t>
  </si>
  <si>
    <t>BTK 45927</t>
  </si>
  <si>
    <t>BTK 45928</t>
  </si>
  <si>
    <t>BTK 45929</t>
  </si>
  <si>
    <t>BTK 45930</t>
  </si>
  <si>
    <t>BTK 45931</t>
  </si>
  <si>
    <t>BTK 45932</t>
  </si>
  <si>
    <t>BTK 45933</t>
  </si>
  <si>
    <t>BTK 45934</t>
  </si>
  <si>
    <t>BTK 45935</t>
  </si>
  <si>
    <t>BTK 45936</t>
  </si>
  <si>
    <t>BTK 45948</t>
  </si>
  <si>
    <t>BTK 45949</t>
  </si>
  <si>
    <t>BTK 45950</t>
  </si>
  <si>
    <t>BTK 45951</t>
  </si>
  <si>
    <t>BTK 45952</t>
  </si>
  <si>
    <t>BTK 45953</t>
  </si>
  <si>
    <t>BTK 45954</t>
  </si>
  <si>
    <t>BTK 45955</t>
  </si>
  <si>
    <t>BTK 45956</t>
  </si>
  <si>
    <t>BTK 45957</t>
  </si>
  <si>
    <t>BTK 45958</t>
  </si>
  <si>
    <t>BTK 45959</t>
  </si>
  <si>
    <t>BTK 45960</t>
  </si>
  <si>
    <t>BTK 45961</t>
  </si>
  <si>
    <t>BTK 45962</t>
  </si>
  <si>
    <t>BTK 45963</t>
  </si>
  <si>
    <t>BTK 45964</t>
  </si>
  <si>
    <t>BTK 45965</t>
  </si>
  <si>
    <t>BTK 45966</t>
  </si>
  <si>
    <t>BTK 45967</t>
  </si>
  <si>
    <t>BTK 45968</t>
  </si>
  <si>
    <t>BTK 45969</t>
  </si>
  <si>
    <t>BTK 45970</t>
  </si>
  <si>
    <t>BTK 45971</t>
  </si>
  <si>
    <t>BTK 45972</t>
  </si>
  <si>
    <t>BTK 45973</t>
  </si>
  <si>
    <t>BTK 45974</t>
  </si>
  <si>
    <t>BTK 45975</t>
  </si>
  <si>
    <t>BTK 45976</t>
  </si>
  <si>
    <t>BTK 45977</t>
  </si>
  <si>
    <t>BTK 45978</t>
  </si>
  <si>
    <t>BTK 45979</t>
  </si>
  <si>
    <t>BTK 45980</t>
  </si>
  <si>
    <t>BTK 45981</t>
  </si>
  <si>
    <t>BTK 45982</t>
  </si>
  <si>
    <t>BTK 45983</t>
  </si>
  <si>
    <t>BTK 45984</t>
  </si>
  <si>
    <t>BTK 45985</t>
  </si>
  <si>
    <t>BTK 45986</t>
  </si>
  <si>
    <t>BTK 45987</t>
  </si>
  <si>
    <t>BTK 45988</t>
  </si>
  <si>
    <t>BTK 45989</t>
  </si>
  <si>
    <t>Pembayaran Acep Ridwan Fauzi kelas IK 17 B untuk Pelunasan Pembayaran Cicilan</t>
  </si>
  <si>
    <t>Telah terima dari Acep Ridwan Fauzi untuk Registrasi Tk 2 IK 2018-2019</t>
  </si>
  <si>
    <t>Pembayaran Dhiya Siti Saodah kelas OM 13 A untuk Pelunasan Pembayaran Cicilan</t>
  </si>
  <si>
    <t>Pembayaran Yara Nurjarina kelas OM 13 A untuk Pelunasan Pembayaran Cicilan</t>
  </si>
  <si>
    <t>Telah terima dari Ahmad Fauzi R untuk Registrasi Tk 4 MJ 2018-2019</t>
  </si>
  <si>
    <t>Telah terima dari Niko Erlando untuk Registrasi Tk 3 OM 2018-2019</t>
  </si>
  <si>
    <t>Telah terima dari Husni Mubarok untuk Cicilan ke 1 Biaya Pendidikan IK Senior 2018-2019</t>
  </si>
  <si>
    <t>Pembayaran Ecep Rahmat Wijaya kelas TO 16 A untuk Cic ke-9;</t>
  </si>
  <si>
    <t>Pembayaran Sendi Muhamad Ramdan Kaelani kelas TO STT untuk Pelunasan Cic ke-9; Cic ke-10 (sebagian);</t>
  </si>
  <si>
    <t>Pembayaran Isman Azmi kelas MJ 2 untuk Cic ke-1; Cic ke-2; Cic ke-3; Cic ke-4; Cic ke-5; Cic ke-6; Cic ke-7; Cic ke-8; Cic ke-9 (sebagian);</t>
  </si>
  <si>
    <t>Pembayaran Nabilla kelas KA 14 B untuk Pelunasan Pembayaran Cicilan</t>
  </si>
  <si>
    <t>Pembayaran Azka Azkia kelas KA 14 B untuk Pelunasan Pembayaran Cicilan</t>
  </si>
  <si>
    <t>Pembayaran Muhamad Faisal Wajdi kelas IK 16 untuk Cic ke-9;</t>
  </si>
  <si>
    <t>Telah terima dari Satria Ramadhan untuk Registrasi Tk 1 OM 2018-2019</t>
  </si>
  <si>
    <t>Pembayaran Asri Rahmatia kelas OM 12 A untuk Pelunasan Pembayaran Cicilan</t>
  </si>
  <si>
    <t>Pembayaran Hamdan Yuwafi kelas IK 16 untuk Cic ke-8; Cic ke-9 (sebagian);</t>
  </si>
  <si>
    <t>Pembayaran Ecep Rahmat Wijaya kelas TO 16 A untuk Pelunasan Pembayaran Cicilan</t>
  </si>
  <si>
    <t>Pembayaran Yogi Nugraha kelas AK 2 untuk Cic ke-10;</t>
  </si>
  <si>
    <t>Telah terima dari Haryono Sihombing untuk Cicilan Biaya Pendidikan Tk 4 STT 22 Orang</t>
  </si>
  <si>
    <t>Pembayaran Muhamad Nizar Nazari kelas OM 13 A untuk Cic ke-8;</t>
  </si>
  <si>
    <t>Telah terima dari Insi Yustin Indriyani untuk Registrasi Tk I BA 2018-2019</t>
  </si>
  <si>
    <t>Pembayaran Ajeng Wilda Fikriah kelas MJ 2 untuk Pelunasan Cic ke-6; Cic ke-7 (sebagian);</t>
  </si>
  <si>
    <t>Pembayaran Fitri Monalisa Manalu kelas KA 15 B untuk Cic ke-9;</t>
  </si>
  <si>
    <t>Pembayaran Dadan Ramadhan kelas IK 17 A untuk Pelunasan Pembayaran Cicilan</t>
  </si>
  <si>
    <t>Pembayaran Sopyan Sauri kelas IK 17 A untuk Cic ke-9;</t>
  </si>
  <si>
    <t>Pembayaran Rika Haya Nur Fauziah kelas OM 13 B untuk Pelunasan Pembayaran Cicilan</t>
  </si>
  <si>
    <t>Telah terima dari Huda Maulida untuk Registrasi Tk I BA 2018-2019</t>
  </si>
  <si>
    <t xml:space="preserve">RJ BA </t>
  </si>
  <si>
    <t>BKK 26974</t>
  </si>
  <si>
    <t>BKK 26975</t>
  </si>
  <si>
    <t>BKK 26976</t>
  </si>
  <si>
    <t>BKK 26977</t>
  </si>
  <si>
    <t>BKK 26978</t>
  </si>
  <si>
    <t>Melayad ortu sani, paak motor, service kendaraan opr, hunting alumni</t>
  </si>
  <si>
    <t>Tes kerja Bandung</t>
  </si>
  <si>
    <t>Fee MGM dan DM SMAn3</t>
  </si>
  <si>
    <t>Sponshorship SMK MP dan RJP</t>
  </si>
  <si>
    <t>DP an Erna dan Aep, RTK, Pulsa internet dan SMS getway</t>
  </si>
  <si>
    <t>BKK 26979</t>
  </si>
  <si>
    <t>Banner Perpisahan SMK Manonjaya</t>
  </si>
  <si>
    <t>BTK 45864</t>
  </si>
  <si>
    <t>BTK 45865</t>
  </si>
  <si>
    <t>BTK 45866</t>
  </si>
  <si>
    <t>BTK 45867</t>
  </si>
  <si>
    <t>BTK 45868</t>
  </si>
  <si>
    <t>BTK 45869</t>
  </si>
  <si>
    <t>Pembayaran Mohamad Farid kelas TO STT untuk Cic ke-4; Cic ke-5; Cic ke-6 (sebagian);</t>
  </si>
  <si>
    <t>Pembayaran Azka Nurulita Azizah kelas KA 15 A untuk Pelunasan Pembayaran Cicilan</t>
  </si>
  <si>
    <t>Pembayaran Ghina Ijatul Islam kelas OM 13 B untuk Cic ke-9 (sebagian);</t>
  </si>
  <si>
    <t>Pembayaran Royan Bahtiar kelas MJ 1 untuk Pelunasan Pembayaran Cicilan</t>
  </si>
  <si>
    <t>Telah terima dari Royan Bahtiar untuk Registrasi Tk 4 MJ 2018-2019</t>
  </si>
  <si>
    <t>Pembayaran Kusriyati Yanti kelas BA 11 untuk Pelunasan Pembayaran Cicilan</t>
  </si>
  <si>
    <t>Pembayaran Desi Luspiana kelas MJ 1 untuk Pelunasan Cic ke-7; Cic ke-8; Cic ke-9; Cic ke-10 (sebagian);</t>
  </si>
  <si>
    <t>Telah terima dari Diana Sukmana untuk Registrasi Tk I TO 2018-2019</t>
  </si>
  <si>
    <t>Pembayaran Hani Anjani kelas KA 14 A untuk Cic ke-9;</t>
  </si>
  <si>
    <t>Pembayaran Tresia Adeliasari kelas OM 13 C untuk Cic ke-9;</t>
  </si>
  <si>
    <t>Pembayaran Ropi Rahayuni kelas BA 10 untuk Cic ke-10;</t>
  </si>
  <si>
    <t>Pembayaran Sri Rahayu kelas BA 10 untuk Cic ke-10;</t>
  </si>
  <si>
    <t>Aris Sunandar, Cicilan Biaya Pendidikan IK Junior</t>
  </si>
  <si>
    <t>Telah terima dari Rika Haya Nur Fauziah untuk Registrasi Tk II OM 2018-2019</t>
  </si>
  <si>
    <t>Telah terima dari Eka Pratama untuk Tambahan Registrasi Tk I BA 2018-2019</t>
  </si>
  <si>
    <t>Telah terima dari Nisaul Chotimah untuk Registrasi Tk I KA 2018-2019</t>
  </si>
  <si>
    <t>Pembayaran M. Rizal Gojali kelas AK 2 untuk Pelunasan Pembayaran Cicilan</t>
  </si>
  <si>
    <t>Telah terima dari Bella Fitrah Annisa untuk Registrasi Tk 4 KA 2018-2019</t>
  </si>
  <si>
    <t>Telah terima dari Arief Saepulah untuk Registrasi Tk 4 MJ 2018-2019</t>
  </si>
  <si>
    <t>Pembayaran Yudi Supriyanto kelas OM 12 B untuk Pelunasan Pembayaran Cicilan</t>
  </si>
  <si>
    <t>Pembayaran Rita Rahayu kelas MJ 2 untuk Cic ke-10;</t>
  </si>
  <si>
    <t>Pembayaran Jaka Bagja kelas AK 16 untuk Cic ke-7; Cic ke-8;</t>
  </si>
  <si>
    <t>Pembayaran Reni Anggraeni kelas MJ 1 untuk Pelunasan Pembayaran Cicilan</t>
  </si>
  <si>
    <t>Pembayaran Firna Agustiani S kelas MJ 1 untuk Pelunasan Pembayaran Cicilan</t>
  </si>
  <si>
    <t>Pembayaran Fariz Muslim kelas MJ 3 untuk Cic ke-4;</t>
  </si>
  <si>
    <t>Pembayaran Nurmaliah Agustinah kelas MJ 1 untuk Pelunasan Pembayaran Cicilan</t>
  </si>
  <si>
    <t>Telah terima dari Nurmaliah Agustinah untuk Registrasi Tk.4 UNWIM Manajemen</t>
  </si>
  <si>
    <t>Pembayaran Usep kelas MJ 3 untuk Cic ke-10 (sebagian);</t>
  </si>
  <si>
    <t>Pembayaran Kurnia Sandi kelas TO STT untuk Pelunasan Cic ke-10;</t>
  </si>
  <si>
    <t>Pembayaran Andi Rustandi kelas TI STT untuk Pelunasan Cic ke-10;</t>
  </si>
  <si>
    <t>Telah terima dari Ayi Saidah untuk Registrasi Tk 4 KA 2018-2019</t>
  </si>
  <si>
    <t>Pembayaran Fauziah Safitri Hanifah kelas AK 2 untuk Cic ke-9; Cic ke-10;</t>
  </si>
  <si>
    <t>BKK 26980</t>
  </si>
  <si>
    <t>BKK 26981</t>
  </si>
  <si>
    <t>Perawatan gedung, RTK, Proposal Tecnopreneurship, Oleh - oleh investor, laundry</t>
  </si>
  <si>
    <t>Fee MGM dan DM SMKN 2 Ciamis</t>
  </si>
  <si>
    <t>BTK 45896</t>
  </si>
  <si>
    <t>BTK 45897</t>
  </si>
  <si>
    <t>Pembayaran Fasyaa Ridlwansyah kelas AK 1 untuk Pelunasan Pembayaran Cicilan</t>
  </si>
  <si>
    <t>Pembayaran Wijar Putra Prayoga kelas AK 1 untuk Pelunasan Pembayaran Cicilan</t>
  </si>
  <si>
    <t>Telah terima dari Yogi Muhamad Fauzi untuk Registrasi Tk 4 Unwim Manajemen</t>
  </si>
  <si>
    <t>Pembayaran Zamal Sanusi kelas MJ 2 untuk Pelunasan Cic ke-8; Cic ke-9 (sebagian);</t>
  </si>
  <si>
    <t>Pembayaran Yuda Maulana Malik kelas MJ 2 untuk Pelunasan Cic ke-9; Cic ke-10 (sebagian);</t>
  </si>
  <si>
    <t>Pembayaran Seliawati kelas MJ 3 untuk Pelunasan Pembayaran Cicilan</t>
  </si>
  <si>
    <t>Pembayaran Alfi Dalilul Fauziah kelas MJ 2 untuk Cic ke-9 (sebagian);</t>
  </si>
  <si>
    <t>Pembayaran Aditia Nugraha kelas MJ 1 untuk Pelunasan Pembayaran Cicilan</t>
  </si>
  <si>
    <t>Telah terima dari Aditia Nugraha untuk Registrasi Tk4 Unwim Manajemen</t>
  </si>
  <si>
    <t>Telah terima dari Sri Wulandari untuk Registrasi Tk4 Manajemen</t>
  </si>
  <si>
    <t>Pembayaran Irna Kurniasih kelas BA 11 untuk Pelunasan Pembayaran Cicilan</t>
  </si>
  <si>
    <t>Pembayaran Aam Nursyamsiah kelas AK 2 untuk Cic ke-9; Cic ke-10;</t>
  </si>
  <si>
    <t>Pembayaran Muhammad Mugi Rahman kelas IK 17 B untuk Pelunasan Pembayaran Cicilan</t>
  </si>
  <si>
    <t>Pembayaran Deni Husniati Ulfah kelas OM 13 A untuk Pelunasan Pembayaran Cicilan</t>
  </si>
  <si>
    <t>Telah terima dari Firman Salmiansyah untuk Registrasi Tk 3 OM 2018-2019</t>
  </si>
  <si>
    <t>Pembayaran Hilman Maulana kelas OM 12 B untuk Pelunasan Cic ke-8; Cic ke-9 (sebagian);</t>
  </si>
  <si>
    <t>Pembayaran Hilman Maulana kelas OM 12 B untuk Pelunasan Cic ke-9; Cic ke-10 (sebagian);</t>
  </si>
  <si>
    <t>Pembayaran Desi Rosilawati kelas MJ 2 untuk Pelunasan Pembayaran Cicilan</t>
  </si>
  <si>
    <t>Telah terima dari Desi Rosilawati untuk Registrasi Tk 4 MJ 2018-2019</t>
  </si>
  <si>
    <t>Pembayaran Zein kelas MJ 2 untuk Cic ke-7; Cic ke-8; Cic ke-9; Cic ke-10 (sebagian);</t>
  </si>
  <si>
    <t>Telah terima dari Arina M untuk Tambahan Registrasi Tk I OM 2018-2019 (Beasiswa)</t>
  </si>
  <si>
    <t>Telah terima dari Dadan Ramdana untuk Tambahan Registrasi Tk I TO 2018-2019</t>
  </si>
  <si>
    <t>Telah terima dari Sri Wahyuni untuk Tambahan Registrasi Tk I KA 2018-2019</t>
  </si>
  <si>
    <t>Pembayaran Iwan Kurniawan kelas OM 12 A untuk Pelunasan Cic ke-9; Cic ke-10 (sebagian);</t>
  </si>
  <si>
    <t>Pembayaran Gumelar Permana kelas BA 11 untuk Pelunasan Pembayaran Cicilan</t>
  </si>
  <si>
    <t>Telah terima dari SMPN 6 Tasikmalaya untuk Pembayaran Sewa Ruangan untuk UNBK</t>
  </si>
  <si>
    <t>Pembayaran Aang Gunawan kelas TO STT untuk Pelunasan Pembayaran Cicilan</t>
  </si>
  <si>
    <t>Telah terima dari Aang Gunawan untuk Registrasi Tk 4 TO STT 2018-2019</t>
  </si>
  <si>
    <t>Pembayaran Rosita A kelas OM 13 C untuk Pelunasan Pembayaran Cicilan</t>
  </si>
  <si>
    <t>Pembayaran Muhammad Yogi kelas TO 16 B untuk Pelunasan Pembayaran Cicilan</t>
  </si>
  <si>
    <t>Telah terima dari Septian Nugraha untuk Registrasi TO Junior 2018/2019</t>
  </si>
  <si>
    <t>Telah terima dari Azka Nurlita untuk Registrasi KA Senior 2018/2019</t>
  </si>
  <si>
    <t>Pembayaran Muhamad Ridwan Jayadirahmat kelas TO STT untuk Cic ke-1; Cic ke-2 (sebagian);</t>
  </si>
  <si>
    <t>Pembayaran Andi Hidayat kelas MJ 2 untuk Pelunasan Pembayaran Cicilan</t>
  </si>
  <si>
    <t>Telah terima dari Andi Hidayat untuk Registrasi Tk 4 MJ 2018-2019</t>
  </si>
  <si>
    <t>Telah terima dari Sinta Juwitasari untuk Registrasi Tk 4 KA 2018-2019</t>
  </si>
  <si>
    <t>Telah terima dari Gilang Aprilian Nur Sidiq untuk Registrasi Tk 4 TO STT 2018-2019</t>
  </si>
  <si>
    <t>Pembayaran Ipah Hopipah AS kelas KA 15 B untuk Cic ke-7;</t>
  </si>
  <si>
    <t>Eriza Loren N, Registrasi IK Junior 2018/2019</t>
  </si>
  <si>
    <t>Hani Anjani, Pelunasan biaya pendidikan KA Senior</t>
  </si>
  <si>
    <t>Musfiq Amrulloh, Registrasi TO Junior 2018/2019</t>
  </si>
  <si>
    <t>BKK 26982</t>
  </si>
  <si>
    <t>BKK 26983</t>
  </si>
  <si>
    <t>BKK 26984</t>
  </si>
  <si>
    <t>BKK 26985</t>
  </si>
  <si>
    <t>BKK 26986</t>
  </si>
  <si>
    <t>bbm Hunting Mahasiswa</t>
  </si>
  <si>
    <t>Um Per 13-19 Apr, Kado ultah dosen, kontribusi lembaga HUT ke 29</t>
  </si>
  <si>
    <t xml:space="preserve">Ririn </t>
  </si>
  <si>
    <t>Kado nikah alumni, futsal karyawan, service lift, perawatan gedung, Pulsa HO, BBM Hunting mhs mkt</t>
  </si>
  <si>
    <t>Konsumsi dosen bandung</t>
  </si>
  <si>
    <t>Service AC, isi ulang printer</t>
  </si>
  <si>
    <t>Muhamad Farihin</t>
  </si>
  <si>
    <t>BKK 26987</t>
  </si>
  <si>
    <t>BKK 26988</t>
  </si>
  <si>
    <t>BKK 26989</t>
  </si>
  <si>
    <t>BKK 26990</t>
  </si>
  <si>
    <t>Fee DM SMAN 6, Fee MGM, Pengembalian by pendidikan Zulfa KA Junior</t>
  </si>
  <si>
    <t>Kado pernikahan anak pa aep, token listrik RE, Pemeliharaan taman, sponshor hino, koran, FC Pendidikan , BBM Transport</t>
  </si>
  <si>
    <t>Buku Perpus, Konsumsi softskill, konsumsi dosen, refiil galon</t>
  </si>
  <si>
    <t>Bonus tahunan tahap 2, hunting alumni</t>
  </si>
  <si>
    <t>DM SMKN 3</t>
  </si>
  <si>
    <t>BKK 26991</t>
  </si>
  <si>
    <t>silmi N</t>
  </si>
  <si>
    <t>Fee MGM, Fee Entry database, By pemasangan spanduk</t>
  </si>
  <si>
    <t>BKK 26992</t>
  </si>
  <si>
    <t>BKK 26993</t>
  </si>
  <si>
    <t>BKK 26994</t>
  </si>
  <si>
    <t>BKK 26995</t>
  </si>
  <si>
    <t>Pembayaran ke unwim, Projecter IT, Pajak spanduk kab, service lift</t>
  </si>
  <si>
    <t>Daber, Proposal LSC, Membeli rak</t>
  </si>
  <si>
    <t>Pajak baligo,. Menengok hadid</t>
  </si>
  <si>
    <t>Pembayaran Adi Nugraha kelas KA 14 A untuk Pelunasan Pembayaran Cicilan</t>
  </si>
  <si>
    <t>Pembayaran Asep Firman Romandoni kelas IK 16 untuk Cic ke-9;</t>
  </si>
  <si>
    <t>Pembayaran Yogi Januar kelas TO STT untuk Pelunasan Cic ke-8; Cic ke-9 (sebagian);</t>
  </si>
  <si>
    <t>Pembayaran Dina Alma Meida kelas OM 13 B untuk Pelunasan Pembayaran Cicilan</t>
  </si>
  <si>
    <t>Telah terima dari Muhammad Ari Mukhsin untuk Registrasi Tk I TO 2018-2019</t>
  </si>
  <si>
    <t>Pembayaran Sofi Miftahul Munir kelas OM 13 C untuk Cic ke-8;</t>
  </si>
  <si>
    <t>Pembayaran Ai Siti Rukmanah kelas MJ 2 untuk Pelunasan Pembayaran Cicilan</t>
  </si>
  <si>
    <t>Telah terima dari Ai Siti Rukmanah untuk Registrasi Tk 4 MJ 2018-2019</t>
  </si>
  <si>
    <t>Telah terima dari Bagas Prama Ananta untuk Tambahan Registrasi Tk I TO 2018-2019</t>
  </si>
  <si>
    <t>Pembayaran Rian Adinata kelas TI STT untuk Pelunasan Cic ke-7; Cic ke-8;</t>
  </si>
  <si>
    <t>Pembayaran Anitia Saputri kelas OM 12 A untuk Cic ke-10;</t>
  </si>
  <si>
    <t>Telah terima dari Usep Riyadi untuk Cicilan Biaya Pendidikan April 2018 KK AK 2015</t>
  </si>
  <si>
    <t>Telah terima dari Rini Handiani untuk Pelunasan Biaya Pendidikan Tk II BA 2018-2019</t>
  </si>
  <si>
    <t>Pembayaran Faizal Ginanjar kelas IK 16 untuk Cic ke-10;</t>
  </si>
  <si>
    <t>Pembayaran Imam Nurjaman kelas OM 12 B untuk Pelunasan Pembayaran Cicilan</t>
  </si>
  <si>
    <t>Pembayaran Chikal Pramathana Syabilla kelas MJ 1 untuk Pelunasan Cic ke-7; Cic ke-8; Cic ke-9; Cic ke-10;</t>
  </si>
  <si>
    <t>BTK 45937</t>
  </si>
  <si>
    <t>BTK 45938</t>
  </si>
  <si>
    <t>BTK 45939</t>
  </si>
  <si>
    <t>BTK 45940</t>
  </si>
  <si>
    <t>BTK 45941</t>
  </si>
  <si>
    <t>BTK 45942</t>
  </si>
  <si>
    <t>BTK 45943</t>
  </si>
  <si>
    <t>BTK 45944</t>
  </si>
  <si>
    <t>BTK 45945</t>
  </si>
  <si>
    <t>BTK 45946</t>
  </si>
  <si>
    <t>BTK 45947</t>
  </si>
  <si>
    <t>Telah terima dari Divisi Marketing untuk Pendapatan Kerjasama Ujikom</t>
  </si>
  <si>
    <t>Pembayaran Nina Raudhatul Janah kelas MJ 1 untuk Pelunasan Cic ke-8; Cic ke-9; Cic ke-10;</t>
  </si>
  <si>
    <t>Pembayaran Diwan Pratama kelas IK 16 untuk Cic ke-10;</t>
  </si>
  <si>
    <t>Pembayaran Ari Octavian kelas TO 17 B untuk Pelunasan Pembayaran Cicilan</t>
  </si>
  <si>
    <t>Telah terima dari Muhammad Zidan untuk Registrasi Tk I IK 2018-2019</t>
  </si>
  <si>
    <t>Telah terima dari Sigit Permana untuk Registrasi Tk I TO 2018-2019</t>
  </si>
  <si>
    <t>Pembayaran Sri Mulyanti Astuti kelas AK 1 untuk Pelunasan Pembayaran Cicilan</t>
  </si>
  <si>
    <t>Telah terima dari Fine Afriani, SE untuk Sewa Ruangan</t>
  </si>
  <si>
    <t>Telah terima dari Sri Mulyanti Astuti untuk Registrasi Tk 4 KA 2018-2019</t>
  </si>
  <si>
    <t>Telah terima dari Umi Hanifah untuk Registrasi Tk 3 KA 2018-2019</t>
  </si>
  <si>
    <t>Pembayaran Mutia Fadilah kelas KA 15 A untuk Pelunasan Pembayaran Cicilan</t>
  </si>
  <si>
    <t>Telah terima dari Risma Diana S untuk Registrasi KA Junior 2018/2019</t>
  </si>
  <si>
    <t>Pembayaran Deris Rismawan kelas OM 13 B untuk Pelunasan Pembayaran Cicilan</t>
  </si>
  <si>
    <t>Ari Firmansyah, Registrasi TO Junior 20182019</t>
  </si>
  <si>
    <t>Pembayaran Resa Rismala kelas KA 14 A untuk Pelunasan Pembayaran Cicilan</t>
  </si>
  <si>
    <t>Pembayaran Bedi Ubaidilah Ismail kelas MJ 3 untuk Cic ke-6; Cic ke-7; Cic ke-8; Cic ke-9; Cic ke-10;</t>
  </si>
  <si>
    <t>Pembayaran Retna Aisyah Septiani kelas MJ 3 untuk Pelunasan Pembayaran Cicilan</t>
  </si>
  <si>
    <t>Telah terima dari Ibu Euis untuk Sewa kantin</t>
  </si>
  <si>
    <t>Pembayaran Seni Sri Anggraeni kelas AB 16 untuk Pelunasan Cic ke-4; Cic ke-5; Cic ke-6; Cic ke-7 (sebagian);</t>
  </si>
  <si>
    <t>Pembayaran Gian Ginanjar kelas MJ 1 untuk Pelunasan Pembayaran Cicilan</t>
  </si>
  <si>
    <t>Telah terima dari Saeoul aripin untuk Regist mhs TO junior TA 2018/2019</t>
  </si>
  <si>
    <t>Pembayaran Gina Agnitari kelas MJ 3 untuk Pelunasan Cic ke-9; Cic ke-10;</t>
  </si>
  <si>
    <t>Telah terima dari Mira Ardila untuk Registrasi Tk 4 Unwim Manajemen</t>
  </si>
  <si>
    <t>Telah terima dari Nina Nuraeni untuk Registrasi Tk 4 Unwim Manajemen</t>
  </si>
  <si>
    <t>Pembayaran Ayu Nuradiyanti kelas MJ 3 untuk Pelunasan Cic ke-5; Cic ke-6; Cic ke-7 (sebagian);</t>
  </si>
  <si>
    <t>Pembayaran Anwar Ilham Mutaqin kelas AK 1 untuk Pelunasan Pembayaran Cicilan</t>
  </si>
  <si>
    <t>Pembayaran Rahmat Irfan Hanafi kelas MJ 2 untuk Cic ke-8; Cic ke-9; Cic ke-10;</t>
  </si>
  <si>
    <t>Telah terima dari Soni Saepulloh untuk Cicilan KK AK</t>
  </si>
  <si>
    <t>Pembayaran Azis Fajar Jati kelas IK 17 A untuk Cic ke-9;</t>
  </si>
  <si>
    <t>Pembayaran Arif Mutaqo kelas MJ 1 untuk Pelunasan Pembayaran Cicilan</t>
  </si>
  <si>
    <t>Telah terima dari Arif Mutaqo untuk Registrasi Tk 4 Unwim Manajemen</t>
  </si>
  <si>
    <t>Azis Ginanjar, Cicilan by pendidikan TO Junior</t>
  </si>
  <si>
    <t>Pembayaran M. Rafi Alfaridzi kelas MJ 3 untuk Cic ke-8; Cic ke-9; Cic ke-10 (sebagian);</t>
  </si>
  <si>
    <t>Pembayaran Usep kelas MJ 3 untuk Pelunasan Pembayaran Cicilan</t>
  </si>
  <si>
    <t>Pembayaran Widayanti kelas AK 2 untuk Pelunasan Cic ke-10;</t>
  </si>
  <si>
    <t>Pembayaran Nia Listawati kelas AK 2 untuk Pelunasan Pembayaran Cicilan</t>
  </si>
  <si>
    <t>Pembayaran Agung Rahmat Gumilar kelas TI STT untuk Pelunasan Cic ke-7; Cic ke-8; Cic ke-9; Cic ke-10;</t>
  </si>
  <si>
    <t xml:space="preserve">RS BA </t>
  </si>
  <si>
    <t>LAIN</t>
  </si>
  <si>
    <t>BKK 26996</t>
  </si>
  <si>
    <t>Gaji, honor dosen maret, Um per 20-26 Apr, Penghargaan Bu Desiana, Kado karyawan apr, Pengajian MP, DP an Dewi</t>
  </si>
  <si>
    <t>Pengembalian By Penddikan OM junior an Via</t>
  </si>
  <si>
    <t>BKK 26997</t>
  </si>
  <si>
    <t>Sponshorship sekolah</t>
  </si>
  <si>
    <t>BKK 26949</t>
  </si>
  <si>
    <t>TOTAL</t>
  </si>
  <si>
    <t>Tasikmalaya, 28 April 2018</t>
  </si>
  <si>
    <t>BTK 45990</t>
  </si>
  <si>
    <t>BTK 45991</t>
  </si>
  <si>
    <t>BTK 45992</t>
  </si>
  <si>
    <t>BTK 45993</t>
  </si>
  <si>
    <t>BTK 45994</t>
  </si>
  <si>
    <t>BTK 45995</t>
  </si>
  <si>
    <t>BTK 45996</t>
  </si>
  <si>
    <t>BTK 45997</t>
  </si>
  <si>
    <t>BTK 45998</t>
  </si>
  <si>
    <t>BTK 45999</t>
  </si>
  <si>
    <t>BTK 46000</t>
  </si>
  <si>
    <t>BTK 46001</t>
  </si>
  <si>
    <t>BTK 46002</t>
  </si>
  <si>
    <t>BTK 46003</t>
  </si>
  <si>
    <t>BTK 46004</t>
  </si>
  <si>
    <t>Pembayaran Rusandi Suharto kelas TO STT untuk Pelunasan Cic ke-9; Cic ke-10;</t>
  </si>
  <si>
    <t>Telah terima dari Rita Mutoharoh untuk Regist tk 4 mhs AK UNWIM</t>
  </si>
  <si>
    <t>Pembayaran Haisyam Maulana kelas TI STT untuk Pelunasan Cic ke-9; Cic ke-10 (sebagian);</t>
  </si>
  <si>
    <t>Pembayaran Farhan M Fatturrohman kelas TO STT untuk Cic ke-10;</t>
  </si>
  <si>
    <t>Pembayaran Riyan Hidayatulloh Munir kelas MJ 3 untuk Cic ke-10;</t>
  </si>
  <si>
    <t>Pembayaran Rifai kelas TI STT untuk Cic ke-5; Cic ke-6; Cic ke-7;</t>
  </si>
  <si>
    <t>Telah terima dari Firman Maulana untuk Regist tk 4 mhs AK UNWIM</t>
  </si>
  <si>
    <t>Pembayaran Nita Karina kelas MJ 2 untuk Pelunasan Pembayaran Cicilan</t>
  </si>
  <si>
    <t>Telah terima dari Nita Karina untuk Regist tk 4 mhs MJ UNWIM</t>
  </si>
  <si>
    <t>Pembayaran Dani Fatruloh kelas MJ 1 untuk Cic ke-9 (sebagian);</t>
  </si>
  <si>
    <t>Pembayaran Dani Fatruloh kelas MJ 1 untuk Pelunasan Cic ke-9;</t>
  </si>
  <si>
    <t>Telah terima dari Fikry Herdiana Fauzi untuk Tambahan Registrasi Tk I OM 2018-2019</t>
  </si>
  <si>
    <t>Pembayaran Firda Firdaus kelas TO 17 B untuk Pelunasan Pembayaran Cicilan</t>
  </si>
  <si>
    <t>Telah terima dari Adi Setiana untuk Registrasi Tk I BA 2018-2019</t>
  </si>
  <si>
    <t>Telah terima dari Muhammad Taufik M untuk Registras Tk I TO 2018-2019</t>
  </si>
  <si>
    <t>Telah terima dari Aji Widodo untuk Registrasi Tk I IK 2018-2019</t>
  </si>
  <si>
    <t>Pembayaran Alfi Dalilul Fauziah kelas MJ 2 untuk Pelunasan Pembayaran Cicilan</t>
  </si>
  <si>
    <t>Telah terima dari Alfi Dalilul F untuk Registrasi Tk 4 MJ 2018-2019</t>
  </si>
  <si>
    <t>Telah terima dari Desiana untuk Pengembalian Dana Pendidikan Karyawan</t>
  </si>
  <si>
    <t>Mei</t>
  </si>
  <si>
    <t>Apr</t>
  </si>
  <si>
    <t>BTK 46005</t>
  </si>
  <si>
    <t>BTK 46006</t>
  </si>
  <si>
    <t>BTK 46007</t>
  </si>
  <si>
    <t>BTK 46008</t>
  </si>
  <si>
    <t>Pembayaran Yusi Salsabila kelas OM 13 C untuk Pelunasan Pembayaran Cicilan</t>
  </si>
  <si>
    <t>Pembayaran Reva Sucita kelas MJ 3 untuk Pelunasan Pembayaran Cicilan</t>
  </si>
  <si>
    <t>Telah terima dari Dzikri Muhammad Dahlan untuk Pelunasan Biaya Pendidikan Tk 2 TO 2018-2019</t>
  </si>
  <si>
    <t>Telah terima dari Putri Wilanda Reihan untuk Tambahan Registrasi Tk I KA 2018-2019</t>
  </si>
  <si>
    <t>Telah terima dari Sri Susanti untuk Pengembalian Dana Pinjaman Belajar</t>
  </si>
  <si>
    <t>Pembayaran Afrizal M Zulmi kelas TO 16 A untuk Pelunasan Pembayaran Cicilan</t>
  </si>
  <si>
    <t>Pembayaran Ilham Syarifudin kelas TO 17 B untuk Pelunasan Pembayaran Cicilan</t>
  </si>
  <si>
    <t>Pembayaran Bayu Bagus Setiawan kelas TO 17 B untuk Pelunasan Pembayaran Cicilan</t>
  </si>
  <si>
    <t>Pembayaran Tian Septiawan kelas IK 16 untuk Pelunasan Cic ke-8; Cic ke-9 (sebagian);</t>
  </si>
  <si>
    <t>Pembayaran Desi Nopitasari kelas OM 12 A untuk Pelunasan Pembayaran Cicilan</t>
  </si>
  <si>
    <t>Pembayaran Bella Prilia Hania kelas OM 12 A untuk Cic ke-10;</t>
  </si>
  <si>
    <t>Pembayaran Maya Sumiati kelas KA 15 B untuk Pelunasan Pembayaran Cicilan</t>
  </si>
  <si>
    <t>Telah terima dari Maya Sumiati untuk Registrasi Tk 2 KA 2018-2019</t>
  </si>
  <si>
    <t>Pembayaran Faisal Sidik kelas IK 17 A untuk Cic ke-9;</t>
  </si>
  <si>
    <t>BTK 46009</t>
  </si>
  <si>
    <t>BTK 46010</t>
  </si>
  <si>
    <t>BTK 46011</t>
  </si>
  <si>
    <t>BTK 46012</t>
  </si>
  <si>
    <t>BTK 46013</t>
  </si>
  <si>
    <t>BTK 46014</t>
  </si>
  <si>
    <t>BTK 46015</t>
  </si>
  <si>
    <t>BTK 46016</t>
  </si>
  <si>
    <t>BTK 46017</t>
  </si>
  <si>
    <t>BTK 46018</t>
  </si>
  <si>
    <t>BTK 46019</t>
  </si>
  <si>
    <t>BTK 46020</t>
  </si>
  <si>
    <t>BTK 46021</t>
  </si>
  <si>
    <t>BTK 46022</t>
  </si>
  <si>
    <t>DP</t>
  </si>
  <si>
    <t>BKK 26998</t>
  </si>
  <si>
    <t>BKK 26999</t>
  </si>
  <si>
    <t>Perpisahan Sekolah, Pengembalian an Rinrin OM J, Pulsa teleseling, spanduk, sponshorship perpisahan.</t>
  </si>
  <si>
    <t>Avia, CB anak Asuh, FC Sekretaris, Tiket pesawat BM, BBM Transport, Listrik markas</t>
  </si>
  <si>
    <t>PERIODE Mei 2018</t>
  </si>
  <si>
    <t>BKK 27000</t>
  </si>
  <si>
    <t>Tes kerja JJSM, garut, BBM Opr CNP, Service motor cnp</t>
  </si>
  <si>
    <t>Tes kerja Bdg, BBm Opr, Futsal alumni</t>
  </si>
  <si>
    <t>BKK 27001</t>
  </si>
  <si>
    <t>Sebar dm SMAN 5, Perpisahan, pajak spanduk</t>
  </si>
  <si>
    <t>BKK 27002</t>
  </si>
  <si>
    <t>Gaji Karyawan MP, Outingclass, menjamu dosen bdg, hunting mhs</t>
  </si>
  <si>
    <t>BKK 27003</t>
  </si>
  <si>
    <t>BTK 46023</t>
  </si>
  <si>
    <t>BTK 46024</t>
  </si>
  <si>
    <t>BTK 46025</t>
  </si>
  <si>
    <t>BTK 46026</t>
  </si>
  <si>
    <t>BTK 46027</t>
  </si>
  <si>
    <t>BTK 46028</t>
  </si>
  <si>
    <t>BTK 46029</t>
  </si>
  <si>
    <t>BTK 46030</t>
  </si>
  <si>
    <t>BTK 46031</t>
  </si>
  <si>
    <t>BTK 46032</t>
  </si>
  <si>
    <t>Pembayaran Fajar Fahrulrazi kelas TO 17 B untuk Pelunasan Pembayaran Cicilan</t>
  </si>
  <si>
    <t>Pembayaran Mochamad Taopik kelas OM 12 B untuk Cic ke-7; Cic ke-8; Cic ke-9;</t>
  </si>
  <si>
    <t>Pembayaran Widayanti kelas AK 2 untuk Pelunasan Pembayaran Cicilan</t>
  </si>
  <si>
    <t>Telah terima dari Widayanti untuk Registrasi Tk 4 KA 2018-2019</t>
  </si>
  <si>
    <t>Pembayaran Sena Rizky kelas BA 11 untuk Pelunasan Pembayaran Cicilan</t>
  </si>
  <si>
    <t>Telah terima dari Ia Irna Selvianis untuk Tambahan Registrasi Tk 2 OM 2018-2019</t>
  </si>
  <si>
    <t>Pembayaran Anisa Karmila Sarah kelas OM 13 B untuk Cic ke-8;</t>
  </si>
  <si>
    <t>Pembayaran Rina Marina kelas MJ 2 untuk Pelunasan Pembayaran Cicilan</t>
  </si>
  <si>
    <t>Pembayaran Dedi Sundayana kelas MJ 3 untuk Pelunasan Pembayaran Cicilan</t>
  </si>
  <si>
    <t>Telah terima dari Dedi Sundayana untuk Registrasi Tk 4 MJ 2018-2019</t>
  </si>
  <si>
    <t>Telah terima dari Dedi Sundayana untuk Tambahan Registrasi Tk 4 MJ 2018-2019</t>
  </si>
  <si>
    <t>Pembayaran Yogi Putra Pradana kelas AB 16 untuk Pelunasan Cic ke-6; Cic ke-7 (sebagian);</t>
  </si>
  <si>
    <t>Telah terima dari Sugianti Melawati untuk Pendapatan Lain-lain dari Bu Sugi (Bu Mia)</t>
  </si>
  <si>
    <t>Telah terima dari Muhammad Ramdan untuk Registrasi Tk 3 TI 2018-2019</t>
  </si>
  <si>
    <t>Telah terima dari Muhammad Wildan untuk Registrasi Tk I OM 2018-2019</t>
  </si>
  <si>
    <t>BTK 46033</t>
  </si>
  <si>
    <t>BTK 46034</t>
  </si>
  <si>
    <t>BTK 46035</t>
  </si>
  <si>
    <t>BTK 46036</t>
  </si>
  <si>
    <t>BTK 46037</t>
  </si>
  <si>
    <t>RSTT IT</t>
  </si>
  <si>
    <t>BTK 46038</t>
  </si>
  <si>
    <t>BTK 46039</t>
  </si>
  <si>
    <t>BTK 46040</t>
  </si>
  <si>
    <t>BTK 46041</t>
  </si>
  <si>
    <t>BTK 46042</t>
  </si>
  <si>
    <t>BTK 46043</t>
  </si>
  <si>
    <t>BTK 46044</t>
  </si>
  <si>
    <t>BTK 46045</t>
  </si>
  <si>
    <t>BTK 46046</t>
  </si>
  <si>
    <t>BTK 46047</t>
  </si>
  <si>
    <t>BTK 46048</t>
  </si>
  <si>
    <t>BTK 46049</t>
  </si>
  <si>
    <t>BTK 46050</t>
  </si>
  <si>
    <t>BTK 46051</t>
  </si>
  <si>
    <t>BTK 46052</t>
  </si>
  <si>
    <t>BTK 46053</t>
  </si>
  <si>
    <t>BTK 46054</t>
  </si>
  <si>
    <t>BTK 46055</t>
  </si>
  <si>
    <t>BTK 46056</t>
  </si>
  <si>
    <t>BTK 46057</t>
  </si>
  <si>
    <t>BTK 46058</t>
  </si>
  <si>
    <t>BTK 46065</t>
  </si>
  <si>
    <t>BTK 46066</t>
  </si>
  <si>
    <t>BTK 46067</t>
  </si>
  <si>
    <t>BTK 46068</t>
  </si>
  <si>
    <t>BTK 46069</t>
  </si>
  <si>
    <t>BTK 46070</t>
  </si>
  <si>
    <t>BTK 46071</t>
  </si>
  <si>
    <t>BTK 46072</t>
  </si>
  <si>
    <t>BTK 46073</t>
  </si>
  <si>
    <t>BTK 46074</t>
  </si>
  <si>
    <t>BTK 46075</t>
  </si>
  <si>
    <t>BTK 46076</t>
  </si>
  <si>
    <t>BTK 46077</t>
  </si>
  <si>
    <t>BTK 46078</t>
  </si>
  <si>
    <t>BTK 46079</t>
  </si>
  <si>
    <t>BTK 46080</t>
  </si>
  <si>
    <t>BTK 46081</t>
  </si>
  <si>
    <t>BTK 46082</t>
  </si>
  <si>
    <t>BTK 46083</t>
  </si>
  <si>
    <t>BTK 46084</t>
  </si>
  <si>
    <t>BTK 46085</t>
  </si>
  <si>
    <t>BTK 46086</t>
  </si>
  <si>
    <t>BTK 46087</t>
  </si>
  <si>
    <t>BTK 46088</t>
  </si>
  <si>
    <t>BTK 46089</t>
  </si>
  <si>
    <t>BTK 46090</t>
  </si>
  <si>
    <t>BTK 46091</t>
  </si>
  <si>
    <t>BTK 46092</t>
  </si>
  <si>
    <t>BTK 46093</t>
  </si>
  <si>
    <t>BTK 46094</t>
  </si>
  <si>
    <t>BTK 46095</t>
  </si>
  <si>
    <t>BTK 46096</t>
  </si>
  <si>
    <t>BTK 46097</t>
  </si>
  <si>
    <t>BTK 46098</t>
  </si>
  <si>
    <t>BTK 46099</t>
  </si>
  <si>
    <t>BTK 46106</t>
  </si>
  <si>
    <t>BTK 46107</t>
  </si>
  <si>
    <t>BTK 46108</t>
  </si>
  <si>
    <t>BTK 46109</t>
  </si>
  <si>
    <t>BTK 46110</t>
  </si>
  <si>
    <t>BTK 46111</t>
  </si>
  <si>
    <t>BTK 46112</t>
  </si>
  <si>
    <t>BTK 46113</t>
  </si>
  <si>
    <t>BTK 46114</t>
  </si>
  <si>
    <t>BTK 46115</t>
  </si>
  <si>
    <t>BTK 46116</t>
  </si>
  <si>
    <t>BTK 46117</t>
  </si>
  <si>
    <t>BTK 46118</t>
  </si>
  <si>
    <t>BTK 46119</t>
  </si>
  <si>
    <t>BTK 46120</t>
  </si>
  <si>
    <t>BTK 46121</t>
  </si>
  <si>
    <t>BTK 46122</t>
  </si>
  <si>
    <t>BTK 46123</t>
  </si>
  <si>
    <t>BTK 46124</t>
  </si>
  <si>
    <t>BTK 46125</t>
  </si>
  <si>
    <t>BTK 46126</t>
  </si>
  <si>
    <t>BTK 46127</t>
  </si>
  <si>
    <t>BTK 46128</t>
  </si>
  <si>
    <t>BTK 46129</t>
  </si>
  <si>
    <t>BTK 46130</t>
  </si>
  <si>
    <t>BTK 46131</t>
  </si>
  <si>
    <t>BTK 46132</t>
  </si>
  <si>
    <t>BTK 46133</t>
  </si>
  <si>
    <t>BTK 46134</t>
  </si>
  <si>
    <t>BTK 46135</t>
  </si>
  <si>
    <t>BTK 46136</t>
  </si>
  <si>
    <t>BTK 46137</t>
  </si>
  <si>
    <t>BTK 46138</t>
  </si>
  <si>
    <t>BTK 46139</t>
  </si>
  <si>
    <t>BTK 46140</t>
  </si>
  <si>
    <t>BTK 46141</t>
  </si>
  <si>
    <t>BTK 46142</t>
  </si>
  <si>
    <t>BTK 46143</t>
  </si>
  <si>
    <t>BTK 46144</t>
  </si>
  <si>
    <t>BTK 46145</t>
  </si>
  <si>
    <t>BTK 46146</t>
  </si>
  <si>
    <t>BTK 46147</t>
  </si>
  <si>
    <t>BTK 46148</t>
  </si>
  <si>
    <t>BTK 46149</t>
  </si>
  <si>
    <t>BTK 46150</t>
  </si>
  <si>
    <t>BTK 46151</t>
  </si>
  <si>
    <t>BTK 46152</t>
  </si>
  <si>
    <t>BTK 46153</t>
  </si>
  <si>
    <t>BTK 46154</t>
  </si>
  <si>
    <t>BTK 46155</t>
  </si>
  <si>
    <t>BTK 46156</t>
  </si>
  <si>
    <t>BTK 46157</t>
  </si>
  <si>
    <t>BTK 46158</t>
  </si>
  <si>
    <t>BTK 46159</t>
  </si>
  <si>
    <t>BTK 46160</t>
  </si>
  <si>
    <t>BTK 46161</t>
  </si>
  <si>
    <t>BTK 46162</t>
  </si>
  <si>
    <t>BTK 46163</t>
  </si>
  <si>
    <t>BTK 46164</t>
  </si>
  <si>
    <t>BTK 46165</t>
  </si>
  <si>
    <t>BTK 46166</t>
  </si>
  <si>
    <t>BTK 46167</t>
  </si>
  <si>
    <t>BTK 46168</t>
  </si>
  <si>
    <t>BTK 46169</t>
  </si>
  <si>
    <t>BTK 46170</t>
  </si>
  <si>
    <t>BTK 46171</t>
  </si>
  <si>
    <t>BTK 46172</t>
  </si>
  <si>
    <t>BTK 46173</t>
  </si>
  <si>
    <t>BTK 46174</t>
  </si>
  <si>
    <t>BTK 46175</t>
  </si>
  <si>
    <t>BTK 46176</t>
  </si>
  <si>
    <t>BTK 46177</t>
  </si>
  <si>
    <t>BTK 46178</t>
  </si>
  <si>
    <t>BTK 46179</t>
  </si>
  <si>
    <t>BTK 46180</t>
  </si>
  <si>
    <t>BTK 46181</t>
  </si>
  <si>
    <t>BTK 46182</t>
  </si>
  <si>
    <t>BTK 46183</t>
  </si>
  <si>
    <t>BTK 46184</t>
  </si>
  <si>
    <t>BTK 46185</t>
  </si>
  <si>
    <t>BTK 46186</t>
  </si>
  <si>
    <t>BTK 46187</t>
  </si>
  <si>
    <t>BTK 46188</t>
  </si>
  <si>
    <t>BTK 46189</t>
  </si>
  <si>
    <t>BTK 46190</t>
  </si>
  <si>
    <t>BTK 46191</t>
  </si>
  <si>
    <t>BTK 46192</t>
  </si>
  <si>
    <t>BTK 46193</t>
  </si>
  <si>
    <t>BTK 46194</t>
  </si>
  <si>
    <t>BTK 46195</t>
  </si>
  <si>
    <t>BTK 46196</t>
  </si>
  <si>
    <t>BTK 46197</t>
  </si>
  <si>
    <t>BTK 46205</t>
  </si>
  <si>
    <t>BTK 46206</t>
  </si>
  <si>
    <t>BTK 46207</t>
  </si>
  <si>
    <t>BTK 46208</t>
  </si>
  <si>
    <t>BTK 46209</t>
  </si>
  <si>
    <t>BTK 46210</t>
  </si>
  <si>
    <t>BTK 46211</t>
  </si>
  <si>
    <t>BTK 46212</t>
  </si>
  <si>
    <t>BTK 46213</t>
  </si>
  <si>
    <t>BTK 46214</t>
  </si>
  <si>
    <t>BTK 46215</t>
  </si>
  <si>
    <t>BTK 46216</t>
  </si>
  <si>
    <t>BTK 46217</t>
  </si>
  <si>
    <t>BTK 46218</t>
  </si>
  <si>
    <t>BTK 46219</t>
  </si>
  <si>
    <t>BTK 46220</t>
  </si>
  <si>
    <t>BTK 46221</t>
  </si>
  <si>
    <t>BTK 46222</t>
  </si>
  <si>
    <t>BTK 46223</t>
  </si>
  <si>
    <t>BTK 46224</t>
  </si>
  <si>
    <t>BTK 46225</t>
  </si>
  <si>
    <t>BTK 46226</t>
  </si>
  <si>
    <t>BTK 46227</t>
  </si>
  <si>
    <t>BTK 46228</t>
  </si>
  <si>
    <t>BTK 46229</t>
  </si>
  <si>
    <t>BTK 46230</t>
  </si>
  <si>
    <t>BTK 46231</t>
  </si>
  <si>
    <t>BTK 46232</t>
  </si>
  <si>
    <t>BTK 46233</t>
  </si>
  <si>
    <t>BTK 46234</t>
  </si>
  <si>
    <t>BTK 46235</t>
  </si>
  <si>
    <t>BTK 46236</t>
  </si>
  <si>
    <t>BTK 46237</t>
  </si>
  <si>
    <t>BTK 46238</t>
  </si>
  <si>
    <t>BTK 46239</t>
  </si>
  <si>
    <t>BTK 46240</t>
  </si>
  <si>
    <t>BTK 46241</t>
  </si>
  <si>
    <t>BTK 46242</t>
  </si>
  <si>
    <t>BTK 46243</t>
  </si>
  <si>
    <t>BTK 46244</t>
  </si>
  <si>
    <t>BTK 46245</t>
  </si>
  <si>
    <t>BTK 46246</t>
  </si>
  <si>
    <t>BTK 46247</t>
  </si>
  <si>
    <t>BTK 46248</t>
  </si>
  <si>
    <t>BTK 46249</t>
  </si>
  <si>
    <t>BTK 46250</t>
  </si>
  <si>
    <t>BTK 46251</t>
  </si>
  <si>
    <t>BTK 46252</t>
  </si>
  <si>
    <t>BTK 46253</t>
  </si>
  <si>
    <t>BTK 46254</t>
  </si>
  <si>
    <t>BTK 46255</t>
  </si>
  <si>
    <t>BTK 46256</t>
  </si>
  <si>
    <t>BTK 46257</t>
  </si>
  <si>
    <t>BTK 46258</t>
  </si>
  <si>
    <t>BTK 46259</t>
  </si>
  <si>
    <t>BTK 46260</t>
  </si>
  <si>
    <t>BTK 46261</t>
  </si>
  <si>
    <t>BTK 46262</t>
  </si>
  <si>
    <t>BTK 46263</t>
  </si>
  <si>
    <t>BTK 46264</t>
  </si>
  <si>
    <t>BTK 46265</t>
  </si>
  <si>
    <t>BTK 46266</t>
  </si>
  <si>
    <t>BTK 46267</t>
  </si>
  <si>
    <t>BTK 46268</t>
  </si>
  <si>
    <t>BTK 46269</t>
  </si>
  <si>
    <t>BTK 46270</t>
  </si>
  <si>
    <t>BTK 46271</t>
  </si>
  <si>
    <t>BTK 46272</t>
  </si>
  <si>
    <t>BTK 46273</t>
  </si>
  <si>
    <t>BTK 46274</t>
  </si>
  <si>
    <t>BTK 46275</t>
  </si>
  <si>
    <t>BTK 46279</t>
  </si>
  <si>
    <t>BTK 46280</t>
  </si>
  <si>
    <t>BTK 46281</t>
  </si>
  <si>
    <t>BTK 46282</t>
  </si>
  <si>
    <t>BTK 46283</t>
  </si>
  <si>
    <t>BTK 46284</t>
  </si>
  <si>
    <t>BTK 46285</t>
  </si>
  <si>
    <t>BTK 46286</t>
  </si>
  <si>
    <t>BTK 46287</t>
  </si>
  <si>
    <t>BTK 46288</t>
  </si>
  <si>
    <t>BTK 46289</t>
  </si>
  <si>
    <t>BTK 46290</t>
  </si>
  <si>
    <t>BTK 46291</t>
  </si>
  <si>
    <t>BTK 46292</t>
  </si>
  <si>
    <t>BTK 46293</t>
  </si>
  <si>
    <t>BTK 46294</t>
  </si>
  <si>
    <t>BTK 46295</t>
  </si>
  <si>
    <t>BTK 46296</t>
  </si>
  <si>
    <t>BTK 46297</t>
  </si>
  <si>
    <t>BTK 46298</t>
  </si>
  <si>
    <t>BTK 46299</t>
  </si>
  <si>
    <t>BTK 46300</t>
  </si>
  <si>
    <t>BTK 46301</t>
  </si>
  <si>
    <t>BTK 46302</t>
  </si>
  <si>
    <t>BTK 46303</t>
  </si>
  <si>
    <t>BTK 46304</t>
  </si>
  <si>
    <t>BTK 46305</t>
  </si>
  <si>
    <t>BTK 46306</t>
  </si>
  <si>
    <t>BTK 46307</t>
  </si>
  <si>
    <t>BTK 46308</t>
  </si>
  <si>
    <t>BTK 46309</t>
  </si>
  <si>
    <t>BTK 46310</t>
  </si>
  <si>
    <t>BTK 46311</t>
  </si>
  <si>
    <t>BTK 46312</t>
  </si>
  <si>
    <t>BTK 46313</t>
  </si>
  <si>
    <t>BTK 46314</t>
  </si>
  <si>
    <t>BTK 46315</t>
  </si>
  <si>
    <t>BTK 46316</t>
  </si>
  <si>
    <t>BTK 46317</t>
  </si>
  <si>
    <t>BTK 46318</t>
  </si>
  <si>
    <t>BTK 46319</t>
  </si>
  <si>
    <t>BTK 46320</t>
  </si>
  <si>
    <t>BTK 46321</t>
  </si>
  <si>
    <t>BTK 46322</t>
  </si>
  <si>
    <t>BTK 46323</t>
  </si>
  <si>
    <t>BTK 46324</t>
  </si>
  <si>
    <t>BTK 46325</t>
  </si>
  <si>
    <t>BTK 46326</t>
  </si>
  <si>
    <t>BTK 46327</t>
  </si>
  <si>
    <t>BTK 46328</t>
  </si>
  <si>
    <t>BTK 46329</t>
  </si>
  <si>
    <t>BTK 46330</t>
  </si>
  <si>
    <t>BTK 46331</t>
  </si>
  <si>
    <t>BTK 46332</t>
  </si>
  <si>
    <t>BTK 46333</t>
  </si>
  <si>
    <t>BTK 46334</t>
  </si>
  <si>
    <t>BTK 46335</t>
  </si>
  <si>
    <t>BTK 46336</t>
  </si>
  <si>
    <t>BTK 46337</t>
  </si>
  <si>
    <t>BTK 46338</t>
  </si>
  <si>
    <t>BTK 46339</t>
  </si>
  <si>
    <t>BTK 46340</t>
  </si>
  <si>
    <t>BTK 46341</t>
  </si>
  <si>
    <t>BTK 46342</t>
  </si>
  <si>
    <t>BTK 46343</t>
  </si>
  <si>
    <t>BTK 46344</t>
  </si>
  <si>
    <t>BTK 46345</t>
  </si>
  <si>
    <t>BTK 46346</t>
  </si>
  <si>
    <t>BTK 46347</t>
  </si>
  <si>
    <t>BTK 46348</t>
  </si>
  <si>
    <t>BTK 46349</t>
  </si>
  <si>
    <t>BTK 46350</t>
  </si>
  <si>
    <t>BTK 46351</t>
  </si>
  <si>
    <t>BTK 46352</t>
  </si>
  <si>
    <t>BTK 46353</t>
  </si>
  <si>
    <t>BTK 46354</t>
  </si>
  <si>
    <t>BTK 46355</t>
  </si>
  <si>
    <t>BTK 46356</t>
  </si>
  <si>
    <t>BTK 46357</t>
  </si>
  <si>
    <t>BTK 46358</t>
  </si>
  <si>
    <t>BTK 46359</t>
  </si>
  <si>
    <t>BTK 46360</t>
  </si>
  <si>
    <t>BTK 46361</t>
  </si>
  <si>
    <t>BTK 46362</t>
  </si>
  <si>
    <t>BTK 46363</t>
  </si>
  <si>
    <t>BTK 46364</t>
  </si>
  <si>
    <t>BTK 46365</t>
  </si>
  <si>
    <t>BTK 46366</t>
  </si>
  <si>
    <t>BTK 46367</t>
  </si>
  <si>
    <t>BTK 46368</t>
  </si>
  <si>
    <t>BTK 46369</t>
  </si>
  <si>
    <t>BTK 46370</t>
  </si>
  <si>
    <t>BTK 46371</t>
  </si>
  <si>
    <t>BTK 46372</t>
  </si>
  <si>
    <t>BTK 46373</t>
  </si>
  <si>
    <t>BTK 46374</t>
  </si>
  <si>
    <t>BTK 46375</t>
  </si>
  <si>
    <t>BTK 46376</t>
  </si>
  <si>
    <t>BTK 46377</t>
  </si>
  <si>
    <t>BTK 46378</t>
  </si>
  <si>
    <t>BTK 46379</t>
  </si>
  <si>
    <t>BTK 46380</t>
  </si>
  <si>
    <t>BTK 46381</t>
  </si>
  <si>
    <t>BTK 46382</t>
  </si>
  <si>
    <t>BTK 46383</t>
  </si>
  <si>
    <t>BTK 46384</t>
  </si>
  <si>
    <t>BTK 46385</t>
  </si>
  <si>
    <t>BTK 46386</t>
  </si>
  <si>
    <t>BTK 46387</t>
  </si>
  <si>
    <t>BTK 46388</t>
  </si>
  <si>
    <t>Pembayaran Ade Riadi kelas AB 16 untuk Cic ke-10;</t>
  </si>
  <si>
    <t>Telah terima dari Wildan Yusup untuk Registrasi Tk I TO 2018-2019</t>
  </si>
  <si>
    <t>Telah terima dari Sofy Nurul Asfia untuk Registrasi Tk 4 MJ 2018-2019</t>
  </si>
  <si>
    <t>Pembayaran Chandra Mawardi kelas MJ 3 untuk Pelunasan Pembayaran Cicilan</t>
  </si>
  <si>
    <t>Pembayaran Desi Luspiana kelas MJ 1 untuk Pelunasan Cic ke-10;</t>
  </si>
  <si>
    <t>Pembayaran Fahmi Ahmad Maulana kelas TI STT untuk Cic ke-9; Cic ke-10;</t>
  </si>
  <si>
    <t>Pembayaran Yuda Maulana Malik kelas MJ 2 untuk Pelunasan Cic ke-10;</t>
  </si>
  <si>
    <t>Pembayaran Hendri kelas MJ 2 untuk Pelunasan Cic ke-7; Cic ke-8; Cic ke-9 (sebagian);</t>
  </si>
  <si>
    <t>Pembayaran Prasetyo Dwi Nugroho kelas MJ 3 untuk Cic ke-9; Cic ke-10;</t>
  </si>
  <si>
    <t>Pembayaran Muhamad Dika Pratama kelas TO STT untuk Pelunasan Cic ke-5; Cic ke-6 (sebagian);</t>
  </si>
  <si>
    <t>Telah terima dari Anisa Nurlaila untuk Registrasi OM Senior 2018/2019</t>
  </si>
  <si>
    <t>Telah terima dari Reggi Cindy Shafira untuk Tambahan Registrasi Tk I IK 2018-2019</t>
  </si>
  <si>
    <t>Pembayaran Fikri Fadlurrahman kelas OM 13 A untuk Pelunasan Pembayaran Cicilan</t>
  </si>
  <si>
    <t>Pembayaran Muhamad Fazrin Ganafi kelas AK 2 untuk Pelunasan Cic ke-7; Cic ke-8; Cic ke-9; Cic ke-10 (sebagian);</t>
  </si>
  <si>
    <t>Pembayaran Riki Abdul Rojak kelas IK 16 untuk Pelunasan Pembayaran Cicilan</t>
  </si>
  <si>
    <t>Pembayaran Mita kelas BA 11 untuk Cic ke-8;</t>
  </si>
  <si>
    <t>Telah terima dari Gilang Apriangga untuk Tambahan Registrasi Tk I IK 2018-2019</t>
  </si>
  <si>
    <t>Telah terima dari Ynati untuk Registrasi Tk I OM 2018-2019</t>
  </si>
  <si>
    <t>Susi S, Registrasi KA Senior</t>
  </si>
  <si>
    <t>BKK 27004</t>
  </si>
  <si>
    <t>Sponshorship perpisahan sekolah, Brosur</t>
  </si>
  <si>
    <t>Fee Organisasi, Marketing, Deviden, Tunjangan transport, Daber dan Perum</t>
  </si>
  <si>
    <t>Pendaftaran Ujikom LSK, Isi ulang galon, Perawatan gedung, FC Keu</t>
  </si>
  <si>
    <t>secretary</t>
  </si>
  <si>
    <t>Sugi</t>
  </si>
  <si>
    <t>BBM Praktek TO</t>
  </si>
  <si>
    <t>BKK 27005</t>
  </si>
  <si>
    <t>BKK 27006</t>
  </si>
  <si>
    <t>BKK 27007</t>
  </si>
  <si>
    <t>BKK 27008</t>
  </si>
  <si>
    <t>BKK 27009</t>
  </si>
  <si>
    <t>Fee Entry database, perpisahan SMKN2, Pemasangan street banner, fee mgm</t>
  </si>
  <si>
    <t>BTK 46059</t>
  </si>
  <si>
    <t>BTK 46060</t>
  </si>
  <si>
    <t>BTK 46061</t>
  </si>
  <si>
    <t>BTK 46062</t>
  </si>
  <si>
    <t>BTK 46063</t>
  </si>
  <si>
    <t>BTK 46064</t>
  </si>
  <si>
    <t>Pembayaran Ihsan Sulaeman kelas TO STT untuk Pelunasan Cic ke-4; Cic ke-5 (sebagian);</t>
  </si>
  <si>
    <t>Pembayaran Siti Apiah kelas KA 15 B untuk Pelunasan Pembayaran Cicilan</t>
  </si>
  <si>
    <t>Telah terima dari Dikri Burhani untuk Cicilan STT TO tk.4</t>
  </si>
  <si>
    <t>Pembayaran Dede Har-har Misharyati kelas MJ 1 untuk Pelunasan Cic ke-8; Cic ke-9; Cic ke-10;</t>
  </si>
  <si>
    <t>Pembayaran Adiro Rejeki Putra Sinaga kelas BA 10 untuk Cic ke-10;</t>
  </si>
  <si>
    <t>Pembayaran Elip Maulani kelas OM 13 C untuk Pelunasan Cic ke-7; Cic ke-8; Cic ke-9 (sebagian);</t>
  </si>
  <si>
    <t>Pembayaran Keukeu Susilawati kelas MJ 3 untuk Pelunasan Cic ke-3; Cic ke-4; Cic ke-5 (sebagian);</t>
  </si>
  <si>
    <t>Pembayaran Diki Herdiana kelas OM 12 B untuk</t>
  </si>
  <si>
    <t>Pembayaran Mochamad Taopik kelas OM 12 B untuk Cic ke-10;</t>
  </si>
  <si>
    <t>Pembayaran Erlangga Syarief Hidayatulloh kelas KA 14 B untuk Pelunasan Pembayaran Cicilan</t>
  </si>
  <si>
    <t>Pembayaran Silpa Laula kelas KA 14 A untuk Cic ke-10;</t>
  </si>
  <si>
    <t>Telah terima dari Agus Riyanto untuk Registrasi 3 Tingkat 2 IK</t>
  </si>
  <si>
    <t>Pembayaran Eldigiya Suntara kelas TO 17 A untuk Cic ke-9;</t>
  </si>
  <si>
    <t>Telah terima dari Fifih Nurzihan untuk Registrasi Tk 2 BA 2018-2019</t>
  </si>
  <si>
    <t>Pembayaran Shanty Nuraeni kelas AK 1 untuk Pelunasan Cic ke-6; Cic ke-7; Cic ke-8;</t>
  </si>
  <si>
    <t>Pembayaran Seka Gustika kelas MJ 1 untuk Pelunasan Pembayaran Cicilan</t>
  </si>
  <si>
    <t>Pembayaran Radhi Jalaludin Nadzir kelas OM 12 B untuk Pelunasan Pembayaran Cicilan</t>
  </si>
  <si>
    <t>Pembayaran Isti Kurniati kelas OM 12 B untuk</t>
  </si>
  <si>
    <t>Telah terima dari Siti Nurmelasari untuk Cicilan Ke-1 Biaya Pendidikan Tk I KA 2018-2019</t>
  </si>
  <si>
    <t>Pembayaran Depri Nursamsi kelas IK 17 B untuk Pelunasan Pembayaran Cicilan</t>
  </si>
  <si>
    <t>Telah terima dari Depri Nursamsi untuk Registrasi Tk Senior IK</t>
  </si>
  <si>
    <t>Telah terima dari Diki Nugraha untuk Tambahan Registrasi Tk I IK 2018-2019</t>
  </si>
  <si>
    <t>Pembayaran M Nurkholik kelas TO 17 B untuk Pelunasan Cic ke-9; Cic ke-10 (sebagian);</t>
  </si>
  <si>
    <t>Pembayaran Ai Novianti kelas BA 11 untuk Pelunasan Pembayaran Cicilan</t>
  </si>
  <si>
    <t>Telah terima dari Harun Al Rasyid untuk Registrasi Tk 3 OM 2018-2019</t>
  </si>
  <si>
    <t>Telah terima dari Cecep Teni Wijaya untuk Cicilan Tunggakan Alumni</t>
  </si>
  <si>
    <t>Rudi Kurniawan, Cicilan Pinjaman karyawan</t>
  </si>
  <si>
    <t>Pembayaran Naufal Faruq Fawwaz kelas TO STT untuk Pelunasan Pembayaran Cicilan</t>
  </si>
  <si>
    <t>Pembayaran Elzsa Meilani Adam kelas BA 11 untuk Pelunasan Pembayaran Cicilan</t>
  </si>
  <si>
    <t>Pembayaran Hilman Maulana kelas OM 12 B untuk Pelunasan Cic ke-10;</t>
  </si>
  <si>
    <t>Telah terima dari Ratih Nur Fadhilah untuk Pelunasan Biaya Pendidikan Tk I BA 2018-2019</t>
  </si>
  <si>
    <t>Pembayaran Agung Tri Prasetyo kelas AK 2 untuk Pelunasan Cic ke-8; Cic ke-9 (sebagian);</t>
  </si>
  <si>
    <t>Pembayaran Aditia Anggara kelas OM 13 B untuk Pelunasan Pembayaran Cicilan</t>
  </si>
  <si>
    <t>Pembayaran Mutiara Nisa Tuplihatun kelas AB 16 untuk Pelunasan Pembayaran Cicilan</t>
  </si>
  <si>
    <t>Telah terima dari Ira Nur Rodiah untuk Cicilan 1 dan 2 Tk I OM 2018-2019</t>
  </si>
  <si>
    <t>Pembayaran Ripan Febriana kelas AB 16 untuk Pelunasan Cic ke-4; Cic ke-5; Cic ke-6; Cic ke-7 (sebagian);</t>
  </si>
  <si>
    <t>Pembayaran Robi Febrian kelas IK 16 untuk</t>
  </si>
  <si>
    <t>Pembayaran Ai Karmilah kelas OM 13 B untuk Pelunasan Pembayaran Cicilan</t>
  </si>
  <si>
    <t>Ilham Hamdani, Cicilan Tk 4 Manajemen</t>
  </si>
  <si>
    <t>Novitasari, Pelunasan KA Senior</t>
  </si>
  <si>
    <t>Pengambilan BPRSA</t>
  </si>
  <si>
    <t>Riki N, Cicilan pinjaman karyawan ke 4 sisa 6,000,000</t>
  </si>
  <si>
    <t>BKK 27010</t>
  </si>
  <si>
    <t>BPJS Kes, TK, Jiwasraya, Pph ps 25, Internet</t>
  </si>
  <si>
    <t>Cicilan Buku ke - 1, Listrik LCC, Kado bu desiana, Pengembalian by pendidikan an Cindy, Sebar DM SMK Alkhoeriyah</t>
  </si>
  <si>
    <t>Service Avanza hitam, belaja bulanan, Pulsa HO dan RE, Snack rapat, Bel ruangan BM</t>
  </si>
  <si>
    <t>Sponshor perpisahan, Fee MGM</t>
  </si>
  <si>
    <t>FC Surat pendidikan, BM Praktek TO</t>
  </si>
  <si>
    <t>Panitia UN SMPN 6 Tsm, Snack rapat, Pelatihan karyawan, um per 27 Apr - 03 Mei, Koran, BBm To</t>
  </si>
  <si>
    <t>Dheri</t>
  </si>
  <si>
    <t>BKK 27011</t>
  </si>
  <si>
    <t>BKK 27012</t>
  </si>
  <si>
    <t>BKK 27013</t>
  </si>
  <si>
    <t>BKK 27014</t>
  </si>
  <si>
    <t>BKK 27015</t>
  </si>
  <si>
    <t>BKK 27016</t>
  </si>
  <si>
    <t>BKK 27017</t>
  </si>
  <si>
    <t xml:space="preserve">Permen SBMPTN, Perpisahan sekolah </t>
  </si>
  <si>
    <t xml:space="preserve">Soket OLC </t>
  </si>
  <si>
    <t>FC Marketing, FB Adsense</t>
  </si>
  <si>
    <t>BKK 27018</t>
  </si>
  <si>
    <t>BKK 27019</t>
  </si>
  <si>
    <t>BKK 27020</t>
  </si>
  <si>
    <t>Edufair dan perpisahan SMAn 3 Banjar, Perpisahan SMK Singaparna</t>
  </si>
  <si>
    <t>BKK 27021</t>
  </si>
  <si>
    <t>RTK</t>
  </si>
  <si>
    <t>Pembayaran Adang Tijani kelas TO STT untuk Pelunasan Pembayaran Cicilan</t>
  </si>
  <si>
    <t>Pembayaran Fitri Monalisa Manalu kelas KA 15 B untuk Pelunasan Pembayaran Cicilan</t>
  </si>
  <si>
    <t>Pembayaran Dede Redi kelas IK 17 B untuk Pelunasan Pembayaran Cicilan</t>
  </si>
  <si>
    <t>Pembayaran Bima Sagara Erlangga kelas IK 16 untuk Pelunasan Cic ke-9; Cic ke-10;</t>
  </si>
  <si>
    <t>Pembayaran Ari Nugraha kelas AK 1 untuk Cic ke-9; Cic ke-10 (sebagian);</t>
  </si>
  <si>
    <t>Pembayaran Vini Pitriani kelas AK 16 untuk Pelunasan Cic ke-5; Cic ke-6; Cic ke-7; Cic ke-8 (sebagian);</t>
  </si>
  <si>
    <t>Pembayaran Sri Ayu Kurnia kelas AK 16 untuk Pelunasan Cic ke-8; Cic ke-9; Cic ke-10 (sebagian);</t>
  </si>
  <si>
    <t>Pembayaran Ridho Rizky Maulana kelas AB 16 untuk Cic ke-8; Cic ke-9; Cic ke-10 (sebagian);</t>
  </si>
  <si>
    <t>Jaka Bagja, Cicilan AK tk 4</t>
  </si>
  <si>
    <t>D Seli,. Ciiclan AK Tingkat 3</t>
  </si>
  <si>
    <t>BTK 46100</t>
  </si>
  <si>
    <t>BTK 46101</t>
  </si>
  <si>
    <t>BTK 46102</t>
  </si>
  <si>
    <t>BTK 46103</t>
  </si>
  <si>
    <t>BTK 46104</t>
  </si>
  <si>
    <t>BTK 46105</t>
  </si>
  <si>
    <t>Pembayaran Lani Nofia Fauzia kelas MJ 2 untuk Pelunasan Pembayaran Cicilan</t>
  </si>
  <si>
    <t>Telah terima dari Lani Nofia Fauziah untuk Registrasi Tk 4 MJ 2018-2019</t>
  </si>
  <si>
    <t>Telah terima dari Ari Agus Adi Putra untuk Registrasi OM Senior 2018/2019</t>
  </si>
  <si>
    <t>Telah terima dari Usep Riyadi untuk Pelunasan Cicilan KK AK tk. 3</t>
  </si>
  <si>
    <t>Pembayaran Fenti Desminta kelas BA 11 untuk Pelunasan Pembayaran Cicilan</t>
  </si>
  <si>
    <t>Pembayaran Sindi Novia kelas BA 11 untuk Cic ke-9; Cic ke-10 (sebagian);</t>
  </si>
  <si>
    <t>Pembayaran Titim Nurfatimah kelas MJ 2 untuk Pelunasan Cic ke-9; Cic ke-10;</t>
  </si>
  <si>
    <t>Pembayaran Azis Fajar Jati kelas IK 17 A untuk Pelunasan Pembayaran Cicilan</t>
  </si>
  <si>
    <t>Pembayaran Rita Rahayu kelas MJ 2 untuk Pelunasan Pembayaran Cicilan</t>
  </si>
  <si>
    <t>Telah terima dari Rita Rahayu untuk Registrasi UNWIM Tk.4 Manajemen</t>
  </si>
  <si>
    <t>Pembayaran Mimin Mahmidah kelas MJ 1 untuk</t>
  </si>
  <si>
    <t>Pembayaran Sani Nurjanah kelas AK 1 untuk Pelunasan Pembayaran Cicilan</t>
  </si>
  <si>
    <t>Pembayaran Rahmat Mulyana kelas AK 2 untuk Pelunasan Pembayaran Cicilan</t>
  </si>
  <si>
    <t>Pembayaran Riyan Hidayatulloh Munir kelas MJ 3 untuk Pelunasan Pembayaran Cicilan</t>
  </si>
  <si>
    <t>Pembayaran Aji Peras Setiyo kelas MJ 1 untuk Pelunasan Pembayaran Cicilan</t>
  </si>
  <si>
    <t>Pembayaran Muhammad Nur Mauludin kelas MJ 3 untuk Cic ke-7; Cic ke-8; Cic ke-9;</t>
  </si>
  <si>
    <t>Pembayaran Noviandry Rahmawan kelas MJ 2 untuk Cic ke-10;</t>
  </si>
  <si>
    <t>Pembayaran Rizky Ramdan Sulistiawan kelas MJ 1 untuk Pelunasan Pembayaran Cicilan</t>
  </si>
  <si>
    <t>Pembayaran Jamil Hidayat kelas AK 1 untuk Cic ke-10;</t>
  </si>
  <si>
    <t>Pembayaran Didah Nur Paridah kelas AK 2 untuk Pelunasan Pembayaran Cicilan</t>
  </si>
  <si>
    <t>Pembayaran Adi Lesmana kelas AK 1 untuk Pelunasan Pembayaran Cicilan</t>
  </si>
  <si>
    <t>Telah terima dari Ayu Putri Pratiwi untuk pelunasan Tingkat 3 AK</t>
  </si>
  <si>
    <t>Pembayaran Rika Nursaadah kelas MJ 1 untuk Pelunasan Pembayaran Cicilan</t>
  </si>
  <si>
    <t>Telah terima dari Soni Saepulloh untuk Pelunasan Tingkat 3 AK</t>
  </si>
  <si>
    <t>Pembayaran Nizar Nurzaman kelas AK 1 untuk Cic ke-10;</t>
  </si>
  <si>
    <t>Pembayaran Nurul Wafa kelas MJ 3 untuk Pelunasan Pembayaran Cicilan</t>
  </si>
  <si>
    <t>Pembayaran Fauziah Safitri Hanifah kelas AK 2 untuk</t>
  </si>
  <si>
    <t>Pembayaran Ervin Priana K kelas AK 1 untuk Cic ke-9; Cic ke-10;</t>
  </si>
  <si>
    <t>Pembayaran Widi Syahrul Romadon kelas AK 1 untuk Pelunasan Pembayaran Cicilan</t>
  </si>
  <si>
    <t>Pembayaran Diki Sodikin kelas AK 1 untuk Pelunasan Pembayaran Cicilan</t>
  </si>
  <si>
    <t>Pembayaran Erwin kelas AK 2 untuk Cic ke-10;</t>
  </si>
  <si>
    <t>Pembayaran Gina Sholiha kelas MJ 2 untuk Cic ke-8; Cic ke-9; Cic ke-10 (sebagian);</t>
  </si>
  <si>
    <t>Pembayaran Nizar Nurzaman kelas AK 1 untuk</t>
  </si>
  <si>
    <t>Telah terima dari Kamil Fahmi untuk Cicilan KK AK</t>
  </si>
  <si>
    <t>Pembayaran Ami Rizki Nugraha kelas MJ 1 untuk Pelunasan Cic ke-10;</t>
  </si>
  <si>
    <t>Pembayaran Dani Fatruloh kelas MJ 1 untuk Cic ke-10;</t>
  </si>
  <si>
    <t>Pembayaran Agnia Nursyahidah kelas MJ 1 untuk Cic ke-8; Cic ke-9 (sebagian);</t>
  </si>
  <si>
    <t>Pembayaran Fariz Muslim kelas MJ 3 untuk Cic ke-5;</t>
  </si>
  <si>
    <t>Pembayaran Sandhy Maulana Ramdani kelas MJ 1 untuk Pelunasan Pembayaran Cicilan</t>
  </si>
  <si>
    <t>Telah terima dari Anwar Ilham M untuk Registrasi Tk 4 Unwim AK</t>
  </si>
  <si>
    <t>Pembayaran Gina Agnitari kelas MJ 3 untuk Pelunasan Pembayaran Cicilan</t>
  </si>
  <si>
    <t>Telah terima dari Gina Agnitari untuk Registrasi Tk 4 Manajemen Unwim</t>
  </si>
  <si>
    <t>Pembayaran Rian Sobariah kelas AK 16 untuk Pelunasan Cic ke-4; Cic ke-5; Cic ke-6; Cic ke-7; Cic ke-8; Cic ke-9; Cic ke-10 (sebagian);</t>
  </si>
  <si>
    <t>Telah terima dari Bella Fitrah A.S untuk Tamabahan Regsitrasi AK Tk 4</t>
  </si>
  <si>
    <t>Pembayaran Rizal Muhamad Al Gozali kelas MJ 1 untuk Cic ke-5; Cic ke-6; Cic ke-7; Cic ke-8; Cic ke-9; Cic ke-10 (sebagian);</t>
  </si>
  <si>
    <t>Pembayaran Dian Cahya Munggaran kelas MJ 2 untuk Pelunasan Cic ke-8; Cic ke-9; Cic ke-10 (sebagian);</t>
  </si>
  <si>
    <t>Pembayaran Fajar Faisal Sidiq kelas MJ 2 untuk Pelunasan Pembayaran Cicilan</t>
  </si>
  <si>
    <t>Telah terima dari Irna Kurnisih untuk Regist mhs BA senior TA 2018/2019</t>
  </si>
  <si>
    <t>Pembayaran Tajib Ramdani kelas MJ 3 untuk Pelunasan Pembayaran Cicilan</t>
  </si>
  <si>
    <t>Pembayaran Santy Oktaviani kelas OM 13 B untuk Pelunasan Pembayaran Cicilan</t>
  </si>
  <si>
    <t>Telah terima dari Ayi Saidah untuk Tambahan Registrasi Tk 4 KA 2018-2019</t>
  </si>
  <si>
    <t>Pembayaran Lilis Reji Jaelani kelas AK 1 untuk Pelunasan Cic ke-6; Cic ke-7;</t>
  </si>
  <si>
    <t>Pembayaran Napiah kelas MJ 2 untuk Pelunasan Pembayaran Cicilan</t>
  </si>
  <si>
    <t>Pembayaran Aam Nursyamsiah kelas AK 2 untuk Pelunasan Pembayaran Cicilan</t>
  </si>
  <si>
    <t>Pembayaran Yogi Nugraha kelas AK 2 untuk Pelunasan Pembayaran Cicilan</t>
  </si>
  <si>
    <t>Telah terima dari Devi Lindayanti untuk Registrasi Tk 4 MJ 2018-2019</t>
  </si>
  <si>
    <t>Pembayaran Gungun Taufik kelas MJ 1 untuk Pelunasan Cic ke-4; Cic ke-5;</t>
  </si>
  <si>
    <t>Pembayaran Rosi Alawiyah kelas AK 1 untuk Pelunasan Cic ke-10;</t>
  </si>
  <si>
    <t>Pembayaran Ervin Priana K kelas AK 1 untuk</t>
  </si>
  <si>
    <t>Pembayaran Erwin kelas AK 2 untuk Pelunasan Pembayaran Cicilan</t>
  </si>
  <si>
    <t>Telah terima dari Kamil Fahmi untuk Pelunasan By Pendidikan Tk 3 KK AK 2015</t>
  </si>
  <si>
    <t>Pembayaran Lizsi Susanti kelas MJ 3 untuk Pelunasan Pembayaran Cicilan</t>
  </si>
  <si>
    <t>Pembayaran Annisa Nur Fauziyyah kelas MJ 1 untuk Pelunasan Pembayaran Cicilan</t>
  </si>
  <si>
    <t>Pembayaran Dede Ridwan kelas TI STT untuk Pelunasan Cic ke-2; Cic ke-3; Cic ke-4; Cic ke-5 (sebagian);</t>
  </si>
  <si>
    <t>Pembayaran Andi Rustandi kelas TI STT untuk Pelunasan Pembayaran Cicilan</t>
  </si>
  <si>
    <t>Pembayaran Handi Ramdani kelas TI STT untuk Cic ke-1 (sebagian);</t>
  </si>
  <si>
    <t>Pembayaran Agus Maulana Yusup kelas TI STT untuk Pelunasan Pembayaran Cicilan</t>
  </si>
  <si>
    <t>Pembayaran Rosi Alawiyah kelas AK 1 untuk Pelunasan Pembayaran Cicilan</t>
  </si>
  <si>
    <t>Pembayaran Titin Supartini kelas MJ 2 untuk Pelunasan Pembayaran Cicilan</t>
  </si>
  <si>
    <t>Popi Fauziah, Cicilan tingkat 4 Manajemen</t>
  </si>
  <si>
    <t>Pembayaran Aziz Salwani kelas TO STT untuk Pelunasan Pembayaran Cicilan</t>
  </si>
  <si>
    <t>Pembayaran Adam Darmawan kelas MJ 3 untuk Cic ke-10;</t>
  </si>
  <si>
    <t>Pembayaran Rita Nopita kelas MJ 1 untuk Cic ke-8 (sebagian);</t>
  </si>
  <si>
    <t>Pembayaran Dede Har-har Misharyati kelas MJ 1 untuk Pelunasan Pembayaran Cicilan</t>
  </si>
  <si>
    <t>Pembayaran Yuda Maulana Malik kelas MJ 2 untuk</t>
  </si>
  <si>
    <t>Pembayaran Hendri kelas MJ 2 untuk Pelunasan Pembayaran Cicilan</t>
  </si>
  <si>
    <t>Pembayaran Silviana kelas MJ 2 untuk Pelunasan Pembayaran Cicilan</t>
  </si>
  <si>
    <t>Pembayaran Kiki Muzaqi Al Maraghi kelas MJ 2 untuk Cic ke-9;</t>
  </si>
  <si>
    <t>Pembayaran M. Rafi Alfaridzi kelas MJ 3 untuk Pelunasan Cic ke-10;</t>
  </si>
  <si>
    <t>Pembayaran Muhammad Ilyas Abdillah kelas MJ 3 untuk Pelunasan Cic ke-8; Cic ke-9; Cic ke-10;</t>
  </si>
  <si>
    <t>Pembayaran Miftahudin Algifari kelas MJ 3 untuk Pelunasan Cic ke-5; Cic ke-6; Cic ke-7; Cic ke-8 (sebagian);</t>
  </si>
  <si>
    <t>Pembayaran Ryan Noer Sofia kelas AK 1 untuk Pelunasan Pembayaran Cicilan</t>
  </si>
  <si>
    <t>Pembayaran Zamal Sanusi kelas MJ 2 untuk Cic ke-9 (sebagian);</t>
  </si>
  <si>
    <t>Rizky Ramdhan, Registrasi Tingkat 4 Uniwim Manajemen</t>
  </si>
  <si>
    <t>Usep. Registrasi tingkat 4 Manajemen Unwim</t>
  </si>
  <si>
    <t>Gina S, Pelunasan Biaya Pendidikan Tk 3 Manajemen</t>
  </si>
  <si>
    <t>BKK 27022</t>
  </si>
  <si>
    <t>BKK 27023</t>
  </si>
  <si>
    <t>Jilid laporan tahunan</t>
  </si>
  <si>
    <t>Penginapan auditor lp3i pusat, RTK Galon</t>
  </si>
  <si>
    <t>BKK 27024</t>
  </si>
  <si>
    <t>BKK 27025</t>
  </si>
  <si>
    <t>Pemasangan street banner</t>
  </si>
  <si>
    <t>Menjamu dosen bandung</t>
  </si>
  <si>
    <t>By UP, Pembutan sertifikat, BBM Praktek</t>
  </si>
  <si>
    <t>Snack Rapat audit, kado bu suminar, Santunan</t>
  </si>
  <si>
    <t>BKK 27026</t>
  </si>
  <si>
    <t>BKK 27027</t>
  </si>
  <si>
    <t>BKK 27028</t>
  </si>
  <si>
    <t>Panitia UAS Unwim, Menjenguk bu eko, alat kebersihan, tools uas , um 04 mei 10 Mei 2018</t>
  </si>
  <si>
    <t>BTK 46198</t>
  </si>
  <si>
    <t>BTK 46199</t>
  </si>
  <si>
    <t>BTK 46200</t>
  </si>
  <si>
    <t>BTK 46201</t>
  </si>
  <si>
    <t>BTK 46202</t>
  </si>
  <si>
    <t>BTK 46203</t>
  </si>
  <si>
    <t>BTK 46204</t>
  </si>
  <si>
    <t>Pembayaran Wini Santiani kelas OM 12 B untuk Pelunasan Pembayaran Cicilan</t>
  </si>
  <si>
    <t>Telah terima dari Muhammad Abdul Rojak untuk Registrasi Tk I TO 2018-2019</t>
  </si>
  <si>
    <t>Telah terima dari Teni Triani untuk Registrasi Tk 2 KA 2018-2019</t>
  </si>
  <si>
    <t>Pembayaran Ripan Febriana kelas AB 16 untuk Pelunasan Cic ke-7; Cic ke-8; Cic ke-9 (sebagian);</t>
  </si>
  <si>
    <t>Telah terima dari Adi Paragraf Utama untuk Cicilan By Pendidikan Tk I TO 2018-2019</t>
  </si>
  <si>
    <t>Pembayaran Muhamad Nizar Nazari kelas OM 13 A untuk Cic ke-9;</t>
  </si>
  <si>
    <t>Pembayaran Hamdan Yuwafi kelas IK 16 untuk Pelunasan Pembayaran Cicilan</t>
  </si>
  <si>
    <t xml:space="preserve">Anfasa, Cicilan OM Junior </t>
  </si>
  <si>
    <t>Pembayaran Sofi Miftahul Munir kelas OM 13 C untuk Cic ke-9;</t>
  </si>
  <si>
    <t>Telah terima dari Robbie Inzaghi untuk Cicilan By Pdd Tk I BA 2018-2019</t>
  </si>
  <si>
    <t>Pembayaran Ripan Febriana kelas AB 16 untuk Pelunasan Pembayaran Cicilan</t>
  </si>
  <si>
    <t>Telah terima dari Muhammad Abdul Rojak untuk Tambahan Registrasi Tk I TO 2018-2019</t>
  </si>
  <si>
    <t>Telah terima dari Risma Diana S untuk Tambahan Registrasi Tk I KA 2018-2019</t>
  </si>
  <si>
    <t>Telah terima dari Muhammad Erza Nurwanda untuk Tambahan Registrasi Tk I OM 2018-2019</t>
  </si>
  <si>
    <t>Pembayaran Rinaldi Fathurrizqi kelas KA 15 B untuk Pelunasan Pembayaran Cicilan</t>
  </si>
  <si>
    <t>Telah terima dari Alfian Mukhlis Alfian Suryana untuk Registrasi IK Junior 2018/2019</t>
  </si>
  <si>
    <t>Pembayaran Rismawati kelas BA 10 untuk</t>
  </si>
  <si>
    <t>BKK 27029</t>
  </si>
  <si>
    <t>tunjangan Pulsa Ho dan BM, Oleh2 tamu lp3i Pwt, menjenguk pa hj, futsal karyawan, hunting aplikan mkt, snack uas unwim</t>
  </si>
  <si>
    <t>entertain alumni, SPPd ke lp3i pusat</t>
  </si>
  <si>
    <t>BKK 27030</t>
  </si>
  <si>
    <t>Listrik, Air, telepon, Fee Manajemen April 18, karet</t>
  </si>
  <si>
    <t>BKK 27031</t>
  </si>
  <si>
    <t>BKK 27032</t>
  </si>
  <si>
    <t>Daber dan Praktek TO</t>
  </si>
  <si>
    <t>Pembayaran Arif Rahman Alfirdaus kelas IK 17 B untuk Pelunasan Pembayaran Cicilan</t>
  </si>
  <si>
    <t>Telah terima dari Fitri Apriani untuk Registrasi Tk 2 KA 2018-2019</t>
  </si>
  <si>
    <t>Pembayaran Dina Mardiana kelas OM 13 C untuk Pelunasan Pembayaran Cicilan</t>
  </si>
  <si>
    <t>Telah terima dari Naufal Faruq Fawwaz untuk Registrasi Tk 4 TO 2018-2019</t>
  </si>
  <si>
    <t>Telah terima dari Zidan Ahmad Fauzi untuk Registrasi Tk I IK 2018-2019</t>
  </si>
  <si>
    <t>Pembayaran Fauzi Qodarrohman kelas IK 17 A untuk Pelunasan Pembayaran Cicilan</t>
  </si>
  <si>
    <t>Telah terima dari Ferdy Buana Putra A untuk Pelunasan Biaya Pendidikan Tk I IK 2018-2019</t>
  </si>
  <si>
    <t>Angel m, Cicilan OM Junior</t>
  </si>
  <si>
    <t>RSTT OT</t>
  </si>
  <si>
    <t>Pembayaran Wanda Fauliany kelas MJ 2 untuk Pelunasan Pembayaran Cicilan</t>
  </si>
  <si>
    <t>Pembayaran Aulia Ningsih kelas OM 12 A untuk Cic ke-10;</t>
  </si>
  <si>
    <t>Telah terima dari Putri Rachma Fauzi untuk Cicilan Tunggakan Alumni</t>
  </si>
  <si>
    <t>Telah terima dari Nurul Wafa untuk Registrasi Tk 4 MJ 2018-2019</t>
  </si>
  <si>
    <t>Pembayaran Deri Fajar Rurrohman kelas TO 16 B untuk Pelunasan Pembayaran Cicilan</t>
  </si>
  <si>
    <t>Telah terima dari Zidan Ahmad Fauzi untuk Tambahan Registrasi Tk I IK 2018-2019</t>
  </si>
  <si>
    <t>Telah terima dari Eriza Loren Noer untuk Cicilan Ke-1 Tingkat I IK 2018-2019</t>
  </si>
  <si>
    <t>Telah terima dari Gilang Munawan untuk Cicilan Ke-1 Tk I TO 2018-2019</t>
  </si>
  <si>
    <t>Pembayaran Agnia Nursyahidah kelas MJ 1 untuk Pelunasan Pembayaran Cicilan</t>
  </si>
  <si>
    <t>Telah terima dari D.Sutiono untuk Tambahan Registrasi Tk I OM 2018-2019</t>
  </si>
  <si>
    <t>Telah terima dari Riki Susandi untuk Registrasi dan Pelunasan Biaya Pdd Tk 4 MJ 2018-2019</t>
  </si>
  <si>
    <t>Pembayaran Hafez Shiddiq Rachman kelas OM 13 A untuk Pelunasan Pembayaran Cicilan</t>
  </si>
  <si>
    <t>Pembayaran Neng Ismaidah Qomariyah kelas AB 16 untuk Pelunasan Pembayaran Cicilan</t>
  </si>
  <si>
    <t>Telah terima dari Wiranti untuk Registrasi Tk I KA 2018-2019</t>
  </si>
  <si>
    <t>Telah terima dari Ai Koidah untuk Tambahan Registrasi Tk I KA 2018-2019</t>
  </si>
  <si>
    <t>Pembayaran Sendi Muhamad Ramdan Kaelani kelas TO STT untuk Pelunasan Pembayaran Cicilan</t>
  </si>
  <si>
    <t>Telah terima dari Husni Mubarok untuk Registrasi Tk I TO 2018-2019</t>
  </si>
  <si>
    <t>Pembayaran Muhammad Fahshul F kelas OM 13 C untuk Pelunasan Pembayaran Cicilan</t>
  </si>
  <si>
    <t>Pembayaran Yoga Maulana kelas AK 1 untuk Pelunasan Pembayaran Cicilan</t>
  </si>
  <si>
    <t>Pembayaran Aldi Apriyadi kelas MJ 1 untuk Cic ke-7; Cic ke-8; Cic ke-9;</t>
  </si>
  <si>
    <t>Pembayaran Ikeu Nurjanah kelas AB 16 untuk Pelunasan Cic ke-9; Cic ke-10 (sebagian);</t>
  </si>
  <si>
    <t>Pembayaran Anita Dahlia kelas AB 16 untuk Cic ke-8; Cic ke-9 (sebagian);</t>
  </si>
  <si>
    <t>Telah terima dari Dadan Nurdiana untuk Regist STTYBSI TO berjalan</t>
  </si>
  <si>
    <t>Pembayaran Aldi Apriyadi kelas MJ 1 untuk Pelunasan Pembayaran Cicilan</t>
  </si>
  <si>
    <t>Pembayaran Elsa Novelia Lesmana kelas AB 16 untuk Cic ke-10;</t>
  </si>
  <si>
    <t>Pembayaran Yuli Setiawati kelas MJ 1 untuk Pelunasan Cic ke-8; Cic ke-9; Cic ke-10 (sebagian);</t>
  </si>
  <si>
    <t>Pembayaran Ramya Sri Damayanti kelas MJ 2 untuk Pelunasan Pembayaran Cicilan</t>
  </si>
  <si>
    <t>Pembayaran Ridwan Fauzi kelas MJ 2 untuk Cic ke-4; Cic ke-5; Cic ke-6; Cic ke-7; Cic ke-8;</t>
  </si>
  <si>
    <t>IK</t>
  </si>
  <si>
    <t>BKK 27033</t>
  </si>
  <si>
    <t>UM per 11-17 Mei. SPPD Pa verus dan Pa Ali Lp3I Pusat, Maintenance TO, BBM Praktek</t>
  </si>
  <si>
    <t>BKK 27034</t>
  </si>
  <si>
    <t>BKK 27035</t>
  </si>
  <si>
    <t>Iklan Mei Juni, Hunting</t>
  </si>
  <si>
    <t>Pembayaran Sopyan Sauri kelas IK 17 A untuk Pelunasan Pembayaran Cicilan</t>
  </si>
  <si>
    <t>Telah terima dari Fitri Monalisa Manalu untuk Registrasi Tk 2 KA 2018-2019</t>
  </si>
  <si>
    <t>Telah terima dari Brian Ibrani untuk Registrasi Tk 1 TO 2018-2019</t>
  </si>
  <si>
    <t>Telah terima dari Hafez Shiddiq Rachman untuk Registrasi Tk 2 OM 2018-2019</t>
  </si>
  <si>
    <t>Pembayaran Abdul Muhlis kelas TO 17 A untuk Pelunasan Pembayaran Cicilan</t>
  </si>
  <si>
    <t>Telah terima dari Abdul Muhlis untuk Registrasi Tk 2 TO 2018-2019</t>
  </si>
  <si>
    <t>Telah terima dari Refi Nuradiansyah untuk Registrasi Tk 1 KA 2018-2019</t>
  </si>
  <si>
    <t>Pembayaran Prasetyo Dwi Nugroho kelas MJ 3 untuk Pelunasan Pembayaran Cicilan</t>
  </si>
  <si>
    <t>Telah terima dari Ichsan Muhamad M untuk Registrasi Tk 1 IK 2018-2019</t>
  </si>
  <si>
    <t>Pembayaran Trisno Adi Djaya kelas TO 17 B untuk Pelunasan Pembayaran Cicilan</t>
  </si>
  <si>
    <t>Telah terima dari Trisno Adi Jaya untuk Registrasi ke Tingkat II TO 2018-2019</t>
  </si>
  <si>
    <t>Pembayaran Fathia Anzala kelas OM 13 C untuk Cic ke-7; Cic ke-8;</t>
  </si>
  <si>
    <t>Pembayaran Neng Sri Rahmawati kelas BA 11 untuk Pelunasan Cic ke-7; Cic ke-8; Cic ke-9 (sebagian);</t>
  </si>
  <si>
    <t>Pembayaran Agung Tri Prasetyo kelas AK 2 untuk Pelunasan Pembayaran Cicilan</t>
  </si>
  <si>
    <t>Pembayaran Age Permana kelas KA 14 B untuk Pelunasan Pembayaran Cicilan</t>
  </si>
  <si>
    <t>Telah terima dari Age Permana untuk Registrasi Tk 3 KA 2018-2019</t>
  </si>
  <si>
    <t>Telah terima dari Wedia Warsilah untuk Registrasi OM Senior 2018/2019</t>
  </si>
  <si>
    <t>Pembayaran Kresna Alvin Saputra kelas MJ 3 untuk Pelunasan Cic ke-5; Cic ke-6; Cic ke-7; Cic ke-8; Cic ke-9 (sebagian);</t>
  </si>
  <si>
    <t>Telah terima dari Dinas untuk Sewa Ruangan</t>
  </si>
  <si>
    <t>Telah terima dari Yara Nurjarina untuk Registrasi Tk 2 OM 2018-2019</t>
  </si>
  <si>
    <t>Telah terima dari Husni Mubarok untuk Cicilan 2 by pddk mhs IK senior TA 2018/2019</t>
  </si>
  <si>
    <t>Pembayaran Risandi Hamdani kelas IK 17 B untuk Cic ke-9;</t>
  </si>
  <si>
    <t>Pembayaran Dirgan Alfian K kelas IK 17 B untuk Cic ke-9; Cic ke-10 (sebagian);</t>
  </si>
  <si>
    <t>BKK 27036</t>
  </si>
  <si>
    <t>BKK 27037</t>
  </si>
  <si>
    <t xml:space="preserve">Snack rapat tamu, menjamu auditor lp3i pusat, snack rapat </t>
  </si>
  <si>
    <t>By PKK</t>
  </si>
  <si>
    <t>BTK 46276</t>
  </si>
  <si>
    <t>BTK 46277</t>
  </si>
  <si>
    <t>BTK 46278</t>
  </si>
  <si>
    <t>Pembayaran Zein kelas MJ 2 untuk Pelunasan Pembayaran Cicilan</t>
  </si>
  <si>
    <t>Pembayaran Anggita Safitri kelas MJ 1 untuk</t>
  </si>
  <si>
    <t>Pembayaran Fahmi Ibnu Fauzi kelas TO 16 A untuk Pelunasan Pembayaran Cicilan</t>
  </si>
  <si>
    <t>Pembayaran Almi Milawati kelas AK 1 untuk Cic ke-8; Cic ke-9; Cic ke-10;</t>
  </si>
  <si>
    <t>Telah terima dari Yahya untuk Pengembalian Pinjaman Karyawan ke - 7 Sisa Pinjaman 5.062.000</t>
  </si>
  <si>
    <t>Telah terima dari Indri Fitrianasari untuk Pengembalian Pinjaman Karyawan Ke- 5. Sisa Pinjaman 6.875.000</t>
  </si>
  <si>
    <t>Telah terima dari Ratna Sopiah untuk Pengembalian Pinjaman Karyawan Ke- 6. Sisa Pinjaman 3.000.000</t>
  </si>
  <si>
    <t>Pembayaran Sinta Tresna Dewi kelas KA 14 B untuk Pelunasan Pembayaran Cicilan</t>
  </si>
  <si>
    <t>Telah terima dari Ade Fuad untuk Pelunasan Pinjaman Karyawan</t>
  </si>
  <si>
    <t>Telah terima dari Bini Hasbiani untuk Pengembalian Pinjaman Karyawan Ke- 8. Sisa Pinjaman 1.000.000</t>
  </si>
  <si>
    <t>Telah terima dari Rheda Adrian untuk Pengembalian Pinjaman Karyawan Ke- 6. Sisa Pinjaman 600.000</t>
  </si>
  <si>
    <t>Telah terima dari Dendi Gunawan untuk Pengembalian Pinjaman Karyawan Ke- 6. Sisa Pinjaman 3.000.000</t>
  </si>
  <si>
    <t>Telah terima dari Andri Irawan untuk Pengembalian Pinjaman Karyawan Ke- 4. Sisa Pinjaman 4.000.000</t>
  </si>
  <si>
    <t>Telah terima dari Rijal untuk Pengembalian Pinjaman Karyawan Ke- 7. Sisa Pinjaman 600.000</t>
  </si>
  <si>
    <t>Telah terima dari Rudi Hartono untuk Pengembalian Pinjaman Karyawan Ke- 2. Sisa Pinjaman 3.200.000</t>
  </si>
  <si>
    <t>Telah terima dari Muhamad Aripin untuk Pengembalian Pinjaman Karyawan Ke- 2. Sisa Pinjaman 4.000.000</t>
  </si>
  <si>
    <t>Telah terima dari Dewi untuk Pengembalian Pinjaman Karyawan Ke- 1. Sisa Pinjaman 1.000.000</t>
  </si>
  <si>
    <t>Telah terima dari Maya Sumiati untuk Tambahan Registrasi Tk 2 KA 2018-2019</t>
  </si>
  <si>
    <t>Telah terima dari Elda Nur Alizakiya untuk Tambahan Registrasi Tk 1 BA 2018-2019</t>
  </si>
  <si>
    <t>Pembayaran Ipah Hopipah AS kelas KA 15 B untuk Cic ke-8; Cic ke-9 (sebagian);</t>
  </si>
  <si>
    <t>Telah terima dari Siti Rohmah untuk Tambahan Registrasi Tk 2 KA 2018-2019</t>
  </si>
  <si>
    <t>Telah terima dari Mela Rohmaniyati untuk Registrasi Tk 1 OM 2018-2019</t>
  </si>
  <si>
    <t>Pembayaran Doni Damara kelas TI STT untuk Pelunasan Cic ke-9; Cic ke-10;</t>
  </si>
  <si>
    <t>Telah terima dari Ria Endang Lestari untuk Registrasi Junior Jurusan OM 2018-2019</t>
  </si>
  <si>
    <t>Pembayaran Rita Nopita kelas MJ 1 untuk Pelunasan Pembayaran Cicilan</t>
  </si>
  <si>
    <t>BKK 27038</t>
  </si>
  <si>
    <t>BKK 27039</t>
  </si>
  <si>
    <t>BKK 27040</t>
  </si>
  <si>
    <t>BKK 27041</t>
  </si>
  <si>
    <t>BKK 27042</t>
  </si>
  <si>
    <t>Takjil bersama, koran, BBM TO, BBM \hunting, RTK</t>
  </si>
  <si>
    <t>Hunting, Pengembalian Registrasi junior TO, MGM. Fee entry database</t>
  </si>
  <si>
    <t>Honor dosen, gaji karyawan, ultah karyawan, Lampu IT</t>
  </si>
  <si>
    <t>Materai, RTK, FC Pendidikan, BBm Transport, Listrik markas, Prposal English Art Show</t>
  </si>
  <si>
    <t>Alat praktek To, BBM TO, Hunting</t>
  </si>
  <si>
    <t>Pembayaran Adiro Rejeki Putra Sinaga kelas BA 10 untuk Pelunasan Pembayaran Cicilan</t>
  </si>
  <si>
    <t>Pembayaran Azis Ginanjar kelas OM 13 B untuk Cic ke-10;</t>
  </si>
  <si>
    <t>Telah terima dari Dhiya Siti Saodah untuk Registrasi Tk.2 OM 2018-2019</t>
  </si>
  <si>
    <t>Pembayaran Anif Ardiana kelas AK 1 untuk Pelunasan Pembayaran Cicilan</t>
  </si>
  <si>
    <t>Telah terima dari Anif Ardiana untuk Registrasi Tk 4 KA 2018-2019</t>
  </si>
  <si>
    <t>Pembayaran Noviandry Rahmawan kelas MJ 2 untuk Pelunasan Pembayaran Cicilan</t>
  </si>
  <si>
    <t>Telah terima dari Noviandry Rahmawan untuk Registrasi Tk 4 MJ 2018-2019</t>
  </si>
  <si>
    <t>Pembayaran Risandi Hamdani kelas IK 17 B untuk Pelunasan Pembayaran Cicilan</t>
  </si>
  <si>
    <t>Telah terima dari Zahran Fatah untuk Tambahan Registrasi IK Senior</t>
  </si>
  <si>
    <t>Pembayaran Feni Koesdini kelas MJ 1 untuk Pelunasan Pembayaran Cicilan</t>
  </si>
  <si>
    <t>Pembayaran Risma Wulandari kelas BA 11 untuk Pelunasan Pembayaran Cicilan</t>
  </si>
  <si>
    <t>Telah terima dari Gian Ginanjar untuk Registrasi Tk 4 MJ 2018-2019</t>
  </si>
  <si>
    <t>Pembayaran Riki Rianto kelas TO STT untuk Cic ke-7; Cic ke-8; Cic ke-9;</t>
  </si>
  <si>
    <t>Telah terima dari Zahra Zakiah untuk Tambahan Registrasi Tk I KA 2018-2019</t>
  </si>
  <si>
    <t>Pembayaran Sindi Novia kelas BA 11 untuk Pelunasan Pembayaran Cicilan</t>
  </si>
  <si>
    <t>Telah terima dari Rosita Anggara untuk Registrasi Tk 2 OM 2018-2019</t>
  </si>
  <si>
    <t>Pembayaran Angel Monica Nugraha kelas OM 13 A untuk Pelunasan Pembayaran Cicilan</t>
  </si>
  <si>
    <t>Pembayaran Dhini Nurislami kelas OM 13 C untuk Pelunasan Pembayaran Cicilan</t>
  </si>
  <si>
    <t>Pembayaran Enung Laelatul Mahmudah kelas MJ 3 untuk Pelunasan Pembayaran Cicilan</t>
  </si>
  <si>
    <t>Pembayaran Ismaneu Muhamad Ikhsan kelas MJ 2 untuk Pelunasan Pembayaran Cicilan</t>
  </si>
  <si>
    <t>Pembayaran Lela Monica kelas MJ 3 untuk Pelunasan Cic ke-3; Cic ke-4; Cic ke-5; Cic ke-6; Cic ke-7 (sebagian);</t>
  </si>
  <si>
    <t>Telah terima dari Asep Eldi untuk Regist mhs TO senior TA 2018/2019</t>
  </si>
  <si>
    <t>Pembayaran Anisa Karmila Sarah kelas OM 13 B untuk Pelunasan Pembayaran Cicilan</t>
  </si>
  <si>
    <t>Pembayaran Ropi Rahayuni kelas BA 10 untuk Pelunasan Pembayaran Cicilan</t>
  </si>
  <si>
    <t>Pembayaran Sri Rahayu kelas BA 10 untuk Pelunasan Pembayaran Cicilan</t>
  </si>
  <si>
    <t>Pembayaran Bilqis Lady Diana kelas MJ 3 untuk Pelunasan Pembayaran Cicilan</t>
  </si>
  <si>
    <t>Pembayaran Syaeful Budiman kelas IK 17 B untuk Pelunasan Pembayaran Cicilan</t>
  </si>
  <si>
    <t>Pembayaran Iqbal Bayu Herlambang kelas KA 14 B untuk Pelunasan Pembayaran Cicilan</t>
  </si>
  <si>
    <t>Pembayaran Eldigiya Suntara kelas TO 17 A untuk Pelunasan Pembayaran Cicilan</t>
  </si>
  <si>
    <t>Telah terima dari Irpan Toni untuk Registrasi Tk 3 KA 2018-2019</t>
  </si>
  <si>
    <t>Pembayaran Rosi Siti Nurohmah kelas OM 13 B untuk Pelunasan Cic ke-9; Cic ke-10 (sebagian);</t>
  </si>
  <si>
    <t>Telah terima dari Aisyah Risma Juliani untuk Registrasi Tk 2 OM 2018-2019</t>
  </si>
  <si>
    <t>Telah terima dari Saepul Aripin untuk Tambahan Registrasi Tk 1 TO 2018-2019</t>
  </si>
  <si>
    <t>Telah terima dari Ichsan Muhamad M untuk Tambahan Registrasi Tk I IK 2018-2019</t>
  </si>
  <si>
    <t>Pembayaran LisdaÂ SriÂ Widaningsih kelas BA 10 untuk Cic ke-8; Cic ke-9;</t>
  </si>
  <si>
    <t>Pembayaran SilmyÂ UlzanaÂ Putri kelas OM 12 B untuk Pelunasan Pembayaran Cicilan</t>
  </si>
  <si>
    <t>Telah terima dari Dudu Durahman untuk Registrasi Tk 4 TO 2018-2019</t>
  </si>
  <si>
    <t>Pembayaran Diki Herdiana kelas OM 12 B untuk Pelunasan Pembayaran Cicilan</t>
  </si>
  <si>
    <t>Pembayaran Hisam Fauzul Anam kelas MJ 3 untuk Pelunasan Pembayaran Cicilan</t>
  </si>
  <si>
    <t>Pembayaran Neng Sri Rahmawati kelas BA 11 untuk Pelunasan Pembayaran Cicilan</t>
  </si>
  <si>
    <t>Pembayaran Cecep Irfan Fariz kelas TI STT untuk Cic ke-8; Cic ke-9; Cic ke-10;</t>
  </si>
  <si>
    <t>Pembayaran Seni Sri Anggraeni kelas AB 16 untuk Pelunasan Cic ke-7; Cic ke-8 (sebagian);</t>
  </si>
  <si>
    <t>Pembayaran Adi Ardiansyah kelas MJ 1 untuk Pelunasan Pembayaran Cicilan</t>
  </si>
  <si>
    <t>Pembayaran Ia Rianti kelas MJ 2 untuk Pelunasan Cic ke-5; Cic ke-6 (sebagian);</t>
  </si>
  <si>
    <t>Pembayaran Carka Yukiban Ramdan kelas BA 10 untuk Cic ke-10;</t>
  </si>
  <si>
    <t>Pembayaran Miftah Fauzi kelas MJ 3 untuk Pelunasan Pembayaran Cicilan</t>
  </si>
  <si>
    <t>Pembayaran Epul Saepuloh kelas MJ 3 untuk Pelunasan Cic ke-7; Cic ke-8; Cic ke-9 (sebagian);</t>
  </si>
  <si>
    <t>Pembayaran Chikal Pramathana Syabilla kelas MJ 1 untuk Pelunasan Pembayaran Cicilan</t>
  </si>
  <si>
    <t>Pembayaran Nina Raudhatul Janah kelas MJ 1 untuk Pelunasan Pembayaran Cicilan</t>
  </si>
  <si>
    <t>Pembayaran Viki Andreas kelas TO STT untuk Pelunasan Pembayaran Cicilan</t>
  </si>
  <si>
    <t>Pembayaran Neng Sulfani Sopiah kelas AK 1 untuk Pelunasan Pembayaran Cicilan</t>
  </si>
  <si>
    <t>Pembayaran Faisal Sidik kelas IK 17 A untuk Pelunasan Pembayaran Cicilan</t>
  </si>
  <si>
    <t>Pembayaran Kiki Muzaqi Al Maraghi kelas MJ 2 untuk Pelunasan Pembayaran Cicilan</t>
  </si>
  <si>
    <t>Pembayaran Muhammad Husni Mubarok kelas MJ 1 untuk Pelunasan Pembayaran Cicilan</t>
  </si>
  <si>
    <t>Pembayaran Tian Septiawan kelas IK 16 untuk Cic ke-9 (sebagian);</t>
  </si>
  <si>
    <t>Pembayaran Andre Oktavian kelas IK 17 B untuk Cic ke-7;</t>
  </si>
  <si>
    <t>Neng Reza Z, Pelunasan By Pendidikan MJ</t>
  </si>
  <si>
    <t>Pembayaran Ami Rizki Nugraha kelas MJ 1 untuk Pelunasan Pembayaran Cicilan</t>
  </si>
  <si>
    <t>Pembayaran Farhan M Fatturrohman kelas TO STT untuk Pelunasan Pembayaran Cicilan</t>
  </si>
  <si>
    <t>Pembayaran Yani Yuliyani kelas AK 1 untuk Pelunasan Pembayaran Cicilan</t>
  </si>
  <si>
    <t>Pembayaran Nur Azizah Syarifah kelas AK 1 untuk Pelunasan Pembayaran Cicilan</t>
  </si>
  <si>
    <t>Pembayaran Maya Damayanti Kusmiadi kelas MJ 2 untuk Pelunasan Cic ke-5; Cic ke-6; Cic ke-7 (sebagian);</t>
  </si>
  <si>
    <t>Pembayaran Lena Marlina kelas MJ 3 untuk Pelunasan Cic ke-5; Cic ke-6; Cic ke-7; Cic ke-8 (sebagian);</t>
  </si>
  <si>
    <t>Pembayaran Indah Setiawati kelas AK 2 untuk Pelunasan Cic ke-7; Cic ke-8; Cic ke-9 (sebagian);</t>
  </si>
  <si>
    <t>Pembayaran Neli Riswanti kelas AK 2 untuk Pelunasan Cic ke-9; Cic ke-10;</t>
  </si>
  <si>
    <t>Pembayaran Rizky Dermawan kelas MJ 3 untuk Cic ke-8; Cic ke-9 (sebagian);</t>
  </si>
  <si>
    <t>Telah terima dari Riyan Hidauatul Munir untuk Registrasi Tk 4 Unwim Manajemen</t>
  </si>
  <si>
    <t>Pembayaran Dani Fatruloh kelas MJ 1 untuk Pelunasan Pembayaran Cicilan</t>
  </si>
  <si>
    <t>Telah terima dari Dani Fatruloh untuk Registrasi Tk.4 Jurusan Manajemen UNWIM 2018-2019</t>
  </si>
  <si>
    <t>Pembayaran Iwan Kurniawan kelas OM 12 A untuk Pelunasan Cic ke-10;</t>
  </si>
  <si>
    <t>Pembayaran Dede Nuraisah kelas AK 1 untuk Pelunasan Pembayaran Cicilan</t>
  </si>
  <si>
    <t>Pembayaran Fauziah Safitri Hanifah kelas AK 2 untuk Pelunasan Pembayaran Cicilan</t>
  </si>
  <si>
    <t>Pembayaran Fahmi Hijaz Fauzi kelas IK 17 B untuk Pelunasan Pembayaran Cicilan</t>
  </si>
  <si>
    <t>Pembayaran Hilmy Restu Fadhilah Ramadhan kelas IK 17 A untuk Pelunasan Pembayaran Cicilan</t>
  </si>
  <si>
    <t>Pembayaran Aris Sunandar kelas IK 17 A untuk Pelunasan Pembayaran Cicilan</t>
  </si>
  <si>
    <t>Pembayaran Aulia Ningsih kelas OM 12 A untuk Pelunasan Pembayaran Cicilan</t>
  </si>
  <si>
    <t>Pembayaran Yayu Wahyuni kelas MJ 1 untuk Pelunasan Pembayaran Cicilan</t>
  </si>
  <si>
    <t>Pembayaran Keukeu Susilawati kelas MJ 3 untuk Pelunasan Cic ke-5; Cic ke-6; Cic ke-7; Cic ke-8 (sebagian);</t>
  </si>
  <si>
    <t>Pembayaran Yogi Januar kelas TO STT untuk Pelunasan Cic ke-9; Cic ke-10 (sebagian);</t>
  </si>
  <si>
    <t>Pembayaran Sofi Maulina K kelas BA 10 untuk Pelunasan Cic ke-9; Cic ke-10;</t>
  </si>
  <si>
    <t>Pembayaran Sofi Maulina K kelas BA 10 untuk Pelunasan Pembayaran Cicilan</t>
  </si>
  <si>
    <t>Pembayaran Pirmansyah kelas BA 10 untuk Pelunasan Pembayaran Cicilan</t>
  </si>
  <si>
    <t>Pembayaran Aditya Jati Putra kelas OM 12 A untuk Pelunasan Pembayaran Cicilan</t>
  </si>
  <si>
    <t>Pembayaran Indra Zakaria kelas AK 1 untuk Pelunasan Pembayaran Cicilan</t>
  </si>
  <si>
    <t>Pembayaran Doni Damara kelas TI STT untuk Pelunasan Pembayaran Cicilan</t>
  </si>
  <si>
    <t>Pembayaran Faizal Ginanjar kelas IK 16 untuk Pelunasan Pembayaran Cicilan</t>
  </si>
  <si>
    <t>Pembayaran Siti Solihatun Nuriyah kelas OM 12 B untuk Pelunasan Pembayaran Cicilan</t>
  </si>
  <si>
    <t>Telah terima dari Ihya Nurul Islam untuk Tambahan Registrasi Tk I BA 2018-2019</t>
  </si>
  <si>
    <t>Telah terima dari Husni Mubarok untuk Tambahan Registrasi Tk I TO 2018-2019</t>
  </si>
  <si>
    <t>Pembayaran Seni Sri Anggraeni kelas AB 16 untuk Pelunasan Cic ke-8; Cic ke-9; Cic ke-10 (sebagian);</t>
  </si>
  <si>
    <t>Pembayaran Ferdiansyah kelas IK 16 untuk Pelunasan Cic ke-9; Cic ke-10;</t>
  </si>
  <si>
    <t>Pembayaran Bima Sagara Erlangga kelas IK 16 untuk Pelunasan Pembayaran Cicilan</t>
  </si>
  <si>
    <t>Telah terima dari Rosihan Mubarok untuk Cicilan Biaya Pendidikan TO STT 22 Orang</t>
  </si>
  <si>
    <t>Pembayaran Risda Taqiyah Astuti kelas OM 12 A untuk Pelunasan Cic ke-9; Cic ke-10 (sebagian);</t>
  </si>
  <si>
    <t>Pembayaran Mochamad Taopik kelas OM 12 B untuk Pelunasan Pembayaran Cicilan</t>
  </si>
  <si>
    <t>Pembayaran Santika Putriana kelas OM 13 A untuk Pelunasan Pembayaran Cicilan</t>
  </si>
  <si>
    <t>Pembayaran Agung Galih Firdaus kelas TI STT untuk Pelunasan Pembayaran Cicilan</t>
  </si>
  <si>
    <t>Pembayaran Ryan Awaludin kelas IK 17 A untuk Pelunasan Pembayaran Cicilan</t>
  </si>
  <si>
    <t>Pembayaran Iwan Kurniawan kelas OM 12 A untuk</t>
  </si>
  <si>
    <t>BTK 46389</t>
  </si>
  <si>
    <t>BTK 46390</t>
  </si>
  <si>
    <t>BTK 46391</t>
  </si>
  <si>
    <t>BTK 46392</t>
  </si>
  <si>
    <t>BTK 46393</t>
  </si>
  <si>
    <t>BTK 46394</t>
  </si>
  <si>
    <t>BTK 46395</t>
  </si>
  <si>
    <t>BTK 46396</t>
  </si>
  <si>
    <t>BTK 46397</t>
  </si>
  <si>
    <t>BTK 46398</t>
  </si>
  <si>
    <t>BTK 46399</t>
  </si>
  <si>
    <t>BKK 27043</t>
  </si>
  <si>
    <t>BKK 27044</t>
  </si>
  <si>
    <t>Parcel Registrasi, Pulsa Presenter, MGM, Bukber, Entry database</t>
  </si>
  <si>
    <t>Service Lift, Kado dosen, takjil bensin, perawatan gedung, BBm TO, FC</t>
  </si>
  <si>
    <t>Natura karyawan dan dosen, BBM Transport, UM 18-24 Mei</t>
  </si>
  <si>
    <t>BKK 27045</t>
  </si>
  <si>
    <t>Tasikmalaya, 28 Mei 2018</t>
  </si>
  <si>
    <t>Dibuat Oleh,</t>
  </si>
  <si>
    <t>Finance Staff</t>
  </si>
  <si>
    <t>Kerjasama STT, Laundry</t>
  </si>
  <si>
    <t>BTK 46400</t>
  </si>
  <si>
    <t>BTK 46401</t>
  </si>
  <si>
    <t>BTK 46402</t>
  </si>
  <si>
    <t>BTK 46403</t>
  </si>
  <si>
    <t>BTK 46404</t>
  </si>
  <si>
    <t>BTK 46405</t>
  </si>
  <si>
    <t>BTK 46406</t>
  </si>
  <si>
    <t>BTK 46407</t>
  </si>
  <si>
    <t>BTK 46408</t>
  </si>
  <si>
    <t>BTK 46409</t>
  </si>
  <si>
    <t>BTK 46410</t>
  </si>
  <si>
    <t>BTK 46411</t>
  </si>
  <si>
    <t>BTK 46412</t>
  </si>
  <si>
    <t>BTK 46413</t>
  </si>
  <si>
    <t>BTK 46414</t>
  </si>
  <si>
    <t>BTK 46415</t>
  </si>
  <si>
    <t>BTK 46416</t>
  </si>
  <si>
    <t>BTK 46417</t>
  </si>
  <si>
    <t>BTK 46418</t>
  </si>
  <si>
    <t>BTK 46419</t>
  </si>
  <si>
    <t>BTK 46420</t>
  </si>
  <si>
    <t>BTK 46421</t>
  </si>
  <si>
    <t>BTK 46422</t>
  </si>
  <si>
    <t>BTK 46423</t>
  </si>
  <si>
    <t>BTK 46424</t>
  </si>
  <si>
    <t>BTK 46425</t>
  </si>
  <si>
    <t>BTK 46426</t>
  </si>
  <si>
    <t>BTK 46427</t>
  </si>
  <si>
    <t>BTK 46428</t>
  </si>
  <si>
    <t>BTK 46429</t>
  </si>
  <si>
    <t>BTK 46430</t>
  </si>
  <si>
    <t>BTK 46431</t>
  </si>
  <si>
    <t>BTK 46432</t>
  </si>
  <si>
    <t>BTK 46433</t>
  </si>
  <si>
    <t>BTK 46434</t>
  </si>
  <si>
    <t>BTK 46435</t>
  </si>
  <si>
    <t>BTK 46436</t>
  </si>
  <si>
    <t>BTK 46437</t>
  </si>
  <si>
    <t>BTK 46438</t>
  </si>
  <si>
    <t>BTK 46439</t>
  </si>
  <si>
    <t>BTK 46440</t>
  </si>
  <si>
    <t>BTK 46441</t>
  </si>
  <si>
    <t>BTK 46442</t>
  </si>
  <si>
    <t>BTK 46443</t>
  </si>
  <si>
    <t>BTK 46444</t>
  </si>
  <si>
    <t>BTK 46445</t>
  </si>
  <si>
    <t>BTK 46446</t>
  </si>
  <si>
    <t>BTK 46447</t>
  </si>
  <si>
    <t>BTK 46448</t>
  </si>
  <si>
    <t>BTK 46449</t>
  </si>
  <si>
    <t>BTK 46450</t>
  </si>
  <si>
    <t>BTK 46451</t>
  </si>
  <si>
    <t>BTK 46452</t>
  </si>
  <si>
    <t>BTK 46453</t>
  </si>
  <si>
    <t>BTK 46454</t>
  </si>
  <si>
    <t>BTK 46455</t>
  </si>
  <si>
    <t>BTK 46456</t>
  </si>
  <si>
    <t>BTK 46457</t>
  </si>
  <si>
    <t>BTK 46458</t>
  </si>
  <si>
    <t>BTK 46459</t>
  </si>
  <si>
    <t>BTK 46460</t>
  </si>
  <si>
    <t>BTK 46461</t>
  </si>
  <si>
    <t>BTK 46462</t>
  </si>
  <si>
    <t>BTK 46463</t>
  </si>
  <si>
    <t>BTK 46464</t>
  </si>
  <si>
    <t>BTK 46465</t>
  </si>
  <si>
    <t>BTK 46466</t>
  </si>
  <si>
    <t>BTK 46467</t>
  </si>
  <si>
    <t>BTK 46468</t>
  </si>
  <si>
    <t>BTK 46469</t>
  </si>
  <si>
    <t>BTK 46470</t>
  </si>
  <si>
    <t>BTK 46471</t>
  </si>
  <si>
    <t>BTK 46472</t>
  </si>
  <si>
    <t>BTK 46473</t>
  </si>
  <si>
    <t>BTK 46474</t>
  </si>
  <si>
    <t>BTK 46475</t>
  </si>
  <si>
    <t>BTK 46476</t>
  </si>
  <si>
    <t>BTK 46477</t>
  </si>
  <si>
    <t>BTK 46478</t>
  </si>
  <si>
    <t>BTK 46479</t>
  </si>
  <si>
    <t>BTK 46480</t>
  </si>
  <si>
    <t>BTK 46481</t>
  </si>
  <si>
    <t>BTK 46482</t>
  </si>
  <si>
    <t>BTK 46483</t>
  </si>
  <si>
    <t>BTK 46484</t>
  </si>
  <si>
    <t>BTK 46485</t>
  </si>
  <si>
    <t>BTK 46486</t>
  </si>
  <si>
    <t>BTK 46487</t>
  </si>
  <si>
    <t>BTK 46488</t>
  </si>
  <si>
    <t>BTK 46489</t>
  </si>
  <si>
    <t>BTK 46490</t>
  </si>
  <si>
    <t>BTK 46491</t>
  </si>
  <si>
    <t>BTK 46492</t>
  </si>
  <si>
    <t>BTK 46493</t>
  </si>
  <si>
    <t>BTK 46494</t>
  </si>
  <si>
    <t>BTK 46495</t>
  </si>
  <si>
    <t>BTK 46496</t>
  </si>
  <si>
    <t>BTK 46497</t>
  </si>
  <si>
    <t>BTK 46498</t>
  </si>
  <si>
    <t>BTK 46499</t>
  </si>
  <si>
    <t>BTK 46500</t>
  </si>
  <si>
    <t>BTK 46501</t>
  </si>
  <si>
    <t>BTK 46502</t>
  </si>
  <si>
    <t>BTK 46503</t>
  </si>
  <si>
    <t>BTK 46504</t>
  </si>
  <si>
    <t>BTK 46505</t>
  </si>
  <si>
    <t>BTK 46506</t>
  </si>
  <si>
    <t>BTK 46507</t>
  </si>
  <si>
    <t>BTK 46508</t>
  </si>
  <si>
    <t>BTK 46509</t>
  </si>
  <si>
    <t>BTK 46510</t>
  </si>
  <si>
    <t>BTK 46511</t>
  </si>
  <si>
    <t>BTK 46512</t>
  </si>
  <si>
    <t>BTK 46513</t>
  </si>
  <si>
    <t>BTK 46514</t>
  </si>
  <si>
    <t>BTK 46515</t>
  </si>
  <si>
    <t>BTK 46516</t>
  </si>
  <si>
    <t>BTK 46517</t>
  </si>
  <si>
    <t>BTK 46518</t>
  </si>
  <si>
    <t>BTK 46519</t>
  </si>
  <si>
    <t>Telah terima dari Firman Ramdani untuk Registrasi Tk 3 TO 2018-2019</t>
  </si>
  <si>
    <t>Telah terima dari Yuli Yulianti untuk Registrasi Tk 3 TO 2018-2019</t>
  </si>
  <si>
    <t>Pembayaran Yuda Maulana Malik kelas MJ 2 untuk Pelunasan Pembayaran Cicilan</t>
  </si>
  <si>
    <t>Telah terima dari Alfi Dalilul F untuk Tambahan Registrasi Tk 4 MJ 2018-2019</t>
  </si>
  <si>
    <t>Pembayaran Desi Luspiana kelas MJ 1 untuk Pelunasan Pembayaran Cicilan</t>
  </si>
  <si>
    <t>Pembayaran Dede Ridwan kelas TI STT untuk Pelunasan Pembayaran Cicilan</t>
  </si>
  <si>
    <t>Pembayaran Agung Rahmat Gumilar kelas TI STT untuk Pelunasan Pembayaran Cicilan</t>
  </si>
  <si>
    <t>Telah terima dari Agung Rahmat Gumilar untuk Registrasi TK4 TI STT</t>
  </si>
  <si>
    <t>Telah terima dari Faiz Sahir untuk Cicilan TO 22 Org</t>
  </si>
  <si>
    <t>Telah terima dari Dede Fazri Y untuk Cicilan TO STT 22 Org</t>
  </si>
  <si>
    <t>Telah terima dari Dzikri Burhani untuk Cicilan TO 22 org</t>
  </si>
  <si>
    <t>Telah terima dari Sutan AJi untuk Ciiclan TO 22</t>
  </si>
  <si>
    <t>Telah terima dari Karna egi untuk Ciciilan TO 22</t>
  </si>
  <si>
    <t>Telah terima dari Andri Sukmawan untuk Cicilan TO 22</t>
  </si>
  <si>
    <t>Pembayaran Rifki Amdan Fauzi kelas TI STT untuk Pelunasan Pembayaran Cicilan</t>
  </si>
  <si>
    <t>Pembayaran Haisyam Maulana kelas TI STT untuk Pelunasan Pembayaran Cicilan</t>
  </si>
  <si>
    <t>Pembayaran Alghiffari kelas TI STT untuk Pelunasan Cic ke-3; Cic ke-4 (sebagian);</t>
  </si>
  <si>
    <t>Pembayaran Ihsan Sulaeman kelas TO STT untuk Pelunasan Cic ke-5; Cic ke-6 (sebagian);</t>
  </si>
  <si>
    <t>Pembayaran Abdul Aji kelas TO STT untuk Pelunasan Pembayaran Cicilan</t>
  </si>
  <si>
    <t>Pembayaran Yogi Putra Pradana kelas AB 16 untuk Pelunasan Cic ke-7; Cic ke-8; Cic ke-9; Cic ke-10 (sebagian);</t>
  </si>
  <si>
    <t>Pembayaran Muhammad Ilyas Abdillah kelas MJ 3 untuk Pelunasan Pembayaran Cicilan</t>
  </si>
  <si>
    <t>Telah terima dari Muhammad Ilyas Abdillah untuk Registrasi Tk 4 Unwim Manajemen</t>
  </si>
  <si>
    <t>Telah terima dari M Arif F untuk Cicilan TO 22</t>
  </si>
  <si>
    <t>Pembayaran Kurnia Sandi kelas TO STT untuk Pelunasan Pembayaran Cicilan</t>
  </si>
  <si>
    <t>Telah terima dari Rifqi Amdan F untuk Regisatrasi TI 4 STT</t>
  </si>
  <si>
    <t>Telah terima dari Haryono Sihombing untuk Cicilan mahsiswa Kls TO STT Tk 4</t>
  </si>
  <si>
    <t>Telah terima dari Ayu Putri Pratiwi untuk Registrasi Tk.4 Akuntansi UNWIM</t>
  </si>
  <si>
    <t>Telah terima dari Usep Riyadi untuk Registrasi Akuntansi Tk.4 Unwim</t>
  </si>
  <si>
    <t>Telah terima dari Firna Agustiani S untuk Registrasi Tk 4 Unwim Manajemen</t>
  </si>
  <si>
    <t>Pembayaran M. Rafi Alfaridzi kelas MJ 3 untuk</t>
  </si>
  <si>
    <t>Pembayaran Muhamad Dika Pratama kelas TO STT untuk Pelunasan Cic ke-6; Cic ke-7; Cic ke-8; Cic ke-9; Cic ke-10 (sebagian);</t>
  </si>
  <si>
    <t>Pembayaran Ervin Priana K kelas AK 1 untuk Pelunasan Pembayaran Cicilan</t>
  </si>
  <si>
    <t>Telah terima dari Ervin Priana Kurniawan untuk Registrasi Tk.4 Unwim Akuntansi</t>
  </si>
  <si>
    <t>Pembayaran Hilman Maulana kelas OM 12 B untuk Pelunasan Pembayaran Cicilan</t>
  </si>
  <si>
    <t>Pembayaran Anitia Saputri kelas OM 12 A untuk Pelunasan Pembayaran Cicilan</t>
  </si>
  <si>
    <t>Pembayaran Rismawati kelas BA 10 untuk Pelunasan Pembayaran Cicilan</t>
  </si>
  <si>
    <t>Pembayaran Rosi Siti Nurohmah kelas OM 13 B untuk Pelunasan Pembayaran Cicilan</t>
  </si>
  <si>
    <t>Telah terima dari Kurnia Sandi untuk Tambahan Registrasi Tk 2 IK 2018-2019</t>
  </si>
  <si>
    <t>Pembayaran Bella Prilia Hania kelas OM 12 A untuk</t>
  </si>
  <si>
    <t>Pembayaran Mohammad Fakry kelas OM 12 B untuk Pelunasan Pembayaran Cicilan</t>
  </si>
  <si>
    <t>Pembayaran Denis Rizqi Setiadi kelas OM 12 A untuk Cic ke-9 (sebagian);</t>
  </si>
  <si>
    <t>Pembayaran Mulya Priananda Perdana kelas OM 12 A untuk Pelunasan Pembayaran Cicilan</t>
  </si>
  <si>
    <t>Pembayaran Hilmy Ulfrida Novianti kelas OM 12 B untuk Cic ke-6; Cic ke-7; Cic ke-8; Cic ke-9 (sebagian);</t>
  </si>
  <si>
    <t>Pembayaran Isti Kurniati kelas OM 12 B untuk Pelunasan Pembayaran Cicilan</t>
  </si>
  <si>
    <t>Pembayaran Carka Yukiban Ramdan kelas BA 10 untuk Pelunasan Pembayaran Cicilan</t>
  </si>
  <si>
    <t>Pembayaran Lusiani kelas KA 15 A untuk Cic ke-9;</t>
  </si>
  <si>
    <t>Pembayaran Sofi Miftahul Munir kelas OM 13 C untuk Pelunasan Pembayaran Cicilan</t>
  </si>
  <si>
    <t>Telah terima dari Rifki Burhanudin untuk Registrasi Tk 3 MJ 2018-2019</t>
  </si>
  <si>
    <t>Pembayaran Thia Indah Lestari kelas OM 12 A untuk Cic ke-5 (sebagian);</t>
  </si>
  <si>
    <t>Pembayaran De Agni Nuraeni kelas KA 15 A untuk Cic ke-7; Cic ke-8 (sebagian);</t>
  </si>
  <si>
    <t>Pembayaran Tresia Adeliasari kelas OM 13 C untuk Pelunasan Pembayaran Cicilan</t>
  </si>
  <si>
    <t>Telah terima dari RE 2 untuk Sewa Kantin April - Mei 2018</t>
  </si>
  <si>
    <t>Telah terima dari Indah Siti Munigar untuk Registrasi Tk I OM 2018-2019</t>
  </si>
  <si>
    <t>Pembayaran Muhaimin Ali Imron kelas IK 17 B untuk Pelunasan Cic ke-3; Cic ke-4 (sebagian);</t>
  </si>
  <si>
    <t>Telah terima dari Lulu Budiawansyah untuk Registrasi Tk I TO 2018-2019</t>
  </si>
  <si>
    <t>Telah terima dari Izmail Adie Kurniadie untuk Registrasi Tk I TO 2018-2019</t>
  </si>
  <si>
    <t>Pembayaran Anisa Rahmansyah kelas OM 13 A untuk Pelunasan Pembayaran Cicilan</t>
  </si>
  <si>
    <t>Telah terima dari Muhamad Kamaludin Dahlan untuk Cicilan 1 &amp; 2 Biaya Pendidika Tk I TO 2018-2019</t>
  </si>
  <si>
    <t>Pembayaran Elsa Nadyya Salsabila kelas OM 13 A untuk Pelunasan Pembayaran Cicilan</t>
  </si>
  <si>
    <t>Pembayaran Mita kelas BA 11 untuk Cic ke-9;</t>
  </si>
  <si>
    <t>Telah terima dari Wulan Antika Dewi untuk Tambahan Registrasi Tk I BA 2018-2019</t>
  </si>
  <si>
    <t>Telah terima dari Aji Peras Setiyo untuk Registrasi Tk 4 MJ 2018-2019</t>
  </si>
  <si>
    <t>Pembayaran Bella Firdayanti S kelas KA 15 B untuk Cic ke-9 (sebagian);</t>
  </si>
  <si>
    <t>Pembayaran Sri Ayu Kurnia kelas AK 16 untuk Pelunasan Cic ke-10;</t>
  </si>
  <si>
    <t>Telah terima dari Fanny Ainayya Nursifa untuk Registrasi Tk 3 AK 2018-2019</t>
  </si>
  <si>
    <t>Pembayaran Abdurachman Nurhasan kelas TI STT untuk Cic ke-6; Cic ke-7 (sebagian);</t>
  </si>
  <si>
    <t>Pembayaran Iman Nuryadin kelas IK 17 A untuk Cic ke-7;</t>
  </si>
  <si>
    <t>Pembayaran Ia Rianti kelas MJ 2 untuk Pelunasan Cic ke-6; Cic ke-7; Cic ke-8 (sebagian);</t>
  </si>
  <si>
    <t>Pembayaran Asep Firman Romandoni kelas IK 16 untuk Cic ke-10;</t>
  </si>
  <si>
    <t>Pembayaran Dirgan Alfian K kelas IK 17 B untuk Pelunasan Pembayaran Cicilan</t>
  </si>
  <si>
    <t>Pembayaran Miftahudin Algifari kelas MJ 3 untuk Pelunasan Pembayaran Cicilan</t>
  </si>
  <si>
    <t>Pembayaran Yuli Yulianti kelas OM 13 B untuk Cic ke-9; Cic ke-10 (sebagian);</t>
  </si>
  <si>
    <t>Telah terima dari Saepul Munir untuk Registrasi Tk I OM 2018-2019</t>
  </si>
  <si>
    <t>Telah terima dari Agum Aji Gumelar untuk Registrasi Tk I BA 2018-2019</t>
  </si>
  <si>
    <t>Pembayaran Yogi Januar kelas TO STT untuk Pelunasan Pembayaran Cicilan</t>
  </si>
  <si>
    <t>Pembayaran Riki Rianto kelas TO STT untuk Pelunasan Pembayaran Cicilan</t>
  </si>
  <si>
    <t>Telah terima dari Silviana untuk Registrasi Tk 4 MJ 2018-2019</t>
  </si>
  <si>
    <t>Pembayaran Lena Marlina kelas MJ 3 untuk Pelunasan Cic ke-8; Cic ke-9; Cic ke-10;</t>
  </si>
  <si>
    <t>Telah terima dari Yogi Muhamad Fauzi untuk Tambahan Registrasi Tk 4 MJ 2018-2019</t>
  </si>
  <si>
    <t>Pembayaran Istin Sari Ayu Simamora kelas AK 1 untuk Pelunasan Pembayaran Cicilan</t>
  </si>
  <si>
    <t>Telah terima dari Samsul Fajar untuk Registrasi Tk 4 MJ 20018-2019</t>
  </si>
  <si>
    <t>Telah terima dari Anwar Ilham M untuk Cicilan 1 By Pdd AK Tk 4 2018-2019</t>
  </si>
  <si>
    <t>Pembayaran Ayu Nuradiyanti kelas MJ 3 untuk Pelunasan Cic ke-7; Cic ke-8 (sebagian);</t>
  </si>
  <si>
    <t>Pembayaran Zamal Sanusi kelas MJ 2 untuk Pelunasan Cic ke-9; Cic ke-10;</t>
  </si>
  <si>
    <t>Pembayaran Rifai kelas TI STT untuk Cic ke-8; Cic ke-9; Cic ke-10 (sebagian);</t>
  </si>
  <si>
    <t>Pembayaran Husni Husen kelas TO STT untuk Pelunasan Cic ke-4; Cic ke-5; Cic ke-6; Cic ke-7; Cic ke-8; Cic ke-9 (sebagian);</t>
  </si>
  <si>
    <t>Pembayaran Gigin Ginanjar kelas TO STT untuk Pelunasan Pembayaran Cicilan</t>
  </si>
  <si>
    <t>Pembayaran Anfasa Al-Farisi kelas OM 13 C untuk Pelunasan Pembayaran Cicilan</t>
  </si>
  <si>
    <t>Pembayaran Dede Riswandi kelas TO STT untuk Cic ke-4; Cic ke-5; Cic ke-6; Cic ke-7; Cic ke-8; Cic ke-9; Cic ke-10;</t>
  </si>
  <si>
    <t>Pembayaran Isman Azmi kelas MJ 2 untuk Pelunasan Pembayaran Cicilan</t>
  </si>
  <si>
    <t>Telah terima dari Rina Marina untuk Registrasi Tk 4 MJ 2018-2019</t>
  </si>
  <si>
    <t>Juni</t>
  </si>
  <si>
    <t>Jayadi Herlambang S, Tambhan Regsitasi Tk3 TO</t>
  </si>
  <si>
    <t>Pembayaran Irma Yunita kelas KA 15 A untuk Pelunasan Pembayaran Cicilan</t>
  </si>
  <si>
    <t>Pembayaran Rijal Nursobah kelas TO 17 B untuk Pelunasan Cic ke-9; Cic ke-10 (sebagian);</t>
  </si>
  <si>
    <t>Pembayaran Bella Prilia Hania kelas OM 12 A untuk Pelunasan Pembayaran Cicilan</t>
  </si>
  <si>
    <t>Pembayaran Fathia Anzala kelas OM 13 C untuk Pelunasan Pembayaran Cicilan</t>
  </si>
  <si>
    <t>Pembayaran Erwan Hermawan kelas OM 12 A untuk Cic ke-3;</t>
  </si>
  <si>
    <t>Pembayaran Silpa Laula kelas KA 14 A untuk Pelunasan Pembayaran Cicilan</t>
  </si>
  <si>
    <t>Telah terima dari Silpa Laula untuk Registrasi Tk 3 KA 2018-2019</t>
  </si>
  <si>
    <t>Pembayaran Afif Miftahul Fauz kelas OM 13 C untuk Pelunasan Pembayaran Cicilan</t>
  </si>
  <si>
    <t>Telah terima dari Erwina Rismayanti untuk Registrasi Tk 1 TO 2018-2019</t>
  </si>
  <si>
    <t>Pembayaran Mita kelas BA 11 untuk Pelunasan Pembayaran Cicilan</t>
  </si>
  <si>
    <t>Pembayaran Muhamad Nizar Nazari kelas OM 13 A untuk Pelunasan Pembayaran Cicilan</t>
  </si>
  <si>
    <t>Pembayaran Sardini kelas IK 16 untuk Pelunasan Pembayaran Cicilan</t>
  </si>
  <si>
    <t>Telah terima dari Reni Anggraeni untuk Registrasi Tk 4 MJ 2018-2019</t>
  </si>
  <si>
    <t>Pembayaran Thupail Nabil Ramadhan kelas TO STT untuk Pelunasan Pembayaran Cicilan</t>
  </si>
  <si>
    <t>Telah terima dari Fitri Apriani untuk Cicilan Ke-1 Biaya Pendidikan Tk 2 KA 2018-2019</t>
  </si>
  <si>
    <t>Pembayaran Sandi Maulana kelas TO 16 B untuk Pelunasan Pembayaran Cicilan</t>
  </si>
  <si>
    <t>Pembayaran Dendi Hendryana kelas TO 16 A untuk Pelunasan Pembayaran Cicilan</t>
  </si>
  <si>
    <t>Pembayaran Fahran Maulana Julvika kelas TO 16 B untuk Pelunasan Pembayaran Cicilan</t>
  </si>
  <si>
    <t>Pembayaran Paisal Tanjung kelas TO 16 B untuk Pelunasan Pembayaran Cicilan</t>
  </si>
  <si>
    <t>Pembayaran Hendi kelas TO 16 B untuk Cic ke-10;</t>
  </si>
  <si>
    <t>Pembayaran Hendi kelas TO 16 B untuk Pelunasan Pembayaran Cicilan</t>
  </si>
  <si>
    <t>Pembayaran Rijal Nursobah kelas TO 17 B untuk Pelunasan Pembayaran Cicilan</t>
  </si>
  <si>
    <t>Telah terima dari Rijal Nursobah untuk Registrasi Tk 2 TO 2018-2019</t>
  </si>
  <si>
    <t>Pembayaran Hamka Rifaldi kelas IK 16 untuk Pelunasan Pembayaran Cicilan</t>
  </si>
  <si>
    <t>Rian Adinata, Cicilan Tk 3 STT TI</t>
  </si>
  <si>
    <t>Anggita S, Pelunasan by pendidikan MJ 3</t>
  </si>
  <si>
    <t>BKK 27046</t>
  </si>
  <si>
    <t>BKK 27047</t>
  </si>
  <si>
    <t>Fee MGM, DM, Sponshorship perpisahan, FB Adesense, BBM Hunting</t>
  </si>
  <si>
    <t>Bukber, Cetak surat pernyataan regis, Fee Native speaker, pengembalian by pendidikan OT Tk4 an Ujang nanang, DM CNP, Unwim</t>
  </si>
  <si>
    <t>BTK 46520</t>
  </si>
  <si>
    <t>Telah terima dari Dede Fazri Y untuk Cicilan By Pdd Tk 4 STT TO 22 Orang</t>
  </si>
  <si>
    <t>Telah terima dari Sutan Aji untuk Cicilan By Pdd Tk 4 STT 22 Orang</t>
  </si>
  <si>
    <t>Pembayaran Denis Rizqi Setiadi kelas OM 12 A untuk Pelunasan Cic ke-9; Cic ke-10;</t>
  </si>
  <si>
    <t>Pembayaran Rysad Hendra Priasa kelas TO 17 B untuk Pelunasan Pembayaran Cicilan</t>
  </si>
  <si>
    <t>Pembayaran Cecep Irfan Fariz kelas TI STT untuk Pelunasan Pembayaran Cicilan</t>
  </si>
  <si>
    <t>Telah terima dari Nira Nur Alfiana untuk Registrasi Tk 3 MJ 2018-2019</t>
  </si>
  <si>
    <t>Telah terima dari Reski Yurike untuk Registrasi KA Junior 2018/2019</t>
  </si>
  <si>
    <t>Telah terima dari Ari Rinaldy untuk Registrasi Tk 2 IK 2018-2019</t>
  </si>
  <si>
    <t>Telah terima dari Resti Pebrianti untuk Registrasi Tk 3 KA 2018-2019</t>
  </si>
  <si>
    <t>Telah terima dari Tina Siti Mulyana untuk Regist mhs KA senior TA 2018/2019</t>
  </si>
  <si>
    <t>BTK 46521</t>
  </si>
  <si>
    <t>BTK 46522</t>
  </si>
  <si>
    <t>BTK 46523</t>
  </si>
  <si>
    <t>BTK 46524</t>
  </si>
  <si>
    <t>BTK 46525</t>
  </si>
  <si>
    <t>BTK 46526</t>
  </si>
  <si>
    <t>BTK 46527</t>
  </si>
  <si>
    <t>BTK 46528</t>
  </si>
  <si>
    <t>BTK 46529</t>
  </si>
  <si>
    <t>BTK 46530</t>
  </si>
  <si>
    <t>BTK 46531</t>
  </si>
  <si>
    <t>BTK 46532</t>
  </si>
  <si>
    <t>BTK 46533</t>
  </si>
  <si>
    <t>BTK 46534</t>
  </si>
  <si>
    <t>BTK 46535</t>
  </si>
  <si>
    <t>BTK 46536</t>
  </si>
  <si>
    <t>BTK 46537</t>
  </si>
  <si>
    <t>BTK 46538</t>
  </si>
  <si>
    <t>BTK 46539</t>
  </si>
  <si>
    <t>BTK 46540</t>
  </si>
  <si>
    <t>BTK 46541</t>
  </si>
  <si>
    <t>BTK 46542</t>
  </si>
  <si>
    <t>BTK 46543</t>
  </si>
  <si>
    <t>BTK 46544</t>
  </si>
  <si>
    <t>BTK 46545</t>
  </si>
  <si>
    <t>BTK 46546</t>
  </si>
  <si>
    <t>BTK 46547</t>
  </si>
  <si>
    <t>BTK 46548</t>
  </si>
  <si>
    <t>BTK 46549</t>
  </si>
  <si>
    <t>BTK 46550</t>
  </si>
  <si>
    <t>BTK 46551</t>
  </si>
  <si>
    <t>BTK 46552</t>
  </si>
  <si>
    <t>BTK 46553</t>
  </si>
  <si>
    <t>BTK 46554</t>
  </si>
  <si>
    <t>BTK 46555</t>
  </si>
  <si>
    <t>BTK 46556</t>
  </si>
  <si>
    <t>BTK 46557</t>
  </si>
  <si>
    <t>BTK 46558</t>
  </si>
  <si>
    <t>BTK 46559</t>
  </si>
  <si>
    <t>BTK 46560</t>
  </si>
  <si>
    <t>BTK 46561</t>
  </si>
  <si>
    <t>BTK 46562</t>
  </si>
  <si>
    <t>BTK 46563</t>
  </si>
  <si>
    <t>BTK 46564</t>
  </si>
  <si>
    <t>BTK 46565</t>
  </si>
  <si>
    <t>BTK 46566</t>
  </si>
  <si>
    <t>BTK 46579</t>
  </si>
  <si>
    <t>BTK 46595</t>
  </si>
  <si>
    <t>BTK 46596</t>
  </si>
  <si>
    <t>BTK 46597</t>
  </si>
  <si>
    <t>BTK 46598</t>
  </si>
  <si>
    <t>BTK 46599</t>
  </si>
  <si>
    <t>BTK 46600</t>
  </si>
  <si>
    <t>BTK 46601</t>
  </si>
  <si>
    <t>BTK 46602</t>
  </si>
  <si>
    <t>BTK 46603</t>
  </si>
  <si>
    <t>BTK 46604</t>
  </si>
  <si>
    <t>BTK 46605</t>
  </si>
  <si>
    <t>BTK 46606</t>
  </si>
  <si>
    <t>BTK 46607</t>
  </si>
  <si>
    <t>BTK 46608</t>
  </si>
  <si>
    <t>BTK 46609</t>
  </si>
  <si>
    <t>BTK 46610</t>
  </si>
  <si>
    <t>BTK 46611</t>
  </si>
  <si>
    <t>BTK 46612</t>
  </si>
  <si>
    <t>BTK 46613</t>
  </si>
  <si>
    <t>BTK 46614</t>
  </si>
  <si>
    <t>BTK 46615</t>
  </si>
  <si>
    <t>BTK 46616</t>
  </si>
  <si>
    <t>BTK 46617</t>
  </si>
  <si>
    <t>BTK 46618</t>
  </si>
  <si>
    <t>BTK 46619</t>
  </si>
  <si>
    <t>BTK 46620</t>
  </si>
  <si>
    <t>BTK 46621</t>
  </si>
  <si>
    <t>BTK 46622</t>
  </si>
  <si>
    <t>BTK 46623</t>
  </si>
  <si>
    <t>BTK 46624</t>
  </si>
  <si>
    <t>BTK 46625</t>
  </si>
  <si>
    <t>BTK 46626</t>
  </si>
  <si>
    <t>BTK 46627</t>
  </si>
  <si>
    <t>BTK 46628</t>
  </si>
  <si>
    <t>BTK 46629</t>
  </si>
  <si>
    <t>BTK 46630</t>
  </si>
  <si>
    <t>BTK 46631</t>
  </si>
  <si>
    <t>BTK 46632</t>
  </si>
  <si>
    <t>BTK 46633</t>
  </si>
  <si>
    <t>BTK 46634</t>
  </si>
  <si>
    <t>BTK 46635</t>
  </si>
  <si>
    <t>BTK 46636</t>
  </si>
  <si>
    <t>BTK 46637</t>
  </si>
  <si>
    <t>BTK 46638</t>
  </si>
  <si>
    <t>BTK 46639</t>
  </si>
  <si>
    <t>BTK 46640</t>
  </si>
  <si>
    <t>BTK 46641</t>
  </si>
  <si>
    <t>BTK 46642</t>
  </si>
  <si>
    <t>BTK 46643</t>
  </si>
  <si>
    <t>BTK 46644</t>
  </si>
  <si>
    <t>BTK 46645</t>
  </si>
  <si>
    <t>BTK 46646</t>
  </si>
  <si>
    <t>BTK 46647</t>
  </si>
  <si>
    <t>BTK 46648</t>
  </si>
  <si>
    <t>BTK 46649</t>
  </si>
  <si>
    <t>BTK 46650</t>
  </si>
  <si>
    <t>BTK 46651</t>
  </si>
  <si>
    <t>BTK 46652</t>
  </si>
  <si>
    <t>BTK 46653</t>
  </si>
  <si>
    <t>BTK 46654</t>
  </si>
  <si>
    <t>BTK 46655</t>
  </si>
  <si>
    <t>BTK 46656</t>
  </si>
  <si>
    <t>BTK 46657</t>
  </si>
  <si>
    <t>BTK 46658</t>
  </si>
  <si>
    <t>BTK 46659</t>
  </si>
  <si>
    <t>BTK 46660</t>
  </si>
  <si>
    <t>BTK 46661</t>
  </si>
  <si>
    <t>BTK 46662</t>
  </si>
  <si>
    <t>BTK 46663</t>
  </si>
  <si>
    <t>BTK 46664</t>
  </si>
  <si>
    <t>BTK 46665</t>
  </si>
  <si>
    <t>BTK 46666</t>
  </si>
  <si>
    <t>BTK 46667</t>
  </si>
  <si>
    <t>BTK 46668</t>
  </si>
  <si>
    <t>BTK 46669</t>
  </si>
  <si>
    <t>BTK 46670</t>
  </si>
  <si>
    <t>BTK 46676</t>
  </si>
  <si>
    <t>BTK 46677</t>
  </si>
  <si>
    <t>BTK 46678</t>
  </si>
  <si>
    <t>BTK 46679</t>
  </si>
  <si>
    <t>BTK 46680</t>
  </si>
  <si>
    <t>BTK 46681</t>
  </si>
  <si>
    <t>BTK 46682</t>
  </si>
  <si>
    <t>BTK 46683</t>
  </si>
  <si>
    <t>BTK 46684</t>
  </si>
  <si>
    <t>BTK 46685</t>
  </si>
  <si>
    <t>BTK 46686</t>
  </si>
  <si>
    <t>BTK 46687</t>
  </si>
  <si>
    <t>BTK 46688</t>
  </si>
  <si>
    <t>BTK 46689</t>
  </si>
  <si>
    <t>BTK 46690</t>
  </si>
  <si>
    <t>BTK 46691</t>
  </si>
  <si>
    <t>BTK 46692</t>
  </si>
  <si>
    <t>BTK 46693</t>
  </si>
  <si>
    <t>BTK 46694</t>
  </si>
  <si>
    <t>BTK 46695</t>
  </si>
  <si>
    <t>BTK 46696</t>
  </si>
  <si>
    <t>BTK 46697</t>
  </si>
  <si>
    <t>BTK 46698</t>
  </si>
  <si>
    <t>BTK 46699</t>
  </si>
  <si>
    <t>BTK 46700</t>
  </si>
  <si>
    <t>BTK 46701</t>
  </si>
  <si>
    <t>BTK 46702</t>
  </si>
  <si>
    <t>BTK 46703</t>
  </si>
  <si>
    <t>BTK 46704</t>
  </si>
  <si>
    <t>BTK 46705</t>
  </si>
  <si>
    <t>BTK 46706</t>
  </si>
  <si>
    <t>BTK 46707</t>
  </si>
  <si>
    <t>BTK 46708</t>
  </si>
  <si>
    <t>BTK 46709</t>
  </si>
  <si>
    <t>BTK 46710</t>
  </si>
  <si>
    <t>BTK 46711</t>
  </si>
  <si>
    <t>BTK 46712</t>
  </si>
  <si>
    <t>BTK 46713</t>
  </si>
  <si>
    <t>BTK 46714</t>
  </si>
  <si>
    <t>BTK 46715</t>
  </si>
  <si>
    <t>BTK 46716</t>
  </si>
  <si>
    <t>BTK 46717</t>
  </si>
  <si>
    <t>BTK 46718</t>
  </si>
  <si>
    <t>BTK 46719</t>
  </si>
  <si>
    <t>BTK 46720</t>
  </si>
  <si>
    <t>BTK 46721</t>
  </si>
  <si>
    <t>BTK 46722</t>
  </si>
  <si>
    <t>BTK 46723</t>
  </si>
  <si>
    <t>BTK 46724</t>
  </si>
  <si>
    <t>BTK 46725</t>
  </si>
  <si>
    <t>BTK 46726</t>
  </si>
  <si>
    <t>BTK 46727</t>
  </si>
  <si>
    <t>BTK 46728</t>
  </si>
  <si>
    <t>BTK 46729</t>
  </si>
  <si>
    <t>BTK 46730</t>
  </si>
  <si>
    <t>BTK 46731</t>
  </si>
  <si>
    <t>BTK 46732</t>
  </si>
  <si>
    <t>BTK 46733</t>
  </si>
  <si>
    <t>BTK 46734</t>
  </si>
  <si>
    <t>BTK 46735</t>
  </si>
  <si>
    <t>BTK 46736</t>
  </si>
  <si>
    <t>BTK 46737</t>
  </si>
  <si>
    <t>BTK 46738</t>
  </si>
  <si>
    <t>BTK 46739</t>
  </si>
  <si>
    <t>BTK 46740</t>
  </si>
  <si>
    <t>BTK 46741</t>
  </si>
  <si>
    <t>BTK 46742</t>
  </si>
  <si>
    <t>BTK 46743</t>
  </si>
  <si>
    <t>BTK 46744</t>
  </si>
  <si>
    <t>BTK 46745</t>
  </si>
  <si>
    <t>BTK 46746</t>
  </si>
  <si>
    <t>BTK 46747</t>
  </si>
  <si>
    <t>BTK 46748</t>
  </si>
  <si>
    <t>BTK 46749</t>
  </si>
  <si>
    <t>BTK 46750</t>
  </si>
  <si>
    <t>BTK 46751</t>
  </si>
  <si>
    <t>BTK 46752</t>
  </si>
  <si>
    <t>BTK 46753</t>
  </si>
  <si>
    <t>BTK 46754</t>
  </si>
  <si>
    <t>BTK 46755</t>
  </si>
  <si>
    <t>BTK 46756</t>
  </si>
  <si>
    <t>BTK 46757</t>
  </si>
  <si>
    <t>BTK 46758</t>
  </si>
  <si>
    <t>BTK 46759</t>
  </si>
  <si>
    <t>BTK 46760</t>
  </si>
  <si>
    <t>BTK 46761</t>
  </si>
  <si>
    <t>BTK 46762</t>
  </si>
  <si>
    <t>BTK 46763</t>
  </si>
  <si>
    <t>BTK 46764</t>
  </si>
  <si>
    <t>BTK 46765</t>
  </si>
  <si>
    <t>BTK 46766</t>
  </si>
  <si>
    <t>BTK 46767</t>
  </si>
  <si>
    <t>BTK 46768</t>
  </si>
  <si>
    <t>BTK 46769</t>
  </si>
  <si>
    <t>BTK 46770</t>
  </si>
  <si>
    <t>BTK 46771</t>
  </si>
  <si>
    <t>BTK 46772</t>
  </si>
  <si>
    <t>BTK 46773</t>
  </si>
  <si>
    <t>BTK 46774</t>
  </si>
  <si>
    <t>BTK 46775</t>
  </si>
  <si>
    <t>BTK 46776</t>
  </si>
  <si>
    <t>BTK 46777</t>
  </si>
  <si>
    <t>BTK 46778</t>
  </si>
  <si>
    <t>BTK 46779</t>
  </si>
  <si>
    <t>BTK 46780</t>
  </si>
  <si>
    <t>BTK 46781</t>
  </si>
  <si>
    <t>BTK 46782</t>
  </si>
  <si>
    <t>BTK 46783</t>
  </si>
  <si>
    <t>BTK 46784</t>
  </si>
  <si>
    <t>BTK 46785</t>
  </si>
  <si>
    <t>BTK 46786</t>
  </si>
  <si>
    <t>BTK 46787</t>
  </si>
  <si>
    <t>BTK 46788</t>
  </si>
  <si>
    <t>BTK 46789</t>
  </si>
  <si>
    <t>BTK 46790</t>
  </si>
  <si>
    <t>BTK 46791</t>
  </si>
  <si>
    <t>BTK 46792</t>
  </si>
  <si>
    <t>BTK 46793</t>
  </si>
  <si>
    <t>BTK 46794</t>
  </si>
  <si>
    <t>BTK 46795</t>
  </si>
  <si>
    <t>BTK 46796</t>
  </si>
  <si>
    <t>BTK 46797</t>
  </si>
  <si>
    <t>BTK 46798</t>
  </si>
  <si>
    <t>BTK 46799</t>
  </si>
  <si>
    <t>BTK 46800</t>
  </si>
  <si>
    <t>BTK 46801</t>
  </si>
  <si>
    <t>BTK 46802</t>
  </si>
  <si>
    <t>BTK 46803</t>
  </si>
  <si>
    <t>BTK 46804</t>
  </si>
  <si>
    <t>BTK 46805</t>
  </si>
  <si>
    <t>BTK 46806</t>
  </si>
  <si>
    <t>BTK 46807</t>
  </si>
  <si>
    <t>BTK 46808</t>
  </si>
  <si>
    <t>BTK 46809</t>
  </si>
  <si>
    <t>BTK 46810</t>
  </si>
  <si>
    <t>BTK 46811</t>
  </si>
  <si>
    <t>BTK 46812</t>
  </si>
  <si>
    <t>BTK 46813</t>
  </si>
  <si>
    <t>BTK 46814</t>
  </si>
  <si>
    <t>BTK 46815</t>
  </si>
  <si>
    <t>BTK 46816</t>
  </si>
  <si>
    <t>BTK 46817</t>
  </si>
  <si>
    <t>BTK 46818</t>
  </si>
  <si>
    <t>BTK 46819</t>
  </si>
  <si>
    <t>BTK 46820</t>
  </si>
  <si>
    <t>BTK 46821</t>
  </si>
  <si>
    <t>BTK 46822</t>
  </si>
  <si>
    <t>BTK 46823</t>
  </si>
  <si>
    <t>Telah terima dari Adang Tijani untuk Registrasi Tingkat 4 STT TO</t>
  </si>
  <si>
    <t>Pembayaran Muhamad Fazrin Ganafi kelas AK 2 untuk Pelunasan Pembayaran Cicilan</t>
  </si>
  <si>
    <t>Telah terima dari Muhamad Fazrin Ganafi untuk Registrasi Tk 4 KA 2018-2019</t>
  </si>
  <si>
    <t>Pembayaran Robi Febrian kelas IK 16 untuk Pelunasan Pembayaran Cicilan</t>
  </si>
  <si>
    <t>Telah terima dari Fenti Desmita untuk Registrasi Tk 2 BA 2018-2019</t>
  </si>
  <si>
    <t>Telah terima dari Ai Karmilah untuk Registrasi Tk 2 OM 2018-2019</t>
  </si>
  <si>
    <t>Telah terima dari Sani Nurjanah untuk Registrasi Tk 4 AK 2018-2019</t>
  </si>
  <si>
    <t>Telah terima dari Hamdan Yuwafi untuk Registrasi Tk 3 IK 2018-2019 (Cash)</t>
  </si>
  <si>
    <t>Telah terima dari Dina Mardiana untuk Registrasi Tk 2 OM 2018-2019 (Disc 30% sodara Pak Arip)</t>
  </si>
  <si>
    <t>Telah terima dari Riki Nugraha untuk Cicilan ke 5 Sisa 5.000.000</t>
  </si>
  <si>
    <t>Telah terima dari Yahya untuk Cicilan Pinjaman Ke - 8 Sisa 4.427.000</t>
  </si>
  <si>
    <t>Telah terima dari Indri Fitrianasari, S.Kom untuk Pengembalian Pinjaman Karyawan Ke- 6. Sisa Pinjaman 6.250.000</t>
  </si>
  <si>
    <t>Telah terima dari Ratna Sopiah untuk Pengembalian Pinjaman Karyawan Ke- 8. Sisa Pinjaman 2.000.000</t>
  </si>
  <si>
    <t>Telah terima dari Aep Saepudin untuk Pengembalian Pinjaman Karyawan Ke- 1. Sisa Pinjaman 12.000.000</t>
  </si>
  <si>
    <t>Telah terima dari Bini Hasbiani untuk Pengembalian Pinjaman Karyawan Ke- 9. Sisa Pinjaman 500.000</t>
  </si>
  <si>
    <t>Telah terima dari Rheda Adrian untuk Pengembalian Pinjaman Karyawan Ke- 7. Sisa Pinjaman 450.000</t>
  </si>
  <si>
    <t>Telah terima dari Dendi Gunawan untuk Pengembalian Pinjaman Karyawan Ke- 7. Sisa Pinjaman 2.500.000</t>
  </si>
  <si>
    <t>Telah terima dari Andri Irawan untuk Pengembalian Pinjaman Karyawan Ke- 5. Sisa Pinjaman 3.500.000</t>
  </si>
  <si>
    <t>Telah terima dari Rijal untuk Pengembalian Pinjaman Karyawan Ke- 8. Sisa Pinjaman 400.000</t>
  </si>
  <si>
    <t>Telah terima dari Rudi Hartono untuk Pengembalian Pinjaman Karyawan Ke- 3. Sisa Pinjaman 2.800.000</t>
  </si>
  <si>
    <t>Telah terima dari Muhamad Aripin untuk Pengembalian Pinjaman Karyawan Ke- 3. Sisa Pinjaman 3.500.000</t>
  </si>
  <si>
    <t>Telah terima dari Dewi untuk Pengembalian Pinjaman Karyawan untuk Pelunasan</t>
  </si>
  <si>
    <t>Telah terima dari BRIS untuk Pengembalian Tunai</t>
  </si>
  <si>
    <t>Telah terima dari Zahran Fattah Rozzaqi untuk Tambahan Registrasi Tk 2 IK 2018-2019</t>
  </si>
  <si>
    <t>Telah terima dari Dean Muhammad Y untuk Cicilan Ke-1 By Pdd Tk 2 KA 2018-2019</t>
  </si>
  <si>
    <t>Pembayaran Maisa Fatin A kelas KA 15 B untuk Pelunasan Pembayaran Cicilan</t>
  </si>
  <si>
    <t>Telah terima dari Rizqi Alfisa untuk Registrasi Tk 1 TO 2018-2019</t>
  </si>
  <si>
    <t>Telah terima dari H. Rudi Kurniawan untuk Pengembalian Pinjaman Karyawan</t>
  </si>
  <si>
    <t>Pembayaran Cahya Harum Budi Asih kelas MJ 3 untuk Pelunasan Registrasi; Cic ke-1; Cic ke-2; Cic ke-3; Cic ke-4; Cic ke-5; Cic ke-6 (sebagian);</t>
  </si>
  <si>
    <t>Pembayaran Fahmi Ahmad Maulana kelas TI STT untuk Pelunasan Pembayaran Cicilan</t>
  </si>
  <si>
    <t>Pembayaran Muhammad Nur Mauludin kelas MJ 3 untuk Pelunasan Pembayaran Cicilan</t>
  </si>
  <si>
    <t>Telah terima dari Muhammad Nur Mauludin untuk Registrasi Tk 4 MJ 2018-2019</t>
  </si>
  <si>
    <t>Telah terima dari R M Yazid Zidane M untuk Tambahan Registrasi Tk 3 MJ 2018-2019</t>
  </si>
  <si>
    <t>Telah terima dari Aam Nursyamsiah untuk Registrasi Tk 4 uwim AK</t>
  </si>
  <si>
    <t>Telah terima dari Shandy Maulana R untuk Registrasi Tk 4 Unwim MJ</t>
  </si>
  <si>
    <t>Telah terima dari Agnia Nursyahidah untuk Registrasi TK 4 Unwim MJ</t>
  </si>
  <si>
    <t>BKK 27048</t>
  </si>
  <si>
    <t>BKK 27049</t>
  </si>
  <si>
    <t>BKK 27050</t>
  </si>
  <si>
    <t>BKK 27051</t>
  </si>
  <si>
    <t>BKK 27052</t>
  </si>
  <si>
    <t>BKK 27053</t>
  </si>
  <si>
    <t>BKK 27054</t>
  </si>
  <si>
    <t>BKK 27055</t>
  </si>
  <si>
    <t>BKK 27056</t>
  </si>
  <si>
    <t>BKK 27057</t>
  </si>
  <si>
    <t>BKK 27058</t>
  </si>
  <si>
    <t>BKK 27059</t>
  </si>
  <si>
    <t>Parcel aplikan, bukber</t>
  </si>
  <si>
    <t>BBM Hunting, Fee MGM, Sedekah harian</t>
  </si>
  <si>
    <t>UM daber, CB anak asuh, natura pa suli dan gaos, laundry, FC</t>
  </si>
  <si>
    <t>Deviden Juni, DM CNP</t>
  </si>
  <si>
    <t>nijar</t>
  </si>
  <si>
    <t xml:space="preserve">Belanja bulanan, takjil dan bukber, snack rapat ho, </t>
  </si>
  <si>
    <t>Reward presenter, SKKB HO, internet BM,. BBM transport</t>
  </si>
  <si>
    <t>BPJS kes, TK, jiwasraya, PPH 25, listrik air dan telpn, avia</t>
  </si>
  <si>
    <t xml:space="preserve">Fee Organisasi, MKT, Manajemen, internet, gaji mayasari, koran , menjenguk karyawan </t>
  </si>
  <si>
    <t>Daber, perum, parcel, reward presenter, fee ustadzah, koran galura</t>
  </si>
  <si>
    <t xml:space="preserve">Gaji bulan mei, um itikaf 3 hari, THR riki, unwim, FC, UT bulan Mei </t>
  </si>
  <si>
    <t>Bukber aplikan, sedekah harian, BBM, outingclass</t>
  </si>
  <si>
    <t xml:space="preserve">Tes kerja subang, BBM CNP, DM, kado alumni </t>
  </si>
  <si>
    <t>B</t>
  </si>
  <si>
    <t>BTK 46567</t>
  </si>
  <si>
    <t>BTK 46568</t>
  </si>
  <si>
    <t>BTK 46569</t>
  </si>
  <si>
    <t>BTK 46570</t>
  </si>
  <si>
    <t>BTK 46571</t>
  </si>
  <si>
    <t>BTK 46572</t>
  </si>
  <si>
    <t>BTK 46573</t>
  </si>
  <si>
    <t>BTK 46574</t>
  </si>
  <si>
    <t>BTK 46575</t>
  </si>
  <si>
    <t>BTK 46576</t>
  </si>
  <si>
    <t>BTK 46577</t>
  </si>
  <si>
    <t>BTK 46578</t>
  </si>
  <si>
    <t>Telah terima dari Neng Yuli Aprilyani untuk Registrasi Tk 3 KA 2018-2019</t>
  </si>
  <si>
    <t>Telah terima dari Arji Triyadi untuk Registrasi Tk 1 TO 2018-2019</t>
  </si>
  <si>
    <t>Telah terima dari Lina Herlina untuk Regist 2 mhs BA senior 2018/2019</t>
  </si>
  <si>
    <t>Pembayaran Nizar Nurzaman kelas AK 1 untuk Pelunasan Pembayaran Cicilan</t>
  </si>
  <si>
    <t>Telah terima dari Nizar Nurzaman untuk Registrasi Tk 4 KA 2018-2019</t>
  </si>
  <si>
    <t>Telah terima dari Neng Seri R untuk Tambahan Registrasi Tk 2 KA 2018-2019</t>
  </si>
  <si>
    <t>Telah terima dari Rika Nursaadah untuk Registrasi Tk 4 MJ 2018-2019</t>
  </si>
  <si>
    <t>Telah terima dari Aulia Ningsih untuk Registrasi Tk 3 MJ 2018-2019</t>
  </si>
  <si>
    <t>Telah terima dari Mutia Fadilah untuk Registrasi Tk 2 KA 2018-2019</t>
  </si>
  <si>
    <t>Telah terima dari Titim Cahyani untuk Cicilan 1 mhs tk 4 AK 2018/2019</t>
  </si>
  <si>
    <t>Pembayaran Diwan Pratama kelas IK 16 untuk Pelunasan Pembayaran Cicilan</t>
  </si>
  <si>
    <t>Telah terima dari PDIP untuk Sewa laboratorium komputer dua sesi</t>
  </si>
  <si>
    <t>Pembayaran Tian Septiawan kelas IK 16 untuk Pelunasan Pembayaran Cicilan</t>
  </si>
  <si>
    <t>BKK 27060</t>
  </si>
  <si>
    <t>BKK 27061</t>
  </si>
  <si>
    <t>BKK 27062</t>
  </si>
  <si>
    <t>BKK 27063</t>
  </si>
  <si>
    <t>BKK 27064</t>
  </si>
  <si>
    <t>BKK 27065</t>
  </si>
  <si>
    <t>Fee Piket lembur MKT</t>
  </si>
  <si>
    <t>Nurul Ahyar</t>
  </si>
  <si>
    <t>Outingclass IK 17 B, kirim paket ke lp3i bdg</t>
  </si>
  <si>
    <t>Parcel CNP, DM</t>
  </si>
  <si>
    <t>Kado ultah karyawan, Outingclass, kado alumni, maintenance gedung, RTK, Pulsa RE, Pulsa SMS getway</t>
  </si>
  <si>
    <t>Fee Entrydatebase, sedekah harian</t>
  </si>
  <si>
    <t>Duplikat kunci, FC, melayad mhs, fee panitia PDIP. BBM CNP dan tes kerja</t>
  </si>
  <si>
    <t>BTK 46580</t>
  </si>
  <si>
    <t>BTK 46581</t>
  </si>
  <si>
    <t>BTK 46582</t>
  </si>
  <si>
    <t>BTK 46583</t>
  </si>
  <si>
    <t>BTK 46584</t>
  </si>
  <si>
    <t>BTK 46585</t>
  </si>
  <si>
    <t>BTK 46586</t>
  </si>
  <si>
    <t>BTK 46587</t>
  </si>
  <si>
    <t>BTK 46588</t>
  </si>
  <si>
    <t>BTK 46589</t>
  </si>
  <si>
    <t>BTK 46590</t>
  </si>
  <si>
    <t>BTK 46591</t>
  </si>
  <si>
    <t>BTK 46592</t>
  </si>
  <si>
    <t>BTK 46593</t>
  </si>
  <si>
    <t>BTK 46594</t>
  </si>
  <si>
    <t>Telah terima dari Andi Rustandi untuk Registrasi Tk 4 TI 2018-2019</t>
  </si>
  <si>
    <t>Telah terima dari Dean Muhammad Y untuk Cicilan Ke 2 By Pdd KA Tk 2 2018-2019</t>
  </si>
  <si>
    <t>Telah terima dari Rahmat Mulyana untuk Registrasi Tk 4 AK 2018-2019</t>
  </si>
  <si>
    <t>Telah terima dari Prilia Lisnawati untuk Pelunasan Biaya Pdd Tk 2 IK 2018-2019 (Beasiswa 50%)</t>
  </si>
  <si>
    <t>Telah terima dari Azril Eka Rukmana untuk Registrasi Tk 2 TO 2018-2019</t>
  </si>
  <si>
    <t>Pembayaran Iwan Kurniawan kelas OM 12 A untuk Pelunasan Pembayaran Cicilan</t>
  </si>
  <si>
    <t>Pembayaran Muhamad Rijki Juhara kelas IK 18 untuk Pelunasan Registrasi;</t>
  </si>
  <si>
    <t>Telah terima dari Yogi Januar untuk Registrasi Tk 4 TO 2018-2019</t>
  </si>
  <si>
    <t>Telah terima dari Gina Agustania untuk Registrasi Tk 3 MJ 2018-2019</t>
  </si>
  <si>
    <t>Telah terima dari Farisha Nurrizki F untuk Registrasi Tk 3 AK 2018-2019</t>
  </si>
  <si>
    <t>Telah terima dari Isma Yani untuk Registrasi Tk 3 AK 2018-2019</t>
  </si>
  <si>
    <t>Telah terima dari Hani Anjani untuk Registrasi Tk 3 AK 2018-2019</t>
  </si>
  <si>
    <t>Telah terima dari Wanda Fauliany untuk Registrasi Tk 4 MJ 2018-2019</t>
  </si>
  <si>
    <t>Telah terima dari Wanda Fauliany untuk Cicilan Ke 1 By Pdd Tk 4 MJ 2018-2019</t>
  </si>
  <si>
    <t>Telah terima dari Irma Yunita untuk Registrasi Tk 2 KA 2018-2019</t>
  </si>
  <si>
    <t>Telah terima dari Lelyana Fadhilatul M untuk Registrasi Tk 2 OM 2018-2019</t>
  </si>
  <si>
    <t>Telah terima dari Siti Nurbaeti untuk Registrasi Tk 2 KA 2018-2019</t>
  </si>
  <si>
    <t>Telah terima dari Risandi Hamdani untuk Registrasi Tk 2 IK 2018-2019</t>
  </si>
  <si>
    <t>Telah terima dari Rayi Detriawan untuk Registrasi Tk 3 TI 2018-2019</t>
  </si>
  <si>
    <t>Telah terima dari Tresia Adeliasari untuk Registrasi Tk 2 OM 2018-2019</t>
  </si>
  <si>
    <t>Telah terima dari Arinil untuk Registrasi Tk 2 BA 2018-2019</t>
  </si>
  <si>
    <t>Pembayaran Ferdiansyah kelas IK 16 untuk Pelunasan Pembayaran Cicilan</t>
  </si>
  <si>
    <t>Telah terima dari Dwiki Anggara untuk Registrasi Tk 2 OM 2018-2019</t>
  </si>
  <si>
    <t>Telah terima dari Agung Surya Gumelar untuk Registrasi Tk 1 KA 2018-2019</t>
  </si>
  <si>
    <t>Telah terima dari Sendi M Ramdan K untuk Registrasi Tk 4 TO 2018-2019</t>
  </si>
  <si>
    <t>Pembayaran Rian Adinata kelas TI STT untuk Pelunasan Pembayaran Cicilan</t>
  </si>
  <si>
    <t>Telah terima dari Agnia Nursyahidah untuk Tambahan Registrasi Tk 4 MJ 2018-2019</t>
  </si>
  <si>
    <t>Telah terima dari Radhi Jalaludin Nadzir untuk Registrasi Tk 3 DNBS Manajemen</t>
  </si>
  <si>
    <t>Telah terima dari Lisnawati untuk Registrasi Tk 1 OM 2018-2019</t>
  </si>
  <si>
    <t>Pembayaran Elip Maulani kelas OM 13 C untuk Pelunasan Pembayaran Cicilan</t>
  </si>
  <si>
    <t>Telah terima dari Asep Salman Witular untuk Tambahan Registrasi Tk 2 OM 2018-2019</t>
  </si>
  <si>
    <t>Telah terima dari Diki Herdiana untuk Registrasi Tk 3 MJ 2018-2019</t>
  </si>
  <si>
    <t>Pembayaran Yuli Setiawati kelas MJ 1 untuk Pelunasan Pembayaran Cicilan</t>
  </si>
  <si>
    <t>Telah terima dari Rohiman untuk Registrasi Tk 2 IK 2018-2019</t>
  </si>
  <si>
    <t>Telah terima dari Andy Arya Putra untuk Registrasi Junior BA 2018-2019</t>
  </si>
  <si>
    <t>Pembayaran Ipah Hopipah AS kelas KA 15 B untuk Cic ke-9 (sebagian);</t>
  </si>
  <si>
    <t>Pembayaran Reski Yurike kelas KA 16 untuk Pelunasan Registrasi;</t>
  </si>
  <si>
    <t>Telah terima dari Siti Solihatun Nuriyah untuk Registrasi Tk.3 Manajemen DNBS 2018-2019</t>
  </si>
  <si>
    <t>Telah terima dari Viki Andreas untuk Registrasi Tk 4 TO 2018-2019</t>
  </si>
  <si>
    <t>Telah terima dari Moch Nizar Nazari untuk Registrasi Tk 2 OM 2018-2019</t>
  </si>
  <si>
    <t>Telah terima dari Arief Tatang Maruf untuk Registrasi Tk 2 TO 2018-2019</t>
  </si>
  <si>
    <t>Telah terima dari Wahyu Adam Husaeni untuk Registrasi Tk 3 TI 2018-2019</t>
  </si>
  <si>
    <t>Telah terima dari Ajis Abdul Azis untuk Registrasi Tk 2 TO 2018-2019</t>
  </si>
  <si>
    <t>Telah terima dari Renyta Az Zahra untuk Registrasi Tk 1 OM 2018-2019</t>
  </si>
  <si>
    <t>Telah terima dari Moy Yani Nababan untuk Registrasi Tk 2 OM 2018-2019</t>
  </si>
  <si>
    <t>Telah terima dari Agung Tri P untuk Registrasi Tk 4 KA 2018-2019</t>
  </si>
  <si>
    <t>Pembayaran Asep Manarul Hidayah kelas IK 18 untuk Pelunasan Registrasi;</t>
  </si>
  <si>
    <t>Telah terima dari Dendi Hendrayana untuk Registrasi STT Tk 3 OT</t>
  </si>
  <si>
    <t>Telah terima dari Yani Wantika untuk Registrasi BA Senior</t>
  </si>
  <si>
    <t>Telah terima dari Ramya Sri Dmayanti untuk Registrasi Tk 4 Unwim Manajemen</t>
  </si>
  <si>
    <t>Telah terima dari Anggita Pratiwi untuk Registrasi Tk 4 Manajemen Unwim</t>
  </si>
  <si>
    <t>Rais Muhamad Ramdhani, RJ IK 2018-2019</t>
  </si>
  <si>
    <t>Telah terima dari Nasrul M Latif untuk Registrasi Tk 2 TO 2018-2019</t>
  </si>
  <si>
    <t>Telah terima dari Ega Indra Praja untuk Pelunasan Biaya Pdd Tk 4 MJ 2018-2019</t>
  </si>
  <si>
    <t>Telah terima dari Seka Gustika untuk Registrasi Tk 4 MJ 2018-2019</t>
  </si>
  <si>
    <t>Telah terima dari Suci Soraya P untuk Registrasi Tk 2 KA 2018-2019</t>
  </si>
  <si>
    <t>Pembayaran Fadil Hilman Priyono kelas TO 18 A untuk Registrasi (sebagian);</t>
  </si>
  <si>
    <t>Telah terima dari Farhan M Fathur R untuk Registrasi Tk 4 TO 2018-2019</t>
  </si>
  <si>
    <t>Telah terima dari Muhammad Rizal untuk Registrasi Tk 3 TI 2018-2019</t>
  </si>
  <si>
    <t>Pembayaran Dzikri Fachrezi kelas BA 11 untuk Registrasi (sebagian);</t>
  </si>
  <si>
    <t>Pembayaran Rinaldi Fathurrizqi kelas KA 15 B untuk Registrasi;</t>
  </si>
  <si>
    <t>Pembayaran Asep Firman Romandoni kelas TI18 untuk Registrasi;</t>
  </si>
  <si>
    <t>Pembayaran Asep Firman Romandoni kelas TI18 untuk Pelunasan Pembayaran Cicilan</t>
  </si>
  <si>
    <t>Pembayaran Ari Nugraha kelas AK 1 untuk Registrasi;</t>
  </si>
  <si>
    <t>Telah terima dari Ari Nugraha untuk Pelunasan Tunggakan Tk 3 AK 2018-2019</t>
  </si>
  <si>
    <t>Pembayaran Sindi Novia kelas BA 11 untuk Registrasi (sebagian);</t>
  </si>
  <si>
    <t>Pembayaran Deri Fajar Rurrohman kelas TO18 untuk Registrasi;</t>
  </si>
  <si>
    <t>Pembayaran Indah Siti Munigar kelas OM 14 A untuk Pelunasan Registrasi;</t>
  </si>
  <si>
    <t>Pembayaran Aulia Rizky Noviyani kelas TI STT untuk Pelunasan Pembayaran Cicilan</t>
  </si>
  <si>
    <t>Pembayaran Aldi Fitriadi kelas TI STT untuk Registrasi;</t>
  </si>
  <si>
    <t>Pembayaran Eris Derisman kelas TO18 untuk Registrasi;</t>
  </si>
  <si>
    <t>Telah terima dari Aldi Apriyadi untuk Registrasi Tk 4 MJ 2018-2019</t>
  </si>
  <si>
    <t>Pembayaran Kusriyati Yanti kelas BA 11 untuk Registrasi (sebagian);</t>
  </si>
  <si>
    <t>Pembayaran Firda Firdaus kelas TO 17 B untuk Registrasi;</t>
  </si>
  <si>
    <t>Pembayaran Dede Tia kelas AK18 untuk Pelunasan Cic ke-7; Cic ke-8; Cic ke-9; Cic ke-10 (sebagian);</t>
  </si>
  <si>
    <t>Pembayaran Wildan Arif Pratama kelas TO18STT untuk Registrasi;</t>
  </si>
  <si>
    <t>Pembayaran Azka Azkia kelas AK18 untuk Registrasi;</t>
  </si>
  <si>
    <t>Pembayaran Siti Nuraeni kelas AK18 untuk Registrasi;</t>
  </si>
  <si>
    <t>Pembayaran Dadan Ramdana kelas TO 18 A untuk Cic ke-1; Cic ke-2;</t>
  </si>
  <si>
    <t>Pembayaran Elgi Ferdiansyah kelas TI STT untuk Pelunasan Cic ke-4; Cic ke-5; Cic ke-6; Cic ke-7; Cic ke-8; Cic ke-9 (sebagian);</t>
  </si>
  <si>
    <t>Pembayaran Robi Febrian kelas TI18STT untuk Registrasi;</t>
  </si>
  <si>
    <t>Pembayaran Vera Rahmawati kelas BA 12 untuk Pelunasan Registrasi;</t>
  </si>
  <si>
    <t>Pembayaran Wiranti kelas KA 16 untuk Pelunasan Registrasi;</t>
  </si>
  <si>
    <t>Pembayaran Faisal Sidik kelas IK 17 A untuk Registrasi;</t>
  </si>
  <si>
    <t>Telah terima dari Neng Seri R untuk Cicilan Biaya Pendidikan KA Senior</t>
  </si>
  <si>
    <t>Telah terima dari Kusriyati Yanti untuk Tambahan Registrasi BA Senior 2018/2019</t>
  </si>
  <si>
    <t>Telah terima dari Elzsa Meilani untuk Registrasi BA Senior 2018/2019</t>
  </si>
  <si>
    <t>Pembayaran Aditia Lukmanul Hakim kelas BA 11 untuk Registrasi (sebagian);</t>
  </si>
  <si>
    <t>Pembayaran Dadan Ramadhan kelas IK 17 A untuk Registrasi;</t>
  </si>
  <si>
    <t>BKK 27066</t>
  </si>
  <si>
    <t>BKK 27067</t>
  </si>
  <si>
    <t>BKK 27068</t>
  </si>
  <si>
    <t>BKK 27069</t>
  </si>
  <si>
    <t>BKK 27070</t>
  </si>
  <si>
    <t>Service lift, sewa mobil, uang jurnal bm, futsal dan kado pernikahan, takjil, outingclass, galon, bbm transport</t>
  </si>
  <si>
    <t>SPPD dan kado pernikhan , entertain unwim, UM, BBM Transport, listrik markas, melayad ortu</t>
  </si>
  <si>
    <t xml:space="preserve">Honor dosen, THR, Outingclass, maintenance lab, isi ulang tinta, </t>
  </si>
  <si>
    <t>Tes kerja, bbm cnp, jahit baju, fee mgm, fee entry database, konsumsi 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</si>
</sst>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2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8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1"/>
      <color theme="1"/>
      <name val="Times New Roman"/>
      <family val="1"/>
    </font>
    <font>
      <b/>
      <u/>
      <sz val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Times New Roman"/>
      <family val="1"/>
    </font>
    <font>
      <sz val="12"/>
      <name val="Times New Roman"/>
      <family val="1"/>
    </font>
    <font>
      <b/>
      <sz val="10"/>
      <color rgb="FFFF0000"/>
      <name val="Times New Roman"/>
      <family val="1"/>
    </font>
    <font>
      <i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5F5F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93">
    <xf numFmtId="0" fontId="0" fillId="0" borderId="0" xfId="0"/>
    <xf numFmtId="41" fontId="2" fillId="0" borderId="0" xfId="2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41" fontId="2" fillId="0" borderId="0" xfId="2" applyFont="1" applyFill="1" applyAlignment="1">
      <alignment horizontal="right" vertical="center"/>
    </xf>
    <xf numFmtId="41" fontId="2" fillId="0" borderId="0" xfId="0" applyNumberFormat="1" applyFont="1" applyFill="1" applyAlignment="1">
      <alignment vertical="center"/>
    </xf>
    <xf numFmtId="41" fontId="2" fillId="0" borderId="0" xfId="0" applyNumberFormat="1" applyFont="1" applyFill="1" applyBorder="1" applyAlignment="1">
      <alignment horizontal="left" vertical="center"/>
    </xf>
    <xf numFmtId="43" fontId="2" fillId="0" borderId="0" xfId="1" applyFont="1" applyFill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41" fontId="2" fillId="0" borderId="0" xfId="2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164" fontId="7" fillId="0" borderId="0" xfId="1" applyNumberFormat="1" applyFont="1" applyFill="1" applyAlignment="1">
      <alignment horizontal="center" vertical="center"/>
    </xf>
    <xf numFmtId="41" fontId="7" fillId="0" borderId="0" xfId="2" applyFont="1" applyFill="1" applyAlignment="1">
      <alignment horizontal="right" vertical="center"/>
    </xf>
    <xf numFmtId="41" fontId="7" fillId="0" borderId="0" xfId="2" applyNumberFormat="1" applyFont="1" applyFill="1" applyAlignment="1">
      <alignment vertical="center"/>
    </xf>
    <xf numFmtId="41" fontId="7" fillId="0" borderId="0" xfId="2" applyNumberFormat="1" applyFont="1" applyFill="1" applyBorder="1" applyAlignment="1">
      <alignment horizontal="left" vertical="center"/>
    </xf>
    <xf numFmtId="43" fontId="8" fillId="0" borderId="0" xfId="1" applyFont="1" applyFill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1" fontId="8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vertical="center" wrapText="1"/>
    </xf>
    <xf numFmtId="0" fontId="9" fillId="0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64" fontId="7" fillId="0" borderId="0" xfId="1" applyNumberFormat="1" applyFont="1" applyFill="1" applyAlignment="1">
      <alignment horizontal="center" vertical="center" wrapText="1"/>
    </xf>
    <xf numFmtId="41" fontId="7" fillId="0" borderId="0" xfId="2" applyFont="1" applyFill="1" applyAlignment="1">
      <alignment horizontal="right" vertical="center" wrapText="1"/>
    </xf>
    <xf numFmtId="41" fontId="7" fillId="0" borderId="0" xfId="2" applyNumberFormat="1" applyFont="1" applyFill="1" applyAlignment="1">
      <alignment vertical="center" wrapText="1"/>
    </xf>
    <xf numFmtId="41" fontId="7" fillId="0" borderId="0" xfId="2" applyNumberFormat="1" applyFont="1" applyFill="1" applyBorder="1" applyAlignment="1">
      <alignment horizontal="left" vertical="center" wrapText="1"/>
    </xf>
    <xf numFmtId="43" fontId="8" fillId="0" borderId="0" xfId="1" applyFont="1" applyFill="1" applyAlignment="1">
      <alignment horizontal="left" vertical="center" wrapText="1"/>
    </xf>
    <xf numFmtId="0" fontId="8" fillId="0" borderId="0" xfId="0" applyFont="1" applyFill="1" applyBorder="1" applyAlignment="1">
      <alignment vertical="center" wrapText="1"/>
    </xf>
    <xf numFmtId="41" fontId="8" fillId="0" borderId="0" xfId="0" applyNumberFormat="1" applyFont="1" applyFill="1" applyAlignment="1">
      <alignment vertical="center" wrapText="1"/>
    </xf>
    <xf numFmtId="0" fontId="7" fillId="0" borderId="0" xfId="0" applyFont="1" applyFill="1" applyBorder="1" applyAlignment="1">
      <alignment horizontal="left" vertical="center" wrapText="1"/>
    </xf>
    <xf numFmtId="43" fontId="2" fillId="0" borderId="0" xfId="1" applyFont="1" applyFill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41" fontId="2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41" fontId="2" fillId="0" borderId="0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4" fontId="2" fillId="0" borderId="0" xfId="1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right" vertical="center" wrapText="1"/>
    </xf>
    <xf numFmtId="41" fontId="2" fillId="0" borderId="0" xfId="2" applyNumberFormat="1" applyFont="1" applyFill="1" applyAlignment="1">
      <alignment vertical="center" wrapText="1"/>
    </xf>
    <xf numFmtId="41" fontId="2" fillId="0" borderId="0" xfId="2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64" fontId="8" fillId="0" borderId="1" xfId="1" applyNumberFormat="1" applyFont="1" applyFill="1" applyBorder="1" applyAlignment="1">
      <alignment horizontal="center" vertical="center" wrapText="1"/>
    </xf>
    <xf numFmtId="41" fontId="8" fillId="0" borderId="1" xfId="2" applyFont="1" applyFill="1" applyBorder="1" applyAlignment="1">
      <alignment horizontal="center" vertical="center" wrapText="1"/>
    </xf>
    <xf numFmtId="41" fontId="8" fillId="0" borderId="1" xfId="2" applyNumberFormat="1" applyFont="1" applyFill="1" applyBorder="1" applyAlignment="1">
      <alignment horizontal="center" vertical="center" wrapText="1"/>
    </xf>
    <xf numFmtId="41" fontId="2" fillId="0" borderId="0" xfId="2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1" fontId="11" fillId="0" borderId="2" xfId="2" applyFont="1" applyBorder="1" applyAlignment="1">
      <alignment horizontal="right" vertical="center" wrapText="1"/>
    </xf>
    <xf numFmtId="41" fontId="8" fillId="0" borderId="1" xfId="2" applyFont="1" applyFill="1" applyBorder="1" applyAlignment="1">
      <alignment horizontal="right" vertical="center" wrapText="1"/>
    </xf>
    <xf numFmtId="41" fontId="2" fillId="0" borderId="1" xfId="2" applyNumberFormat="1" applyFont="1" applyFill="1" applyBorder="1" applyAlignment="1">
      <alignment horizontal="center" vertical="center" wrapText="1"/>
    </xf>
    <xf numFmtId="41" fontId="8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center" vertical="center" wrapText="1"/>
    </xf>
    <xf numFmtId="41" fontId="4" fillId="0" borderId="1" xfId="2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 wrapText="1"/>
    </xf>
    <xf numFmtId="41" fontId="4" fillId="0" borderId="0" xfId="0" applyNumberFormat="1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41" fontId="4" fillId="0" borderId="0" xfId="0" applyNumberFormat="1" applyFont="1" applyFill="1" applyBorder="1" applyAlignment="1">
      <alignment horizontal="left" vertical="center" wrapText="1"/>
    </xf>
    <xf numFmtId="41" fontId="4" fillId="3" borderId="0" xfId="0" applyNumberFormat="1" applyFont="1" applyFill="1" applyAlignment="1">
      <alignment vertical="center" wrapText="1"/>
    </xf>
    <xf numFmtId="41" fontId="12" fillId="0" borderId="1" xfId="2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41" fontId="2" fillId="0" borderId="1" xfId="2" applyFont="1" applyFill="1" applyBorder="1" applyAlignment="1">
      <alignment horizontal="center" vertical="center" wrapText="1"/>
    </xf>
    <xf numFmtId="41" fontId="2" fillId="0" borderId="0" xfId="0" applyNumberFormat="1" applyFont="1" applyFill="1" applyBorder="1" applyAlignment="1">
      <alignment horizontal="left" vertical="center" wrapText="1"/>
    </xf>
    <xf numFmtId="41" fontId="2" fillId="0" borderId="0" xfId="2" applyFont="1" applyFill="1" applyBorder="1" applyAlignment="1">
      <alignment horizontal="left" vertical="center" wrapText="1"/>
    </xf>
    <xf numFmtId="41" fontId="2" fillId="0" borderId="0" xfId="2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center" vertical="center" wrapText="1"/>
    </xf>
    <xf numFmtId="41" fontId="13" fillId="0" borderId="1" xfId="2" applyFont="1" applyFill="1" applyBorder="1" applyAlignment="1">
      <alignment vertical="center" wrapText="1"/>
    </xf>
    <xf numFmtId="41" fontId="13" fillId="0" borderId="1" xfId="2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3" fontId="14" fillId="0" borderId="1" xfId="0" applyNumberFormat="1" applyFont="1" applyBorder="1" applyAlignment="1">
      <alignment horizontal="right" vertical="center" wrapText="1"/>
    </xf>
    <xf numFmtId="41" fontId="2" fillId="4" borderId="1" xfId="2" applyFont="1" applyFill="1" applyBorder="1" applyAlignment="1">
      <alignment horizontal="center" vertical="center" wrapText="1"/>
    </xf>
    <xf numFmtId="41" fontId="14" fillId="0" borderId="1" xfId="2" applyFont="1" applyFill="1" applyBorder="1" applyAlignment="1">
      <alignment horizontal="center" vertical="center" wrapText="1"/>
    </xf>
    <xf numFmtId="41" fontId="14" fillId="0" borderId="1" xfId="2" applyFont="1" applyBorder="1" applyAlignment="1">
      <alignment horizontal="right" vertical="center" wrapText="1"/>
    </xf>
    <xf numFmtId="41" fontId="13" fillId="0" borderId="0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41" fontId="13" fillId="0" borderId="0" xfId="2" applyFont="1" applyFill="1" applyBorder="1" applyAlignment="1">
      <alignment horizontal="left" vertical="center" wrapText="1"/>
    </xf>
    <xf numFmtId="41" fontId="13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vertical="center" wrapText="1"/>
    </xf>
    <xf numFmtId="41" fontId="13" fillId="0" borderId="0" xfId="0" applyNumberFormat="1" applyFont="1" applyFill="1" applyBorder="1" applyAlignment="1">
      <alignment vertical="center" wrapText="1"/>
    </xf>
    <xf numFmtId="41" fontId="13" fillId="0" borderId="0" xfId="0" applyNumberFormat="1" applyFont="1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3" fillId="0" borderId="0" xfId="0" applyFont="1" applyFill="1" applyBorder="1" applyAlignment="1">
      <alignment horizontal="left" vertical="center" wrapText="1"/>
    </xf>
    <xf numFmtId="41" fontId="13" fillId="0" borderId="3" xfId="2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 wrapText="1"/>
    </xf>
    <xf numFmtId="0" fontId="13" fillId="0" borderId="4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41" fontId="13" fillId="0" borderId="5" xfId="2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41" fontId="13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right" vertical="center" wrapText="1"/>
    </xf>
    <xf numFmtId="41" fontId="4" fillId="0" borderId="0" xfId="0" applyNumberFormat="1" applyFont="1" applyFill="1" applyBorder="1" applyAlignment="1">
      <alignment vertical="center" wrapText="1"/>
    </xf>
    <xf numFmtId="3" fontId="11" fillId="0" borderId="2" xfId="0" applyNumberFormat="1" applyFont="1" applyBorder="1" applyAlignment="1">
      <alignment horizontal="right" vertical="center" wrapText="1"/>
    </xf>
    <xf numFmtId="164" fontId="2" fillId="2" borderId="0" xfId="1" applyNumberFormat="1" applyFont="1" applyFill="1" applyBorder="1" applyAlignment="1">
      <alignment horizontal="left" vertical="center" wrapText="1"/>
    </xf>
    <xf numFmtId="41" fontId="12" fillId="0" borderId="1" xfId="2" applyFont="1" applyBorder="1" applyAlignment="1">
      <alignment horizontal="right" vertical="center" wrapText="1"/>
    </xf>
    <xf numFmtId="41" fontId="2" fillId="2" borderId="1" xfId="2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41" fontId="12" fillId="2" borderId="1" xfId="2" applyFont="1" applyFill="1" applyBorder="1" applyAlignment="1">
      <alignment horizontal="right" vertical="center" wrapText="1"/>
    </xf>
    <xf numFmtId="41" fontId="13" fillId="2" borderId="1" xfId="2" applyFont="1" applyFill="1" applyBorder="1" applyAlignment="1">
      <alignment horizontal="right" vertical="center" wrapText="1"/>
    </xf>
    <xf numFmtId="41" fontId="2" fillId="0" borderId="0" xfId="2" applyFont="1" applyFill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41" fontId="2" fillId="2" borderId="1" xfId="2" applyFont="1" applyFill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3" fontId="12" fillId="0" borderId="1" xfId="0" applyNumberFormat="1" applyFont="1" applyBorder="1" applyAlignment="1">
      <alignment horizontal="right" vertical="center" wrapText="1"/>
    </xf>
    <xf numFmtId="41" fontId="2" fillId="0" borderId="0" xfId="2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164" fontId="4" fillId="0" borderId="0" xfId="1" applyNumberFormat="1" applyFont="1" applyFill="1" applyBorder="1" applyAlignment="1">
      <alignment horizontal="center" vertical="center" wrapText="1"/>
    </xf>
    <xf numFmtId="43" fontId="2" fillId="0" borderId="0" xfId="1" applyFont="1" applyFill="1" applyAlignment="1">
      <alignment horizontal="right" vertical="center" wrapText="1"/>
    </xf>
    <xf numFmtId="164" fontId="2" fillId="0" borderId="0" xfId="1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41" fontId="12" fillId="0" borderId="2" xfId="2" applyFont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3" fontId="11" fillId="0" borderId="1" xfId="0" applyNumberFormat="1" applyFont="1" applyBorder="1" applyAlignment="1">
      <alignment horizontal="right" vertical="center" wrapText="1"/>
    </xf>
    <xf numFmtId="0" fontId="18" fillId="0" borderId="1" xfId="0" applyFont="1" applyBorder="1" applyAlignment="1">
      <alignment vertical="center" wrapText="1"/>
    </xf>
    <xf numFmtId="41" fontId="18" fillId="0" borderId="1" xfId="2" applyFont="1" applyBorder="1" applyAlignment="1">
      <alignment horizontal="right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3" fontId="12" fillId="0" borderId="2" xfId="0" applyNumberFormat="1" applyFont="1" applyBorder="1" applyAlignment="1">
      <alignment horizontal="right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164" fontId="8" fillId="0" borderId="2" xfId="1" applyNumberFormat="1" applyFont="1" applyFill="1" applyBorder="1" applyAlignment="1">
      <alignment horizontal="center" vertical="center" wrapText="1"/>
    </xf>
    <xf numFmtId="41" fontId="19" fillId="0" borderId="0" xfId="2" applyNumberFormat="1" applyFont="1" applyFill="1" applyAlignment="1">
      <alignment vertical="center"/>
    </xf>
    <xf numFmtId="41" fontId="19" fillId="0" borderId="0" xfId="2" applyNumberFormat="1" applyFont="1" applyFill="1" applyAlignment="1">
      <alignment vertical="center" wrapText="1"/>
    </xf>
    <xf numFmtId="41" fontId="13" fillId="0" borderId="0" xfId="2" applyFont="1" applyFill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center" vertical="center" wrapText="1"/>
    </xf>
    <xf numFmtId="164" fontId="9" fillId="0" borderId="1" xfId="1" applyNumberFormat="1" applyFont="1" applyFill="1" applyBorder="1" applyAlignment="1">
      <alignment horizontal="center" vertical="center" wrapText="1"/>
    </xf>
    <xf numFmtId="41" fontId="2" fillId="3" borderId="1" xfId="2" applyFont="1" applyFill="1" applyBorder="1" applyAlignment="1">
      <alignment horizontal="center" vertical="center" wrapText="1"/>
    </xf>
    <xf numFmtId="41" fontId="14" fillId="0" borderId="1" xfId="2" applyFont="1" applyBorder="1" applyAlignment="1">
      <alignment vertical="center"/>
    </xf>
    <xf numFmtId="41" fontId="11" fillId="0" borderId="2" xfId="2" applyFont="1" applyBorder="1" applyAlignment="1">
      <alignment vertical="center"/>
    </xf>
    <xf numFmtId="0" fontId="18" fillId="0" borderId="2" xfId="0" applyFont="1" applyBorder="1" applyAlignment="1">
      <alignment vertical="center" wrapText="1"/>
    </xf>
    <xf numFmtId="41" fontId="18" fillId="0" borderId="2" xfId="2" applyFont="1" applyBorder="1" applyAlignment="1">
      <alignment horizontal="right" vertical="center" wrapText="1"/>
    </xf>
    <xf numFmtId="0" fontId="14" fillId="5" borderId="1" xfId="0" applyFont="1" applyFill="1" applyBorder="1" applyAlignment="1">
      <alignment vertical="top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41" fontId="3" fillId="0" borderId="1" xfId="2" applyFont="1" applyBorder="1" applyAlignment="1">
      <alignment horizontal="right" vertical="center" wrapText="1"/>
    </xf>
    <xf numFmtId="0" fontId="3" fillId="5" borderId="1" xfId="0" applyFont="1" applyFill="1" applyBorder="1" applyAlignment="1">
      <alignment vertical="top" wrapText="1"/>
    </xf>
    <xf numFmtId="41" fontId="8" fillId="0" borderId="0" xfId="2" applyNumberFormat="1" applyFont="1" applyFill="1" applyBorder="1" applyAlignment="1">
      <alignment horizontal="center" vertical="center" wrapText="1"/>
    </xf>
    <xf numFmtId="3" fontId="18" fillId="0" borderId="1" xfId="0" applyNumberFormat="1" applyFont="1" applyBorder="1" applyAlignment="1">
      <alignment horizontal="right" vertical="center" wrapText="1"/>
    </xf>
    <xf numFmtId="41" fontId="11" fillId="0" borderId="2" xfId="2" applyFont="1" applyBorder="1" applyAlignment="1">
      <alignment vertical="center" wrapText="1"/>
    </xf>
    <xf numFmtId="0" fontId="14" fillId="0" borderId="1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4" fillId="0" borderId="1" xfId="0" applyFont="1" applyBorder="1" applyAlignment="1">
      <alignment wrapText="1"/>
    </xf>
    <xf numFmtId="41" fontId="11" fillId="0" borderId="1" xfId="2" applyFont="1" applyBorder="1" applyAlignment="1">
      <alignment horizontal="right" vertical="center" wrapText="1"/>
    </xf>
    <xf numFmtId="41" fontId="8" fillId="0" borderId="1" xfId="0" applyNumberFormat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vertical="center" wrapText="1"/>
    </xf>
    <xf numFmtId="0" fontId="21" fillId="0" borderId="0" xfId="0" applyFont="1" applyFill="1" applyAlignment="1">
      <alignment vertical="center" wrapText="1"/>
    </xf>
    <xf numFmtId="0" fontId="2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Juli%2007-Juni%2008\Buku%20Keuangan\Buku%20keuangan%200809\Data%20Keu%2008\Buku%20Keuangan\Buku%20keuangan%200809\Data%20Juli%2007-Juni%2008\Audit\audit%2022%20Juli%202008\Buku%20Kas%2007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1.%20BUKU%20KAS/2017/Buku%20Kas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i 07"/>
      <sheetName val="Agst 07"/>
      <sheetName val="Sept 07"/>
      <sheetName val="Okt 07"/>
      <sheetName val="Nop 07"/>
      <sheetName val="Des 07"/>
      <sheetName val="Jan 08"/>
      <sheetName val="Feb 08"/>
      <sheetName val="Maret 08"/>
      <sheetName val="April 08"/>
      <sheetName val="Mei 08"/>
      <sheetName val="Juni 08"/>
    </sheetNames>
    <sheetDataSet>
      <sheetData sheetId="0" refreshError="1"/>
      <sheetData sheetId="1" refreshError="1"/>
      <sheetData sheetId="2" refreshError="1"/>
      <sheetData sheetId="3" refreshError="1">
        <row r="6">
          <cell r="A6" t="str">
            <v xml:space="preserve">BUKU KAS 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et 17"/>
      <sheetName val="April 17"/>
      <sheetName val="Mei 17"/>
      <sheetName val="Juni 17"/>
      <sheetName val="Juli 17 "/>
      <sheetName val="Agustus 17"/>
      <sheetName val="September 17"/>
      <sheetName val="Oktober"/>
      <sheetName val="November 17"/>
      <sheetName val="Desember 1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649">
          <cell r="J649">
            <v>210103700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460"/>
  <sheetViews>
    <sheetView view="pageBreakPreview" zoomScaleNormal="100" zoomScaleSheetLayoutView="100" workbookViewId="0">
      <pane ySplit="9" topLeftCell="A418" activePane="bottomLeft" state="frozen"/>
      <selection pane="bottomLeft" activeCell="C193" sqref="C193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4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5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5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5"/>
      <c r="E4" s="16"/>
      <c r="F4" s="6"/>
      <c r="G4" s="18"/>
      <c r="H4" s="19"/>
      <c r="I4" s="20"/>
      <c r="J4" s="21"/>
      <c r="K4" s="22"/>
      <c r="L4" s="23"/>
      <c r="M4" s="24"/>
      <c r="N4" s="25"/>
    </row>
    <row r="5" spans="1:14" s="28" customFormat="1" ht="15.75" x14ac:dyDescent="0.25">
      <c r="A5" s="27"/>
      <c r="B5" s="27"/>
      <c r="D5" s="29"/>
      <c r="E5" s="30"/>
      <c r="F5" s="31"/>
      <c r="G5" s="32"/>
      <c r="H5" s="33"/>
      <c r="I5" s="34"/>
      <c r="J5" s="35"/>
      <c r="K5" s="36"/>
      <c r="L5" s="37"/>
      <c r="M5" s="38"/>
      <c r="N5" s="39"/>
    </row>
    <row r="6" spans="1:14" ht="15.75" x14ac:dyDescent="0.25">
      <c r="A6" s="191" t="str">
        <f>+'[1]Okt 07'!A6:H6</f>
        <v xml:space="preserve">BUKU KAS </v>
      </c>
      <c r="B6" s="191"/>
      <c r="C6" s="191"/>
      <c r="D6" s="191"/>
      <c r="E6" s="191"/>
      <c r="F6" s="191"/>
      <c r="G6" s="191"/>
      <c r="H6" s="191"/>
      <c r="I6" s="191"/>
      <c r="J6" s="191"/>
      <c r="K6" s="40"/>
    </row>
    <row r="7" spans="1:14" ht="15.75" x14ac:dyDescent="0.25">
      <c r="A7" s="191" t="s">
        <v>116</v>
      </c>
      <c r="B7" s="191"/>
      <c r="C7" s="191"/>
      <c r="D7" s="191"/>
      <c r="E7" s="191"/>
      <c r="F7" s="191"/>
      <c r="G7" s="191"/>
      <c r="H7" s="191"/>
      <c r="I7" s="191"/>
      <c r="J7" s="191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192" t="s">
        <v>3</v>
      </c>
      <c r="B9" s="192"/>
      <c r="C9" s="52" t="s">
        <v>4</v>
      </c>
      <c r="D9" s="53" t="s">
        <v>5</v>
      </c>
      <c r="E9" s="54" t="s">
        <v>6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59" t="s">
        <v>13</v>
      </c>
      <c r="B10" s="59"/>
      <c r="C10" s="52" t="s">
        <v>14</v>
      </c>
      <c r="D10" s="53"/>
      <c r="E10" s="54"/>
      <c r="F10" s="60"/>
      <c r="G10" s="52"/>
      <c r="H10" s="55">
        <f>+'[2]Desember 17'!$J$649</f>
        <v>210103700</v>
      </c>
      <c r="I10" s="56"/>
      <c r="J10" s="57">
        <f>+H10</f>
        <v>210103700</v>
      </c>
      <c r="K10" s="57"/>
      <c r="L10" s="41">
        <f>+H10</f>
        <v>210103700</v>
      </c>
    </row>
    <row r="11" spans="1:14" ht="45" x14ac:dyDescent="0.25">
      <c r="A11" s="52">
        <v>2017</v>
      </c>
      <c r="B11" s="60">
        <v>24</v>
      </c>
      <c r="C11" s="85" t="s">
        <v>15</v>
      </c>
      <c r="D11" s="62" t="s">
        <v>165</v>
      </c>
      <c r="E11" s="63" t="s">
        <v>59</v>
      </c>
      <c r="F11" s="60"/>
      <c r="G11" s="52"/>
      <c r="H11" s="89">
        <v>600000</v>
      </c>
      <c r="I11" s="65"/>
      <c r="J11" s="66">
        <f>+J10+H11-I11</f>
        <v>210703700</v>
      </c>
      <c r="K11" s="67"/>
      <c r="L11" s="41">
        <f>+H11</f>
        <v>600000</v>
      </c>
    </row>
    <row r="12" spans="1:14" ht="60" x14ac:dyDescent="0.25">
      <c r="A12" s="52" t="s">
        <v>117</v>
      </c>
      <c r="B12" s="60">
        <v>24</v>
      </c>
      <c r="C12" s="85" t="s">
        <v>16</v>
      </c>
      <c r="D12" s="62" t="s">
        <v>179</v>
      </c>
      <c r="E12" s="63" t="s">
        <v>60</v>
      </c>
      <c r="F12" s="60"/>
      <c r="G12" s="52"/>
      <c r="H12" s="89">
        <v>1400000</v>
      </c>
      <c r="I12" s="68"/>
      <c r="J12" s="66">
        <f t="shared" ref="J12:J75" si="0">+J11+H12-I12</f>
        <v>212103700</v>
      </c>
      <c r="K12" s="67"/>
      <c r="L12" s="41">
        <f t="shared" ref="L12:L75" si="1">+H12</f>
        <v>1400000</v>
      </c>
      <c r="M12" s="51"/>
    </row>
    <row r="13" spans="1:14" s="73" customFormat="1" ht="45" x14ac:dyDescent="0.25">
      <c r="A13" s="69"/>
      <c r="B13" s="60">
        <v>24</v>
      </c>
      <c r="C13" s="85" t="s">
        <v>17</v>
      </c>
      <c r="D13" s="62" t="s">
        <v>165</v>
      </c>
      <c r="E13" s="63" t="s">
        <v>61</v>
      </c>
      <c r="F13" s="60"/>
      <c r="G13" s="62"/>
      <c r="H13" s="89">
        <v>570000</v>
      </c>
      <c r="I13" s="70"/>
      <c r="J13" s="66">
        <f t="shared" si="0"/>
        <v>212673700</v>
      </c>
      <c r="K13" s="67"/>
      <c r="L13" s="41">
        <f t="shared" si="1"/>
        <v>570000</v>
      </c>
      <c r="M13" s="71"/>
      <c r="N13" s="72"/>
    </row>
    <row r="14" spans="1:14" s="73" customFormat="1" ht="45" x14ac:dyDescent="0.25">
      <c r="A14" s="69"/>
      <c r="B14" s="60">
        <v>24</v>
      </c>
      <c r="C14" s="85" t="s">
        <v>18</v>
      </c>
      <c r="D14" s="62" t="s">
        <v>165</v>
      </c>
      <c r="E14" s="63" t="s">
        <v>62</v>
      </c>
      <c r="F14" s="60"/>
      <c r="G14" s="62"/>
      <c r="H14" s="89">
        <v>700000</v>
      </c>
      <c r="I14" s="70"/>
      <c r="J14" s="66">
        <f t="shared" si="0"/>
        <v>213373700</v>
      </c>
      <c r="K14" s="74"/>
      <c r="L14" s="41">
        <f t="shared" si="1"/>
        <v>700000</v>
      </c>
      <c r="M14" s="71"/>
      <c r="N14" s="72"/>
    </row>
    <row r="15" spans="1:14" s="73" customFormat="1" ht="45" x14ac:dyDescent="0.25">
      <c r="A15" s="69"/>
      <c r="B15" s="60">
        <v>24</v>
      </c>
      <c r="C15" s="85" t="s">
        <v>19</v>
      </c>
      <c r="D15" s="62" t="s">
        <v>165</v>
      </c>
      <c r="E15" s="63" t="s">
        <v>63</v>
      </c>
      <c r="F15" s="60"/>
      <c r="G15" s="62"/>
      <c r="H15" s="89">
        <v>700000</v>
      </c>
      <c r="I15" s="70"/>
      <c r="J15" s="66">
        <f t="shared" si="0"/>
        <v>214073700</v>
      </c>
      <c r="K15" s="74"/>
      <c r="L15" s="41">
        <f t="shared" si="1"/>
        <v>700000</v>
      </c>
      <c r="M15" s="71"/>
      <c r="N15" s="72"/>
    </row>
    <row r="16" spans="1:14" s="73" customFormat="1" ht="45" x14ac:dyDescent="0.25">
      <c r="A16" s="69"/>
      <c r="B16" s="60">
        <v>24</v>
      </c>
      <c r="C16" s="85" t="s">
        <v>20</v>
      </c>
      <c r="D16" s="62" t="s">
        <v>165</v>
      </c>
      <c r="E16" s="63" t="s">
        <v>64</v>
      </c>
      <c r="F16" s="60"/>
      <c r="G16" s="62"/>
      <c r="H16" s="89">
        <v>900000</v>
      </c>
      <c r="I16" s="70"/>
      <c r="J16" s="66">
        <f t="shared" si="0"/>
        <v>214973700</v>
      </c>
      <c r="K16" s="74"/>
      <c r="L16" s="41">
        <f t="shared" si="1"/>
        <v>900000</v>
      </c>
      <c r="M16" s="71"/>
      <c r="N16" s="72"/>
    </row>
    <row r="17" spans="1:14" s="73" customFormat="1" ht="60" x14ac:dyDescent="0.25">
      <c r="A17" s="69"/>
      <c r="B17" s="60">
        <v>24</v>
      </c>
      <c r="C17" s="85" t="s">
        <v>21</v>
      </c>
      <c r="D17" s="62" t="s">
        <v>180</v>
      </c>
      <c r="E17" s="63" t="s">
        <v>65</v>
      </c>
      <c r="F17" s="60"/>
      <c r="G17" s="62"/>
      <c r="H17" s="89">
        <v>1000000</v>
      </c>
      <c r="I17" s="70"/>
      <c r="J17" s="66">
        <f t="shared" si="0"/>
        <v>215973700</v>
      </c>
      <c r="K17" s="74"/>
      <c r="L17" s="41">
        <f t="shared" si="1"/>
        <v>1000000</v>
      </c>
      <c r="M17" s="71"/>
      <c r="N17" s="72"/>
    </row>
    <row r="18" spans="1:14" s="73" customFormat="1" ht="45" x14ac:dyDescent="0.25">
      <c r="A18" s="69"/>
      <c r="B18" s="60">
        <v>24</v>
      </c>
      <c r="C18" s="85" t="s">
        <v>22</v>
      </c>
      <c r="D18" s="62" t="s">
        <v>165</v>
      </c>
      <c r="E18" s="63" t="s">
        <v>66</v>
      </c>
      <c r="F18" s="60"/>
      <c r="G18" s="62"/>
      <c r="H18" s="89">
        <v>2350000</v>
      </c>
      <c r="I18" s="70"/>
      <c r="J18" s="66">
        <f t="shared" si="0"/>
        <v>218323700</v>
      </c>
      <c r="K18" s="74"/>
      <c r="L18" s="41">
        <f t="shared" si="1"/>
        <v>2350000</v>
      </c>
      <c r="M18" s="71"/>
      <c r="N18" s="72"/>
    </row>
    <row r="19" spans="1:14" s="73" customFormat="1" ht="30" x14ac:dyDescent="0.25">
      <c r="A19" s="69"/>
      <c r="B19" s="60">
        <v>24</v>
      </c>
      <c r="C19" s="85" t="s">
        <v>23</v>
      </c>
      <c r="D19" s="62" t="s">
        <v>165</v>
      </c>
      <c r="E19" s="63" t="s">
        <v>67</v>
      </c>
      <c r="F19" s="60"/>
      <c r="G19" s="62"/>
      <c r="H19" s="89">
        <v>500000</v>
      </c>
      <c r="I19" s="70"/>
      <c r="J19" s="66">
        <f t="shared" si="0"/>
        <v>218823700</v>
      </c>
      <c r="K19" s="74"/>
      <c r="L19" s="41">
        <f t="shared" si="1"/>
        <v>500000</v>
      </c>
      <c r="M19" s="71"/>
      <c r="N19" s="72"/>
    </row>
    <row r="20" spans="1:14" s="73" customFormat="1" ht="45" x14ac:dyDescent="0.25">
      <c r="A20" s="69"/>
      <c r="B20" s="60">
        <v>24</v>
      </c>
      <c r="C20" s="85" t="s">
        <v>107</v>
      </c>
      <c r="D20" s="62" t="s">
        <v>181</v>
      </c>
      <c r="E20" s="63" t="s">
        <v>68</v>
      </c>
      <c r="F20" s="60"/>
      <c r="G20" s="62"/>
      <c r="H20" s="89">
        <v>30000000</v>
      </c>
      <c r="I20" s="70"/>
      <c r="J20" s="66">
        <f t="shared" si="0"/>
        <v>248823700</v>
      </c>
      <c r="K20" s="74"/>
      <c r="L20" s="41">
        <f t="shared" si="1"/>
        <v>30000000</v>
      </c>
      <c r="M20" s="71"/>
      <c r="N20" s="72"/>
    </row>
    <row r="21" spans="1:14" s="73" customFormat="1" ht="45" x14ac:dyDescent="0.25">
      <c r="A21" s="69"/>
      <c r="B21" s="60">
        <v>24</v>
      </c>
      <c r="C21" s="85" t="s">
        <v>24</v>
      </c>
      <c r="D21" s="62" t="s">
        <v>165</v>
      </c>
      <c r="E21" s="63" t="s">
        <v>69</v>
      </c>
      <c r="F21" s="60"/>
      <c r="G21" s="62"/>
      <c r="H21" s="89">
        <v>400000</v>
      </c>
      <c r="I21" s="70"/>
      <c r="J21" s="66">
        <f t="shared" si="0"/>
        <v>249223700</v>
      </c>
      <c r="K21" s="74"/>
      <c r="L21" s="41">
        <f t="shared" si="1"/>
        <v>400000</v>
      </c>
      <c r="M21" s="71"/>
      <c r="N21" s="72"/>
    </row>
    <row r="22" spans="1:14" s="73" customFormat="1" ht="45" x14ac:dyDescent="0.25">
      <c r="A22" s="69"/>
      <c r="B22" s="60">
        <v>24</v>
      </c>
      <c r="C22" s="85" t="s">
        <v>25</v>
      </c>
      <c r="D22" s="62" t="s">
        <v>165</v>
      </c>
      <c r="E22" s="63" t="s">
        <v>70</v>
      </c>
      <c r="F22" s="60"/>
      <c r="G22" s="62"/>
      <c r="H22" s="89">
        <v>50000</v>
      </c>
      <c r="I22" s="70"/>
      <c r="J22" s="66">
        <f t="shared" si="0"/>
        <v>249273700</v>
      </c>
      <c r="K22" s="74"/>
      <c r="L22" s="41">
        <f t="shared" si="1"/>
        <v>50000</v>
      </c>
      <c r="M22" s="71"/>
      <c r="N22" s="75"/>
    </row>
    <row r="23" spans="1:14" s="82" customFormat="1" ht="30" x14ac:dyDescent="0.25">
      <c r="A23" s="76"/>
      <c r="B23" s="60">
        <v>24</v>
      </c>
      <c r="C23" s="85" t="s">
        <v>26</v>
      </c>
      <c r="D23" s="62" t="s">
        <v>179</v>
      </c>
      <c r="E23" s="63" t="s">
        <v>71</v>
      </c>
      <c r="F23" s="60"/>
      <c r="G23" s="77"/>
      <c r="H23" s="89">
        <v>800000</v>
      </c>
      <c r="I23" s="78"/>
      <c r="J23" s="66">
        <f t="shared" si="0"/>
        <v>250073700</v>
      </c>
      <c r="K23" s="79"/>
      <c r="L23" s="41">
        <f t="shared" si="1"/>
        <v>800000</v>
      </c>
      <c r="M23" s="80"/>
      <c r="N23" s="81"/>
    </row>
    <row r="24" spans="1:14" s="82" customFormat="1" ht="60" x14ac:dyDescent="0.25">
      <c r="A24" s="76"/>
      <c r="B24" s="60">
        <v>24</v>
      </c>
      <c r="C24" s="85" t="s">
        <v>27</v>
      </c>
      <c r="D24" s="62" t="s">
        <v>180</v>
      </c>
      <c r="E24" s="63" t="s">
        <v>72</v>
      </c>
      <c r="F24" s="60"/>
      <c r="G24" s="77"/>
      <c r="H24" s="89">
        <v>4500000</v>
      </c>
      <c r="I24" s="78"/>
      <c r="J24" s="66">
        <f t="shared" si="0"/>
        <v>254573700</v>
      </c>
      <c r="K24" s="79"/>
      <c r="L24" s="41">
        <f t="shared" si="1"/>
        <v>4500000</v>
      </c>
      <c r="M24" s="80"/>
      <c r="N24" s="81"/>
    </row>
    <row r="25" spans="1:14" s="82" customFormat="1" ht="60" x14ac:dyDescent="0.25">
      <c r="A25" s="76"/>
      <c r="B25" s="60">
        <v>24</v>
      </c>
      <c r="C25" s="85" t="s">
        <v>28</v>
      </c>
      <c r="D25" s="62" t="s">
        <v>165</v>
      </c>
      <c r="E25" s="63" t="s">
        <v>73</v>
      </c>
      <c r="F25" s="60"/>
      <c r="G25" s="77"/>
      <c r="H25" s="89">
        <v>1000000</v>
      </c>
      <c r="I25" s="78"/>
      <c r="J25" s="66">
        <f t="shared" si="0"/>
        <v>255573700</v>
      </c>
      <c r="K25" s="79"/>
      <c r="L25" s="41">
        <f t="shared" si="1"/>
        <v>1000000</v>
      </c>
      <c r="M25" s="80"/>
      <c r="N25" s="81"/>
    </row>
    <row r="26" spans="1:14" s="82" customFormat="1" ht="45" x14ac:dyDescent="0.25">
      <c r="A26" s="76"/>
      <c r="B26" s="60">
        <v>24</v>
      </c>
      <c r="C26" s="85" t="s">
        <v>29</v>
      </c>
      <c r="D26" s="62" t="s">
        <v>165</v>
      </c>
      <c r="E26" s="63" t="s">
        <v>74</v>
      </c>
      <c r="F26" s="60"/>
      <c r="G26" s="77"/>
      <c r="H26" s="89">
        <v>2300000</v>
      </c>
      <c r="I26" s="78"/>
      <c r="J26" s="66">
        <f t="shared" si="0"/>
        <v>257873700</v>
      </c>
      <c r="K26" s="79"/>
      <c r="L26" s="41">
        <f t="shared" si="1"/>
        <v>2300000</v>
      </c>
      <c r="M26" s="80"/>
      <c r="N26" s="81"/>
    </row>
    <row r="27" spans="1:14" s="82" customFormat="1" ht="45" x14ac:dyDescent="0.25">
      <c r="A27" s="76"/>
      <c r="B27" s="60">
        <v>24</v>
      </c>
      <c r="C27" s="85" t="s">
        <v>30</v>
      </c>
      <c r="D27" s="62" t="s">
        <v>165</v>
      </c>
      <c r="E27" s="63" t="s">
        <v>75</v>
      </c>
      <c r="F27" s="60"/>
      <c r="G27" s="77"/>
      <c r="H27" s="89">
        <v>800000</v>
      </c>
      <c r="I27" s="78"/>
      <c r="J27" s="66">
        <f t="shared" si="0"/>
        <v>258673700</v>
      </c>
      <c r="K27" s="79"/>
      <c r="L27" s="41">
        <f t="shared" si="1"/>
        <v>800000</v>
      </c>
      <c r="M27" s="80"/>
      <c r="N27" s="81"/>
    </row>
    <row r="28" spans="1:14" s="82" customFormat="1" ht="45" x14ac:dyDescent="0.25">
      <c r="A28" s="76"/>
      <c r="B28" s="60">
        <v>24</v>
      </c>
      <c r="C28" s="85" t="s">
        <v>31</v>
      </c>
      <c r="D28" s="62" t="s">
        <v>165</v>
      </c>
      <c r="E28" s="63" t="s">
        <v>76</v>
      </c>
      <c r="F28" s="60"/>
      <c r="G28" s="77"/>
      <c r="H28" s="89">
        <v>500000</v>
      </c>
      <c r="I28" s="78"/>
      <c r="J28" s="66">
        <f t="shared" si="0"/>
        <v>259173700</v>
      </c>
      <c r="K28" s="79"/>
      <c r="L28" s="41">
        <f t="shared" si="1"/>
        <v>500000</v>
      </c>
      <c r="M28" s="80"/>
      <c r="N28" s="81"/>
    </row>
    <row r="29" spans="1:14" s="73" customFormat="1" ht="45" x14ac:dyDescent="0.25">
      <c r="A29" s="69"/>
      <c r="B29" s="60">
        <v>24</v>
      </c>
      <c r="C29" s="85" t="s">
        <v>32</v>
      </c>
      <c r="D29" s="62" t="s">
        <v>165</v>
      </c>
      <c r="E29" s="63" t="s">
        <v>77</v>
      </c>
      <c r="F29" s="60"/>
      <c r="G29" s="62"/>
      <c r="H29" s="89">
        <v>800000</v>
      </c>
      <c r="I29" s="70"/>
      <c r="J29" s="66">
        <f t="shared" si="0"/>
        <v>259973700</v>
      </c>
      <c r="K29" s="74"/>
      <c r="L29" s="41">
        <f t="shared" si="1"/>
        <v>800000</v>
      </c>
      <c r="M29" s="71"/>
      <c r="N29" s="72"/>
    </row>
    <row r="30" spans="1:14" s="73" customFormat="1" ht="60" x14ac:dyDescent="0.25">
      <c r="A30" s="69"/>
      <c r="B30" s="60">
        <v>24</v>
      </c>
      <c r="C30" s="85" t="s">
        <v>33</v>
      </c>
      <c r="D30" s="62" t="s">
        <v>180</v>
      </c>
      <c r="E30" s="63" t="s">
        <v>78</v>
      </c>
      <c r="F30" s="60"/>
      <c r="G30" s="77"/>
      <c r="H30" s="89">
        <v>4500000</v>
      </c>
      <c r="I30" s="83"/>
      <c r="J30" s="66">
        <f t="shared" si="0"/>
        <v>264473700</v>
      </c>
      <c r="K30" s="74"/>
      <c r="L30" s="41">
        <f t="shared" si="1"/>
        <v>4500000</v>
      </c>
      <c r="M30" s="71"/>
      <c r="N30" s="72"/>
    </row>
    <row r="31" spans="1:14" s="73" customFormat="1" ht="45" x14ac:dyDescent="0.25">
      <c r="A31" s="69"/>
      <c r="B31" s="60">
        <v>24</v>
      </c>
      <c r="C31" s="85" t="s">
        <v>34</v>
      </c>
      <c r="D31" s="62" t="s">
        <v>180</v>
      </c>
      <c r="E31" s="63" t="s">
        <v>79</v>
      </c>
      <c r="F31" s="60"/>
      <c r="G31" s="77"/>
      <c r="H31" s="89">
        <v>1500000</v>
      </c>
      <c r="I31" s="83"/>
      <c r="J31" s="66">
        <f t="shared" si="0"/>
        <v>265973700</v>
      </c>
      <c r="K31" s="74"/>
      <c r="L31" s="41">
        <f t="shared" si="1"/>
        <v>1500000</v>
      </c>
      <c r="M31" s="71"/>
      <c r="N31" s="72"/>
    </row>
    <row r="32" spans="1:14" s="73" customFormat="1" ht="45" x14ac:dyDescent="0.25">
      <c r="A32" s="69"/>
      <c r="B32" s="60">
        <v>24</v>
      </c>
      <c r="C32" s="85" t="s">
        <v>35</v>
      </c>
      <c r="D32" s="62" t="s">
        <v>180</v>
      </c>
      <c r="E32" s="63" t="s">
        <v>80</v>
      </c>
      <c r="F32" s="60"/>
      <c r="G32" s="77"/>
      <c r="H32" s="89">
        <v>3600000</v>
      </c>
      <c r="I32" s="83"/>
      <c r="J32" s="66">
        <f t="shared" si="0"/>
        <v>269573700</v>
      </c>
      <c r="K32" s="74"/>
      <c r="L32" s="41">
        <f t="shared" si="1"/>
        <v>3600000</v>
      </c>
      <c r="M32" s="71"/>
      <c r="N32" s="72"/>
    </row>
    <row r="33" spans="1:14" s="73" customFormat="1" ht="60" x14ac:dyDescent="0.25">
      <c r="A33" s="69"/>
      <c r="B33" s="60">
        <v>24</v>
      </c>
      <c r="C33" s="85" t="s">
        <v>36</v>
      </c>
      <c r="D33" s="62" t="s">
        <v>165</v>
      </c>
      <c r="E33" s="63" t="s">
        <v>81</v>
      </c>
      <c r="F33" s="60"/>
      <c r="G33" s="77"/>
      <c r="H33" s="89">
        <v>600000</v>
      </c>
      <c r="I33" s="83"/>
      <c r="J33" s="66">
        <f t="shared" si="0"/>
        <v>270173700</v>
      </c>
      <c r="K33" s="74"/>
      <c r="L33" s="41">
        <f t="shared" si="1"/>
        <v>600000</v>
      </c>
      <c r="M33" s="71"/>
      <c r="N33" s="72"/>
    </row>
    <row r="34" spans="1:14" s="73" customFormat="1" ht="60" x14ac:dyDescent="0.25">
      <c r="A34" s="69"/>
      <c r="B34" s="60">
        <v>24</v>
      </c>
      <c r="C34" s="85" t="s">
        <v>37</v>
      </c>
      <c r="D34" s="62" t="s">
        <v>165</v>
      </c>
      <c r="E34" s="63" t="s">
        <v>82</v>
      </c>
      <c r="F34" s="60"/>
      <c r="G34" s="77"/>
      <c r="H34" s="89">
        <v>1000000</v>
      </c>
      <c r="I34" s="83"/>
      <c r="J34" s="66">
        <f t="shared" si="0"/>
        <v>271173700</v>
      </c>
      <c r="K34" s="74"/>
      <c r="L34" s="41">
        <f t="shared" si="1"/>
        <v>1000000</v>
      </c>
      <c r="M34" s="71"/>
      <c r="N34" s="72"/>
    </row>
    <row r="35" spans="1:14" s="73" customFormat="1" ht="45" x14ac:dyDescent="0.25">
      <c r="A35" s="69"/>
      <c r="B35" s="60">
        <v>24</v>
      </c>
      <c r="C35" s="85" t="s">
        <v>38</v>
      </c>
      <c r="D35" s="62" t="s">
        <v>179</v>
      </c>
      <c r="E35" s="63" t="s">
        <v>83</v>
      </c>
      <c r="F35" s="60"/>
      <c r="G35" s="77"/>
      <c r="H35" s="89">
        <v>550000</v>
      </c>
      <c r="I35" s="83"/>
      <c r="J35" s="66">
        <f t="shared" si="0"/>
        <v>271723700</v>
      </c>
      <c r="K35" s="74"/>
      <c r="L35" s="41">
        <f t="shared" si="1"/>
        <v>550000</v>
      </c>
      <c r="M35" s="71"/>
      <c r="N35" s="72"/>
    </row>
    <row r="36" spans="1:14" s="73" customFormat="1" ht="45" x14ac:dyDescent="0.25">
      <c r="A36" s="69"/>
      <c r="B36" s="60">
        <v>24</v>
      </c>
      <c r="C36" s="85" t="s">
        <v>39</v>
      </c>
      <c r="D36" s="62" t="s">
        <v>179</v>
      </c>
      <c r="E36" s="63" t="s">
        <v>84</v>
      </c>
      <c r="F36" s="60"/>
      <c r="G36" s="77"/>
      <c r="H36" s="89">
        <v>600000</v>
      </c>
      <c r="I36" s="83"/>
      <c r="J36" s="66">
        <f t="shared" si="0"/>
        <v>272323700</v>
      </c>
      <c r="K36" s="74"/>
      <c r="L36" s="41">
        <f t="shared" si="1"/>
        <v>600000</v>
      </c>
      <c r="M36" s="71"/>
      <c r="N36" s="72"/>
    </row>
    <row r="37" spans="1:14" s="82" customFormat="1" ht="45" x14ac:dyDescent="0.25">
      <c r="A37" s="78"/>
      <c r="B37" s="60">
        <v>24</v>
      </c>
      <c r="C37" s="85" t="s">
        <v>40</v>
      </c>
      <c r="D37" s="62" t="s">
        <v>165</v>
      </c>
      <c r="E37" s="63" t="s">
        <v>85</v>
      </c>
      <c r="F37" s="60"/>
      <c r="G37" s="77"/>
      <c r="H37" s="89">
        <v>1000000</v>
      </c>
      <c r="I37" s="84"/>
      <c r="J37" s="66">
        <f t="shared" si="0"/>
        <v>273323700</v>
      </c>
      <c r="K37" s="79"/>
      <c r="L37" s="41">
        <f t="shared" si="1"/>
        <v>1000000</v>
      </c>
      <c r="M37" s="80"/>
      <c r="N37" s="81"/>
    </row>
    <row r="38" spans="1:14" s="82" customFormat="1" ht="45" x14ac:dyDescent="0.25">
      <c r="A38" s="78"/>
      <c r="B38" s="60">
        <v>24</v>
      </c>
      <c r="C38" s="85" t="s">
        <v>41</v>
      </c>
      <c r="D38" s="62" t="s">
        <v>179</v>
      </c>
      <c r="E38" s="63" t="s">
        <v>86</v>
      </c>
      <c r="F38" s="60"/>
      <c r="G38" s="77"/>
      <c r="H38" s="89">
        <v>1000000</v>
      </c>
      <c r="I38" s="84"/>
      <c r="J38" s="66">
        <f t="shared" si="0"/>
        <v>274323700</v>
      </c>
      <c r="K38" s="79"/>
      <c r="L38" s="41">
        <f t="shared" si="1"/>
        <v>1000000</v>
      </c>
      <c r="M38" s="80"/>
      <c r="N38" s="81"/>
    </row>
    <row r="39" spans="1:14" s="82" customFormat="1" ht="45" x14ac:dyDescent="0.25">
      <c r="A39" s="78"/>
      <c r="B39" s="60">
        <v>24</v>
      </c>
      <c r="C39" s="85" t="s">
        <v>42</v>
      </c>
      <c r="D39" s="62" t="s">
        <v>179</v>
      </c>
      <c r="E39" s="63" t="s">
        <v>87</v>
      </c>
      <c r="F39" s="60"/>
      <c r="G39" s="60"/>
      <c r="H39" s="89">
        <v>500000</v>
      </c>
      <c r="I39" s="78"/>
      <c r="J39" s="66">
        <f t="shared" si="0"/>
        <v>274823700</v>
      </c>
      <c r="K39" s="79"/>
      <c r="L39" s="41">
        <f t="shared" si="1"/>
        <v>500000</v>
      </c>
      <c r="M39" s="80"/>
      <c r="N39" s="81"/>
    </row>
    <row r="40" spans="1:14" s="82" customFormat="1" ht="45" x14ac:dyDescent="0.25">
      <c r="A40" s="78"/>
      <c r="B40" s="60">
        <v>24</v>
      </c>
      <c r="C40" s="85" t="s">
        <v>43</v>
      </c>
      <c r="D40" s="62" t="s">
        <v>179</v>
      </c>
      <c r="E40" s="63" t="s">
        <v>88</v>
      </c>
      <c r="F40" s="60"/>
      <c r="G40" s="60"/>
      <c r="H40" s="89">
        <v>500000</v>
      </c>
      <c r="I40" s="78"/>
      <c r="J40" s="66">
        <f t="shared" si="0"/>
        <v>275323700</v>
      </c>
      <c r="K40" s="79"/>
      <c r="L40" s="41">
        <f t="shared" si="1"/>
        <v>500000</v>
      </c>
      <c r="M40" s="80"/>
      <c r="N40" s="81"/>
    </row>
    <row r="41" spans="1:14" s="82" customFormat="1" ht="45" x14ac:dyDescent="0.25">
      <c r="A41" s="78"/>
      <c r="B41" s="60">
        <v>24</v>
      </c>
      <c r="C41" s="85" t="s">
        <v>44</v>
      </c>
      <c r="D41" s="62" t="s">
        <v>165</v>
      </c>
      <c r="E41" s="63" t="s">
        <v>89</v>
      </c>
      <c r="F41" s="60"/>
      <c r="G41" s="60"/>
      <c r="H41" s="89">
        <v>660000</v>
      </c>
      <c r="I41" s="78"/>
      <c r="J41" s="66">
        <f t="shared" si="0"/>
        <v>275983700</v>
      </c>
      <c r="K41" s="79"/>
      <c r="L41" s="41">
        <f t="shared" si="1"/>
        <v>660000</v>
      </c>
      <c r="M41" s="80"/>
      <c r="N41" s="81"/>
    </row>
    <row r="42" spans="1:14" s="82" customFormat="1" ht="45" x14ac:dyDescent="0.25">
      <c r="A42" s="78"/>
      <c r="B42" s="60">
        <v>24</v>
      </c>
      <c r="C42" s="85" t="s">
        <v>45</v>
      </c>
      <c r="D42" s="62" t="s">
        <v>165</v>
      </c>
      <c r="E42" s="63" t="s">
        <v>90</v>
      </c>
      <c r="F42" s="60"/>
      <c r="G42" s="60"/>
      <c r="H42" s="89">
        <v>2100000</v>
      </c>
      <c r="I42" s="78"/>
      <c r="J42" s="66">
        <f t="shared" si="0"/>
        <v>278083700</v>
      </c>
      <c r="K42" s="79"/>
      <c r="L42" s="41">
        <f t="shared" si="1"/>
        <v>2100000</v>
      </c>
      <c r="M42" s="80"/>
      <c r="N42" s="81"/>
    </row>
    <row r="43" spans="1:14" s="82" customFormat="1" ht="60" x14ac:dyDescent="0.25">
      <c r="A43" s="78"/>
      <c r="B43" s="60">
        <v>24</v>
      </c>
      <c r="C43" s="85" t="s">
        <v>46</v>
      </c>
      <c r="D43" s="62" t="s">
        <v>182</v>
      </c>
      <c r="E43" s="63" t="s">
        <v>91</v>
      </c>
      <c r="F43" s="60"/>
      <c r="G43" s="60"/>
      <c r="H43" s="89">
        <v>1400000</v>
      </c>
      <c r="I43" s="78"/>
      <c r="J43" s="66">
        <f t="shared" si="0"/>
        <v>279483700</v>
      </c>
      <c r="K43" s="79"/>
      <c r="L43" s="41">
        <f t="shared" si="1"/>
        <v>1400000</v>
      </c>
      <c r="M43" s="80"/>
      <c r="N43" s="81"/>
    </row>
    <row r="44" spans="1:14" s="82" customFormat="1" ht="45" x14ac:dyDescent="0.25">
      <c r="A44" s="78"/>
      <c r="B44" s="60">
        <v>24</v>
      </c>
      <c r="C44" s="85" t="s">
        <v>47</v>
      </c>
      <c r="D44" s="62" t="s">
        <v>182</v>
      </c>
      <c r="E44" s="63" t="s">
        <v>92</v>
      </c>
      <c r="F44" s="60"/>
      <c r="G44" s="60"/>
      <c r="H44" s="89">
        <v>750000</v>
      </c>
      <c r="I44" s="78"/>
      <c r="J44" s="66">
        <f t="shared" si="0"/>
        <v>280233700</v>
      </c>
      <c r="K44" s="79"/>
      <c r="L44" s="41">
        <f t="shared" si="1"/>
        <v>750000</v>
      </c>
      <c r="M44" s="80"/>
      <c r="N44" s="81"/>
    </row>
    <row r="45" spans="1:14" s="82" customFormat="1" ht="45" x14ac:dyDescent="0.25">
      <c r="A45" s="78"/>
      <c r="B45" s="60">
        <v>24</v>
      </c>
      <c r="C45" s="85" t="s">
        <v>48</v>
      </c>
      <c r="D45" s="62" t="s">
        <v>182</v>
      </c>
      <c r="E45" s="63" t="s">
        <v>93</v>
      </c>
      <c r="F45" s="60"/>
      <c r="G45" s="60"/>
      <c r="H45" s="89">
        <v>200000</v>
      </c>
      <c r="I45" s="78"/>
      <c r="J45" s="66">
        <f t="shared" si="0"/>
        <v>280433700</v>
      </c>
      <c r="K45" s="79"/>
      <c r="L45" s="41">
        <f t="shared" si="1"/>
        <v>200000</v>
      </c>
      <c r="M45" s="80"/>
      <c r="N45" s="81"/>
    </row>
    <row r="46" spans="1:14" s="82" customFormat="1" ht="45" x14ac:dyDescent="0.25">
      <c r="A46" s="78"/>
      <c r="B46" s="60">
        <v>24</v>
      </c>
      <c r="C46" s="85" t="s">
        <v>49</v>
      </c>
      <c r="D46" s="62" t="s">
        <v>182</v>
      </c>
      <c r="E46" s="63" t="s">
        <v>94</v>
      </c>
      <c r="F46" s="60"/>
      <c r="G46" s="60"/>
      <c r="H46" s="89">
        <v>500000</v>
      </c>
      <c r="I46" s="78"/>
      <c r="J46" s="66">
        <f t="shared" si="0"/>
        <v>280933700</v>
      </c>
      <c r="K46" s="79"/>
      <c r="L46" s="41">
        <f t="shared" si="1"/>
        <v>500000</v>
      </c>
      <c r="M46" s="80"/>
      <c r="N46" s="81"/>
    </row>
    <row r="47" spans="1:14" s="82" customFormat="1" ht="45" x14ac:dyDescent="0.25">
      <c r="A47" s="78"/>
      <c r="B47" s="60">
        <v>24</v>
      </c>
      <c r="C47" s="85" t="s">
        <v>50</v>
      </c>
      <c r="D47" s="62" t="s">
        <v>182</v>
      </c>
      <c r="E47" s="63" t="s">
        <v>95</v>
      </c>
      <c r="F47" s="60"/>
      <c r="G47" s="60"/>
      <c r="H47" s="89">
        <v>600000</v>
      </c>
      <c r="I47" s="78"/>
      <c r="J47" s="66">
        <f t="shared" si="0"/>
        <v>281533700</v>
      </c>
      <c r="K47" s="79"/>
      <c r="L47" s="41">
        <f t="shared" si="1"/>
        <v>600000</v>
      </c>
      <c r="M47" s="80"/>
      <c r="N47" s="81"/>
    </row>
    <row r="48" spans="1:14" s="82" customFormat="1" ht="60" x14ac:dyDescent="0.25">
      <c r="A48" s="78"/>
      <c r="B48" s="60">
        <v>24</v>
      </c>
      <c r="C48" s="85" t="s">
        <v>51</v>
      </c>
      <c r="D48" s="62" t="s">
        <v>165</v>
      </c>
      <c r="E48" s="63" t="s">
        <v>96</v>
      </c>
      <c r="F48" s="60"/>
      <c r="G48" s="60"/>
      <c r="H48" s="89">
        <v>1500000</v>
      </c>
      <c r="I48" s="78"/>
      <c r="J48" s="66">
        <f t="shared" si="0"/>
        <v>283033700</v>
      </c>
      <c r="K48" s="79"/>
      <c r="L48" s="41">
        <f t="shared" si="1"/>
        <v>1500000</v>
      </c>
      <c r="M48" s="80"/>
      <c r="N48" s="81"/>
    </row>
    <row r="49" spans="1:14" s="82" customFormat="1" ht="30" x14ac:dyDescent="0.25">
      <c r="A49" s="78"/>
      <c r="B49" s="60">
        <v>24</v>
      </c>
      <c r="C49" s="85" t="s">
        <v>52</v>
      </c>
      <c r="D49" s="62" t="s">
        <v>179</v>
      </c>
      <c r="E49" s="63" t="s">
        <v>97</v>
      </c>
      <c r="F49" s="60"/>
      <c r="G49" s="60"/>
      <c r="H49" s="89">
        <v>650000</v>
      </c>
      <c r="I49" s="78"/>
      <c r="J49" s="66">
        <f t="shared" si="0"/>
        <v>283683700</v>
      </c>
      <c r="K49" s="79"/>
      <c r="L49" s="41">
        <f t="shared" si="1"/>
        <v>650000</v>
      </c>
      <c r="M49" s="80"/>
      <c r="N49" s="81"/>
    </row>
    <row r="50" spans="1:14" s="82" customFormat="1" ht="45" x14ac:dyDescent="0.25">
      <c r="A50" s="78"/>
      <c r="B50" s="60">
        <v>24</v>
      </c>
      <c r="C50" s="85" t="s">
        <v>53</v>
      </c>
      <c r="D50" s="62" t="s">
        <v>180</v>
      </c>
      <c r="E50" s="63" t="s">
        <v>98</v>
      </c>
      <c r="F50" s="60"/>
      <c r="G50" s="77"/>
      <c r="H50" s="89">
        <v>2100000</v>
      </c>
      <c r="I50" s="84"/>
      <c r="J50" s="66">
        <f t="shared" si="0"/>
        <v>285783700</v>
      </c>
      <c r="K50" s="79"/>
      <c r="L50" s="41">
        <f t="shared" si="1"/>
        <v>2100000</v>
      </c>
      <c r="M50" s="80"/>
      <c r="N50" s="81"/>
    </row>
    <row r="51" spans="1:14" s="82" customFormat="1" ht="45" x14ac:dyDescent="0.25">
      <c r="A51" s="78"/>
      <c r="B51" s="60">
        <v>27</v>
      </c>
      <c r="C51" s="85" t="s">
        <v>108</v>
      </c>
      <c r="D51" s="62" t="s">
        <v>183</v>
      </c>
      <c r="E51" s="63" t="s">
        <v>99</v>
      </c>
      <c r="F51" s="60"/>
      <c r="G51" s="60"/>
      <c r="H51" s="89">
        <v>2500000</v>
      </c>
      <c r="I51" s="84"/>
      <c r="J51" s="66">
        <f t="shared" si="0"/>
        <v>288283700</v>
      </c>
      <c r="K51" s="79"/>
      <c r="L51" s="41">
        <f t="shared" si="1"/>
        <v>2500000</v>
      </c>
      <c r="M51" s="80"/>
      <c r="N51" s="81"/>
    </row>
    <row r="52" spans="1:14" s="82" customFormat="1" ht="60" x14ac:dyDescent="0.25">
      <c r="A52" s="78">
        <v>2018</v>
      </c>
      <c r="B52" s="60">
        <v>2</v>
      </c>
      <c r="C52" s="85" t="s">
        <v>109</v>
      </c>
      <c r="D52" s="62" t="s">
        <v>165</v>
      </c>
      <c r="E52" s="63" t="s">
        <v>100</v>
      </c>
      <c r="F52" s="60"/>
      <c r="G52" s="60"/>
      <c r="H52" s="89">
        <v>800000</v>
      </c>
      <c r="I52" s="84"/>
      <c r="J52" s="66">
        <f t="shared" si="0"/>
        <v>289083700</v>
      </c>
      <c r="K52" s="79"/>
      <c r="L52" s="41">
        <f t="shared" si="1"/>
        <v>800000</v>
      </c>
      <c r="M52" s="80"/>
      <c r="N52" s="81"/>
    </row>
    <row r="53" spans="1:14" s="82" customFormat="1" ht="45" x14ac:dyDescent="0.25">
      <c r="A53" s="78" t="s">
        <v>118</v>
      </c>
      <c r="B53" s="60">
        <v>2</v>
      </c>
      <c r="C53" s="85" t="s">
        <v>110</v>
      </c>
      <c r="D53" s="62" t="s">
        <v>165</v>
      </c>
      <c r="E53" s="63" t="s">
        <v>101</v>
      </c>
      <c r="F53" s="60"/>
      <c r="G53" s="60"/>
      <c r="H53" s="89">
        <v>950000</v>
      </c>
      <c r="I53" s="84"/>
      <c r="J53" s="66">
        <f t="shared" si="0"/>
        <v>290033700</v>
      </c>
      <c r="K53" s="79"/>
      <c r="L53" s="41">
        <f t="shared" si="1"/>
        <v>950000</v>
      </c>
      <c r="M53" s="80"/>
      <c r="N53" s="81"/>
    </row>
    <row r="54" spans="1:14" s="82" customFormat="1" ht="30" x14ac:dyDescent="0.25">
      <c r="A54" s="78"/>
      <c r="B54" s="60">
        <v>2</v>
      </c>
      <c r="C54" s="85" t="s">
        <v>111</v>
      </c>
      <c r="D54" s="62" t="s">
        <v>184</v>
      </c>
      <c r="E54" s="63" t="s">
        <v>102</v>
      </c>
      <c r="F54" s="60"/>
      <c r="G54" s="60"/>
      <c r="H54" s="89">
        <v>3000000</v>
      </c>
      <c r="I54" s="84"/>
      <c r="J54" s="66">
        <f t="shared" si="0"/>
        <v>293033700</v>
      </c>
      <c r="K54" s="79"/>
      <c r="L54" s="41">
        <f t="shared" si="1"/>
        <v>3000000</v>
      </c>
      <c r="M54" s="80"/>
      <c r="N54" s="81"/>
    </row>
    <row r="55" spans="1:14" s="82" customFormat="1" ht="45" x14ac:dyDescent="0.25">
      <c r="A55" s="78"/>
      <c r="B55" s="60">
        <v>2</v>
      </c>
      <c r="C55" s="85" t="s">
        <v>112</v>
      </c>
      <c r="D55" s="62" t="s">
        <v>185</v>
      </c>
      <c r="E55" s="63" t="s">
        <v>103</v>
      </c>
      <c r="F55" s="60"/>
      <c r="G55" s="60"/>
      <c r="H55" s="89">
        <v>1000000</v>
      </c>
      <c r="I55" s="84"/>
      <c r="J55" s="66">
        <f t="shared" si="0"/>
        <v>294033700</v>
      </c>
      <c r="K55" s="79"/>
      <c r="L55" s="41">
        <f t="shared" si="1"/>
        <v>1000000</v>
      </c>
      <c r="M55" s="80"/>
      <c r="N55" s="81"/>
    </row>
    <row r="56" spans="1:14" s="82" customFormat="1" ht="45" x14ac:dyDescent="0.25">
      <c r="A56" s="78"/>
      <c r="B56" s="60">
        <v>2</v>
      </c>
      <c r="C56" s="85" t="s">
        <v>113</v>
      </c>
      <c r="D56" s="62" t="s">
        <v>185</v>
      </c>
      <c r="E56" s="63" t="s">
        <v>104</v>
      </c>
      <c r="F56" s="77"/>
      <c r="G56" s="77"/>
      <c r="H56" s="89">
        <v>2000000</v>
      </c>
      <c r="I56" s="84"/>
      <c r="J56" s="66">
        <f t="shared" si="0"/>
        <v>296033700</v>
      </c>
      <c r="K56" s="79"/>
      <c r="L56" s="41">
        <f t="shared" si="1"/>
        <v>2000000</v>
      </c>
      <c r="M56" s="80"/>
      <c r="N56" s="81"/>
    </row>
    <row r="57" spans="1:14" s="82" customFormat="1" ht="45" x14ac:dyDescent="0.25">
      <c r="A57" s="78"/>
      <c r="B57" s="60">
        <v>2</v>
      </c>
      <c r="C57" s="85" t="s">
        <v>114</v>
      </c>
      <c r="D57" s="62" t="s">
        <v>186</v>
      </c>
      <c r="E57" s="63" t="s">
        <v>105</v>
      </c>
      <c r="F57" s="77"/>
      <c r="G57" s="77"/>
      <c r="H57" s="89">
        <v>200000</v>
      </c>
      <c r="I57" s="84"/>
      <c r="J57" s="66">
        <f t="shared" si="0"/>
        <v>296233700</v>
      </c>
      <c r="K57" s="79"/>
      <c r="L57" s="41">
        <f t="shared" si="1"/>
        <v>200000</v>
      </c>
      <c r="M57" s="80"/>
      <c r="N57" s="81"/>
    </row>
    <row r="58" spans="1:14" s="82" customFormat="1" ht="45" x14ac:dyDescent="0.25">
      <c r="A58" s="78"/>
      <c r="B58" s="60">
        <v>2</v>
      </c>
      <c r="C58" s="85" t="s">
        <v>115</v>
      </c>
      <c r="D58" s="62" t="s">
        <v>185</v>
      </c>
      <c r="E58" s="63" t="s">
        <v>106</v>
      </c>
      <c r="F58" s="77"/>
      <c r="G58" s="77"/>
      <c r="H58" s="89">
        <v>1000000</v>
      </c>
      <c r="I58" s="84"/>
      <c r="J58" s="66">
        <f t="shared" si="0"/>
        <v>297233700</v>
      </c>
      <c r="K58" s="79"/>
      <c r="L58" s="41">
        <f t="shared" si="1"/>
        <v>1000000</v>
      </c>
      <c r="M58" s="80"/>
      <c r="N58" s="81"/>
    </row>
    <row r="59" spans="1:14" s="82" customFormat="1" ht="30" x14ac:dyDescent="0.25">
      <c r="A59" s="78"/>
      <c r="B59" s="60">
        <v>3</v>
      </c>
      <c r="C59" s="61" t="s">
        <v>161</v>
      </c>
      <c r="D59" s="62" t="s">
        <v>187</v>
      </c>
      <c r="E59" s="63" t="s">
        <v>119</v>
      </c>
      <c r="F59" s="77"/>
      <c r="G59" s="77"/>
      <c r="H59" s="64">
        <v>1000000</v>
      </c>
      <c r="I59" s="84"/>
      <c r="J59" s="66">
        <f t="shared" si="0"/>
        <v>298233700</v>
      </c>
      <c r="K59" s="79"/>
      <c r="L59" s="41">
        <f t="shared" si="1"/>
        <v>1000000</v>
      </c>
      <c r="M59" s="80"/>
      <c r="N59" s="81"/>
    </row>
    <row r="60" spans="1:14" s="82" customFormat="1" ht="30" x14ac:dyDescent="0.25">
      <c r="A60" s="78"/>
      <c r="B60" s="60">
        <v>3</v>
      </c>
      <c r="C60" s="61" t="s">
        <v>162</v>
      </c>
      <c r="D60" s="135" t="s">
        <v>163</v>
      </c>
      <c r="E60" s="63" t="s">
        <v>120</v>
      </c>
      <c r="F60" s="77"/>
      <c r="G60" s="77"/>
      <c r="H60" s="64">
        <v>1340000</v>
      </c>
      <c r="I60" s="84"/>
      <c r="J60" s="66">
        <f t="shared" si="0"/>
        <v>299573700</v>
      </c>
      <c r="K60" s="79"/>
      <c r="L60" s="41">
        <f t="shared" si="1"/>
        <v>1340000</v>
      </c>
      <c r="M60" s="80"/>
      <c r="N60" s="81"/>
    </row>
    <row r="61" spans="1:14" s="82" customFormat="1" ht="30" x14ac:dyDescent="0.25">
      <c r="A61" s="78"/>
      <c r="B61" s="60">
        <v>3</v>
      </c>
      <c r="C61" s="61" t="s">
        <v>164</v>
      </c>
      <c r="D61" s="62" t="s">
        <v>165</v>
      </c>
      <c r="E61" s="63" t="s">
        <v>121</v>
      </c>
      <c r="F61" s="77"/>
      <c r="G61" s="77"/>
      <c r="H61" s="64">
        <v>1000000</v>
      </c>
      <c r="I61" s="84"/>
      <c r="J61" s="66">
        <f t="shared" si="0"/>
        <v>300573700</v>
      </c>
      <c r="K61" s="79"/>
      <c r="L61" s="41">
        <f t="shared" si="1"/>
        <v>1000000</v>
      </c>
      <c r="M61" s="80"/>
      <c r="N61" s="81"/>
    </row>
    <row r="62" spans="1:14" s="82" customFormat="1" ht="30" x14ac:dyDescent="0.25">
      <c r="A62" s="78"/>
      <c r="B62" s="60">
        <v>3</v>
      </c>
      <c r="C62" s="61" t="s">
        <v>166</v>
      </c>
      <c r="D62" s="62" t="s">
        <v>165</v>
      </c>
      <c r="E62" s="63" t="s">
        <v>122</v>
      </c>
      <c r="F62" s="77"/>
      <c r="G62" s="77"/>
      <c r="H62" s="64">
        <v>540000</v>
      </c>
      <c r="I62" s="84"/>
      <c r="J62" s="66">
        <f t="shared" si="0"/>
        <v>301113700</v>
      </c>
      <c r="K62" s="79"/>
      <c r="L62" s="41">
        <f t="shared" si="1"/>
        <v>540000</v>
      </c>
      <c r="M62" s="80"/>
      <c r="N62" s="81"/>
    </row>
    <row r="63" spans="1:14" s="82" customFormat="1" ht="60" x14ac:dyDescent="0.25">
      <c r="A63" s="78"/>
      <c r="B63" s="60">
        <v>4</v>
      </c>
      <c r="C63" s="85" t="s">
        <v>142</v>
      </c>
      <c r="D63" s="135" t="s">
        <v>163</v>
      </c>
      <c r="E63" s="63" t="s">
        <v>123</v>
      </c>
      <c r="F63" s="77"/>
      <c r="G63" s="77"/>
      <c r="H63" s="86">
        <v>3000000</v>
      </c>
      <c r="I63" s="84"/>
      <c r="J63" s="66">
        <f t="shared" si="0"/>
        <v>304113700</v>
      </c>
      <c r="K63" s="79"/>
      <c r="L63" s="41">
        <f t="shared" si="1"/>
        <v>3000000</v>
      </c>
      <c r="M63" s="80"/>
      <c r="N63" s="81"/>
    </row>
    <row r="64" spans="1:14" s="82" customFormat="1" ht="45" x14ac:dyDescent="0.25">
      <c r="A64" s="78"/>
      <c r="B64" s="60">
        <v>4</v>
      </c>
      <c r="C64" s="85" t="s">
        <v>143</v>
      </c>
      <c r="D64" s="62" t="s">
        <v>187</v>
      </c>
      <c r="E64" s="63" t="s">
        <v>124</v>
      </c>
      <c r="F64" s="60"/>
      <c r="G64" s="60"/>
      <c r="H64" s="86">
        <v>532000</v>
      </c>
      <c r="I64" s="84"/>
      <c r="J64" s="66">
        <f t="shared" si="0"/>
        <v>304645700</v>
      </c>
      <c r="K64" s="79"/>
      <c r="L64" s="41">
        <f t="shared" si="1"/>
        <v>532000</v>
      </c>
      <c r="M64" s="80"/>
      <c r="N64" s="81"/>
    </row>
    <row r="65" spans="1:14" s="82" customFormat="1" ht="60" x14ac:dyDescent="0.25">
      <c r="A65" s="78"/>
      <c r="B65" s="60">
        <v>4</v>
      </c>
      <c r="C65" s="85" t="s">
        <v>144</v>
      </c>
      <c r="D65" s="62" t="s">
        <v>187</v>
      </c>
      <c r="E65" s="63" t="s">
        <v>125</v>
      </c>
      <c r="F65" s="60"/>
      <c r="G65" s="60"/>
      <c r="H65" s="86">
        <v>634000</v>
      </c>
      <c r="I65" s="84"/>
      <c r="J65" s="66">
        <f t="shared" si="0"/>
        <v>305279700</v>
      </c>
      <c r="K65" s="79"/>
      <c r="L65" s="41">
        <f t="shared" si="1"/>
        <v>634000</v>
      </c>
      <c r="M65" s="80"/>
      <c r="N65" s="81"/>
    </row>
    <row r="66" spans="1:14" s="82" customFormat="1" ht="45" x14ac:dyDescent="0.25">
      <c r="A66" s="78"/>
      <c r="B66" s="60">
        <v>4</v>
      </c>
      <c r="C66" s="85" t="s">
        <v>145</v>
      </c>
      <c r="D66" s="62" t="s">
        <v>165</v>
      </c>
      <c r="E66" s="63" t="s">
        <v>126</v>
      </c>
      <c r="F66" s="60"/>
      <c r="G66" s="60"/>
      <c r="H66" s="86">
        <v>500000</v>
      </c>
      <c r="I66" s="84"/>
      <c r="J66" s="66">
        <f t="shared" si="0"/>
        <v>305779700</v>
      </c>
      <c r="K66" s="79"/>
      <c r="L66" s="41">
        <f t="shared" si="1"/>
        <v>500000</v>
      </c>
      <c r="M66" s="80"/>
      <c r="N66" s="81"/>
    </row>
    <row r="67" spans="1:14" s="82" customFormat="1" ht="75" x14ac:dyDescent="0.25">
      <c r="A67" s="78"/>
      <c r="B67" s="60">
        <v>4</v>
      </c>
      <c r="C67" s="85" t="s">
        <v>146</v>
      </c>
      <c r="D67" s="62" t="s">
        <v>187</v>
      </c>
      <c r="E67" s="63" t="s">
        <v>127</v>
      </c>
      <c r="F67" s="60"/>
      <c r="G67" s="60"/>
      <c r="H67" s="86">
        <v>625000</v>
      </c>
      <c r="I67" s="84"/>
      <c r="J67" s="66">
        <f t="shared" si="0"/>
        <v>306404700</v>
      </c>
      <c r="K67" s="79"/>
      <c r="L67" s="41">
        <f t="shared" si="1"/>
        <v>625000</v>
      </c>
      <c r="M67" s="80"/>
      <c r="N67" s="81"/>
    </row>
    <row r="68" spans="1:14" s="82" customFormat="1" ht="60" x14ac:dyDescent="0.25">
      <c r="A68" s="78"/>
      <c r="B68" s="60">
        <v>4</v>
      </c>
      <c r="C68" s="85" t="s">
        <v>147</v>
      </c>
      <c r="D68" s="62" t="s">
        <v>187</v>
      </c>
      <c r="E68" s="63" t="s">
        <v>128</v>
      </c>
      <c r="F68" s="60"/>
      <c r="G68" s="60"/>
      <c r="H68" s="86">
        <v>1000000</v>
      </c>
      <c r="I68" s="84"/>
      <c r="J68" s="66">
        <f t="shared" si="0"/>
        <v>307404700</v>
      </c>
      <c r="K68" s="79"/>
      <c r="L68" s="41">
        <f t="shared" si="1"/>
        <v>1000000</v>
      </c>
      <c r="M68" s="80"/>
      <c r="N68" s="81"/>
    </row>
    <row r="69" spans="1:14" s="82" customFormat="1" ht="60" x14ac:dyDescent="0.25">
      <c r="A69" s="78"/>
      <c r="B69" s="60">
        <v>4</v>
      </c>
      <c r="C69" s="85" t="s">
        <v>148</v>
      </c>
      <c r="D69" s="62" t="s">
        <v>187</v>
      </c>
      <c r="E69" s="63" t="s">
        <v>129</v>
      </c>
      <c r="F69" s="60"/>
      <c r="G69" s="60"/>
      <c r="H69" s="86">
        <v>300000</v>
      </c>
      <c r="I69" s="84"/>
      <c r="J69" s="66">
        <f t="shared" si="0"/>
        <v>307704700</v>
      </c>
      <c r="K69" s="79"/>
      <c r="L69" s="41">
        <f t="shared" si="1"/>
        <v>300000</v>
      </c>
      <c r="M69" s="80"/>
      <c r="N69" s="81"/>
    </row>
    <row r="70" spans="1:14" s="82" customFormat="1" ht="45" x14ac:dyDescent="0.25">
      <c r="A70" s="78"/>
      <c r="B70" s="60">
        <v>4</v>
      </c>
      <c r="C70" s="85" t="s">
        <v>149</v>
      </c>
      <c r="D70" s="62" t="s">
        <v>188</v>
      </c>
      <c r="E70" s="63" t="s">
        <v>130</v>
      </c>
      <c r="F70" s="60"/>
      <c r="G70" s="60"/>
      <c r="H70" s="86">
        <v>5000000</v>
      </c>
      <c r="I70" s="84"/>
      <c r="J70" s="66">
        <f t="shared" si="0"/>
        <v>312704700</v>
      </c>
      <c r="K70" s="79"/>
      <c r="L70" s="41">
        <f t="shared" si="1"/>
        <v>5000000</v>
      </c>
      <c r="M70" s="80"/>
      <c r="N70" s="81"/>
    </row>
    <row r="71" spans="1:14" s="82" customFormat="1" ht="45" x14ac:dyDescent="0.25">
      <c r="A71" s="78"/>
      <c r="B71" s="60">
        <v>4</v>
      </c>
      <c r="C71" s="85" t="s">
        <v>150</v>
      </c>
      <c r="D71" s="135" t="s">
        <v>189</v>
      </c>
      <c r="E71" s="63" t="s">
        <v>131</v>
      </c>
      <c r="F71" s="60"/>
      <c r="G71" s="60"/>
      <c r="H71" s="86">
        <v>500000</v>
      </c>
      <c r="I71" s="78"/>
      <c r="J71" s="66">
        <f t="shared" si="0"/>
        <v>313204700</v>
      </c>
      <c r="K71" s="79"/>
      <c r="L71" s="41">
        <f t="shared" si="1"/>
        <v>500000</v>
      </c>
      <c r="M71" s="80"/>
      <c r="N71" s="81"/>
    </row>
    <row r="72" spans="1:14" s="82" customFormat="1" ht="75" x14ac:dyDescent="0.25">
      <c r="A72" s="78"/>
      <c r="B72" s="60">
        <v>4</v>
      </c>
      <c r="C72" s="85" t="s">
        <v>151</v>
      </c>
      <c r="D72" s="62" t="s">
        <v>187</v>
      </c>
      <c r="E72" s="63" t="s">
        <v>132</v>
      </c>
      <c r="F72" s="60"/>
      <c r="G72" s="60"/>
      <c r="H72" s="86">
        <v>450000</v>
      </c>
      <c r="I72" s="78"/>
      <c r="J72" s="66">
        <f t="shared" si="0"/>
        <v>313654700</v>
      </c>
      <c r="K72" s="79"/>
      <c r="L72" s="41">
        <f t="shared" si="1"/>
        <v>450000</v>
      </c>
      <c r="M72" s="80"/>
      <c r="N72" s="81"/>
    </row>
    <row r="73" spans="1:14" s="82" customFormat="1" ht="60" x14ac:dyDescent="0.25">
      <c r="A73" s="78"/>
      <c r="B73" s="60">
        <v>4</v>
      </c>
      <c r="C73" s="85" t="s">
        <v>152</v>
      </c>
      <c r="D73" s="62" t="s">
        <v>187</v>
      </c>
      <c r="E73" s="63" t="s">
        <v>133</v>
      </c>
      <c r="F73" s="60"/>
      <c r="G73" s="60"/>
      <c r="H73" s="86">
        <v>611000</v>
      </c>
      <c r="I73" s="78"/>
      <c r="J73" s="66">
        <f t="shared" si="0"/>
        <v>314265700</v>
      </c>
      <c r="K73" s="79"/>
      <c r="L73" s="41">
        <f t="shared" si="1"/>
        <v>611000</v>
      </c>
      <c r="M73" s="80"/>
      <c r="N73" s="81"/>
    </row>
    <row r="74" spans="1:14" s="82" customFormat="1" ht="60" x14ac:dyDescent="0.25">
      <c r="A74" s="78"/>
      <c r="B74" s="60">
        <v>4</v>
      </c>
      <c r="C74" s="85" t="s">
        <v>153</v>
      </c>
      <c r="D74" s="135" t="s">
        <v>190</v>
      </c>
      <c r="E74" s="63" t="s">
        <v>134</v>
      </c>
      <c r="F74" s="60"/>
      <c r="G74" s="60"/>
      <c r="H74" s="86">
        <v>2375000</v>
      </c>
      <c r="I74" s="78"/>
      <c r="J74" s="66">
        <f t="shared" si="0"/>
        <v>316640700</v>
      </c>
      <c r="K74" s="79"/>
      <c r="L74" s="41">
        <f t="shared" si="1"/>
        <v>2375000</v>
      </c>
      <c r="M74" s="80"/>
      <c r="N74" s="81"/>
    </row>
    <row r="75" spans="1:14" s="82" customFormat="1" ht="60" x14ac:dyDescent="0.25">
      <c r="A75" s="78"/>
      <c r="B75" s="60">
        <v>4</v>
      </c>
      <c r="C75" s="85" t="s">
        <v>154</v>
      </c>
      <c r="D75" s="62" t="s">
        <v>187</v>
      </c>
      <c r="E75" s="63" t="s">
        <v>135</v>
      </c>
      <c r="F75" s="60"/>
      <c r="G75" s="60"/>
      <c r="H75" s="86">
        <v>500000</v>
      </c>
      <c r="I75" s="78"/>
      <c r="J75" s="66">
        <f t="shared" si="0"/>
        <v>317140700</v>
      </c>
      <c r="K75" s="79"/>
      <c r="L75" s="41">
        <f t="shared" si="1"/>
        <v>500000</v>
      </c>
      <c r="M75" s="80"/>
      <c r="N75" s="81"/>
    </row>
    <row r="76" spans="1:14" s="82" customFormat="1" ht="60" x14ac:dyDescent="0.25">
      <c r="A76" s="78"/>
      <c r="B76" s="60">
        <v>4</v>
      </c>
      <c r="C76" s="85" t="s">
        <v>155</v>
      </c>
      <c r="D76" s="62" t="s">
        <v>187</v>
      </c>
      <c r="E76" s="63" t="s">
        <v>136</v>
      </c>
      <c r="F76" s="60"/>
      <c r="G76" s="60"/>
      <c r="H76" s="86">
        <v>150000</v>
      </c>
      <c r="I76" s="78"/>
      <c r="J76" s="66">
        <f t="shared" ref="J76:J139" si="2">+J75+H76-I76</f>
        <v>317290700</v>
      </c>
      <c r="K76" s="79"/>
      <c r="L76" s="41">
        <f t="shared" ref="L76:L81" si="3">+H76</f>
        <v>150000</v>
      </c>
      <c r="M76" s="80"/>
      <c r="N76" s="81"/>
    </row>
    <row r="77" spans="1:14" s="82" customFormat="1" ht="60" x14ac:dyDescent="0.25">
      <c r="A77" s="78"/>
      <c r="B77" s="60">
        <v>4</v>
      </c>
      <c r="C77" s="85" t="s">
        <v>156</v>
      </c>
      <c r="D77" s="62" t="s">
        <v>187</v>
      </c>
      <c r="E77" s="63" t="s">
        <v>137</v>
      </c>
      <c r="F77" s="60"/>
      <c r="G77" s="77"/>
      <c r="H77" s="86">
        <v>500000</v>
      </c>
      <c r="I77" s="84"/>
      <c r="J77" s="66">
        <f t="shared" si="2"/>
        <v>317790700</v>
      </c>
      <c r="K77" s="79"/>
      <c r="L77" s="41">
        <f t="shared" si="3"/>
        <v>500000</v>
      </c>
      <c r="M77" s="80"/>
      <c r="N77" s="81"/>
    </row>
    <row r="78" spans="1:14" s="82" customFormat="1" ht="60" x14ac:dyDescent="0.25">
      <c r="A78" s="78"/>
      <c r="B78" s="60">
        <v>4</v>
      </c>
      <c r="C78" s="85" t="s">
        <v>157</v>
      </c>
      <c r="D78" s="62" t="s">
        <v>187</v>
      </c>
      <c r="E78" s="63" t="s">
        <v>138</v>
      </c>
      <c r="F78" s="60"/>
      <c r="G78" s="60"/>
      <c r="H78" s="86">
        <v>435000</v>
      </c>
      <c r="I78" s="78"/>
      <c r="J78" s="66">
        <f t="shared" si="2"/>
        <v>318225700</v>
      </c>
      <c r="K78" s="79"/>
      <c r="L78" s="41">
        <f t="shared" si="3"/>
        <v>435000</v>
      </c>
      <c r="M78" s="80"/>
      <c r="N78" s="81"/>
    </row>
    <row r="79" spans="1:14" s="82" customFormat="1" ht="60" x14ac:dyDescent="0.25">
      <c r="A79" s="78"/>
      <c r="B79" s="60">
        <v>4</v>
      </c>
      <c r="C79" s="85" t="s">
        <v>158</v>
      </c>
      <c r="D79" s="62" t="s">
        <v>187</v>
      </c>
      <c r="E79" s="63" t="s">
        <v>139</v>
      </c>
      <c r="F79" s="60"/>
      <c r="G79" s="60"/>
      <c r="H79" s="86">
        <v>250000</v>
      </c>
      <c r="I79" s="78"/>
      <c r="J79" s="66">
        <f t="shared" si="2"/>
        <v>318475700</v>
      </c>
      <c r="K79" s="79"/>
      <c r="L79" s="41">
        <f t="shared" si="3"/>
        <v>250000</v>
      </c>
      <c r="M79" s="80"/>
      <c r="N79" s="81"/>
    </row>
    <row r="80" spans="1:14" s="82" customFormat="1" ht="60" x14ac:dyDescent="0.25">
      <c r="A80" s="78"/>
      <c r="B80" s="60">
        <v>4</v>
      </c>
      <c r="C80" s="85" t="s">
        <v>159</v>
      </c>
      <c r="D80" s="62" t="s">
        <v>187</v>
      </c>
      <c r="E80" s="63" t="s">
        <v>140</v>
      </c>
      <c r="F80" s="60"/>
      <c r="G80" s="60"/>
      <c r="H80" s="86">
        <v>200000</v>
      </c>
      <c r="I80" s="78"/>
      <c r="J80" s="66">
        <f t="shared" si="2"/>
        <v>318675700</v>
      </c>
      <c r="K80" s="79"/>
      <c r="L80" s="41">
        <f t="shared" si="3"/>
        <v>200000</v>
      </c>
      <c r="M80" s="80"/>
      <c r="N80" s="81"/>
    </row>
    <row r="81" spans="1:14" s="82" customFormat="1" ht="60" x14ac:dyDescent="0.25">
      <c r="A81" s="78"/>
      <c r="B81" s="60">
        <v>4</v>
      </c>
      <c r="C81" s="85" t="s">
        <v>160</v>
      </c>
      <c r="D81" s="62" t="s">
        <v>187</v>
      </c>
      <c r="E81" s="63" t="s">
        <v>141</v>
      </c>
      <c r="F81" s="60"/>
      <c r="G81" s="60"/>
      <c r="H81" s="86">
        <v>1000000</v>
      </c>
      <c r="I81" s="78"/>
      <c r="J81" s="66">
        <f t="shared" si="2"/>
        <v>319675700</v>
      </c>
      <c r="K81" s="79"/>
      <c r="L81" s="41">
        <f t="shared" si="3"/>
        <v>1000000</v>
      </c>
      <c r="M81" s="80"/>
      <c r="N81" s="81"/>
    </row>
    <row r="82" spans="1:14" s="82" customFormat="1" ht="30" x14ac:dyDescent="0.25">
      <c r="A82" s="78"/>
      <c r="B82" s="77">
        <v>4</v>
      </c>
      <c r="C82" s="122" t="s">
        <v>167</v>
      </c>
      <c r="D82" s="62"/>
      <c r="E82" s="115" t="s">
        <v>174</v>
      </c>
      <c r="F82" s="77"/>
      <c r="G82" s="77"/>
      <c r="H82" s="134"/>
      <c r="I82" s="84">
        <v>69400000</v>
      </c>
      <c r="J82" s="66">
        <f t="shared" si="2"/>
        <v>250275700</v>
      </c>
      <c r="K82" s="79" t="s">
        <v>168</v>
      </c>
      <c r="L82" s="41">
        <f>-I82</f>
        <v>-69400000</v>
      </c>
      <c r="M82" s="80" t="s">
        <v>169</v>
      </c>
      <c r="N82" s="81"/>
    </row>
    <row r="83" spans="1:14" s="82" customFormat="1" ht="45" x14ac:dyDescent="0.25">
      <c r="A83" s="78"/>
      <c r="B83" s="77">
        <v>4</v>
      </c>
      <c r="C83" s="122" t="s">
        <v>170</v>
      </c>
      <c r="D83" s="62"/>
      <c r="E83" s="115" t="s">
        <v>175</v>
      </c>
      <c r="F83" s="77"/>
      <c r="G83" s="77"/>
      <c r="H83" s="134"/>
      <c r="I83" s="84">
        <v>807000</v>
      </c>
      <c r="J83" s="66">
        <f t="shared" si="2"/>
        <v>249468700</v>
      </c>
      <c r="K83" s="79" t="s">
        <v>168</v>
      </c>
      <c r="L83" s="41">
        <f>-I83</f>
        <v>-807000</v>
      </c>
      <c r="M83" s="80" t="s">
        <v>169</v>
      </c>
      <c r="N83" s="81"/>
    </row>
    <row r="84" spans="1:14" s="82" customFormat="1" ht="25.5" x14ac:dyDescent="0.25">
      <c r="A84" s="78"/>
      <c r="B84" s="77">
        <v>4</v>
      </c>
      <c r="C84" s="122" t="s">
        <v>171</v>
      </c>
      <c r="D84" s="62"/>
      <c r="E84" s="115" t="s">
        <v>176</v>
      </c>
      <c r="F84" s="77"/>
      <c r="G84" s="77"/>
      <c r="H84" s="134"/>
      <c r="I84" s="84">
        <v>200000</v>
      </c>
      <c r="J84" s="66">
        <f t="shared" si="2"/>
        <v>249268700</v>
      </c>
      <c r="K84" s="79" t="s">
        <v>172</v>
      </c>
      <c r="L84" s="41">
        <f>-I84</f>
        <v>-200000</v>
      </c>
      <c r="M84" s="80" t="s">
        <v>173</v>
      </c>
      <c r="N84" s="81"/>
    </row>
    <row r="85" spans="1:14" s="82" customFormat="1" ht="30" x14ac:dyDescent="0.25">
      <c r="A85" s="78"/>
      <c r="B85" s="77">
        <v>4</v>
      </c>
      <c r="C85" s="91" t="s">
        <v>177</v>
      </c>
      <c r="D85" s="62"/>
      <c r="E85" s="115" t="s">
        <v>178</v>
      </c>
      <c r="F85" s="77"/>
      <c r="G85" s="77"/>
      <c r="H85" s="123"/>
      <c r="I85" s="84">
        <v>2991500</v>
      </c>
      <c r="J85" s="66">
        <f t="shared" si="2"/>
        <v>246277200</v>
      </c>
      <c r="K85" s="79" t="s">
        <v>168</v>
      </c>
      <c r="L85" s="41">
        <f>-I85</f>
        <v>-2991500</v>
      </c>
      <c r="M85" s="80" t="s">
        <v>169</v>
      </c>
      <c r="N85" s="81"/>
    </row>
    <row r="86" spans="1:14" s="82" customFormat="1" ht="30" x14ac:dyDescent="0.25">
      <c r="A86" s="78"/>
      <c r="B86" s="62"/>
      <c r="C86" s="85" t="s">
        <v>240</v>
      </c>
      <c r="D86" s="62" t="s">
        <v>165</v>
      </c>
      <c r="E86" s="63" t="s">
        <v>191</v>
      </c>
      <c r="F86" s="60"/>
      <c r="G86" s="60"/>
      <c r="H86" s="86">
        <v>1000000</v>
      </c>
      <c r="I86" s="78"/>
      <c r="J86" s="66">
        <f t="shared" si="2"/>
        <v>247277200</v>
      </c>
      <c r="K86" s="79"/>
      <c r="L86" s="41">
        <f>H86</f>
        <v>1000000</v>
      </c>
      <c r="M86" s="80"/>
      <c r="N86" s="81"/>
    </row>
    <row r="87" spans="1:14" s="82" customFormat="1" ht="30" x14ac:dyDescent="0.25">
      <c r="A87" s="78"/>
      <c r="B87" s="60"/>
      <c r="C87" s="85" t="s">
        <v>241</v>
      </c>
      <c r="D87" s="62" t="s">
        <v>179</v>
      </c>
      <c r="E87" s="63" t="s">
        <v>192</v>
      </c>
      <c r="F87" s="60"/>
      <c r="G87" s="77"/>
      <c r="H87" s="86">
        <v>600000</v>
      </c>
      <c r="I87" s="84"/>
      <c r="J87" s="66">
        <f t="shared" si="2"/>
        <v>247877200</v>
      </c>
      <c r="K87" s="79"/>
      <c r="L87" s="41">
        <f t="shared" ref="L87:L112" si="4">H87</f>
        <v>600000</v>
      </c>
      <c r="M87" s="80"/>
      <c r="N87" s="81"/>
    </row>
    <row r="88" spans="1:14" s="82" customFormat="1" ht="30" x14ac:dyDescent="0.25">
      <c r="A88" s="78"/>
      <c r="B88" s="62"/>
      <c r="C88" s="85" t="s">
        <v>242</v>
      </c>
      <c r="D88" s="135" t="s">
        <v>243</v>
      </c>
      <c r="E88" s="63" t="s">
        <v>193</v>
      </c>
      <c r="F88" s="60"/>
      <c r="G88" s="77"/>
      <c r="H88" s="86">
        <v>700000</v>
      </c>
      <c r="I88" s="84"/>
      <c r="J88" s="66">
        <f t="shared" si="2"/>
        <v>248577200</v>
      </c>
      <c r="K88" s="79"/>
      <c r="L88" s="41">
        <f t="shared" si="4"/>
        <v>700000</v>
      </c>
      <c r="M88" s="80"/>
      <c r="N88" s="81"/>
    </row>
    <row r="89" spans="1:14" s="82" customFormat="1" ht="30" x14ac:dyDescent="0.25">
      <c r="A89" s="78"/>
      <c r="B89" s="60"/>
      <c r="C89" s="85" t="s">
        <v>244</v>
      </c>
      <c r="D89" s="62" t="s">
        <v>179</v>
      </c>
      <c r="E89" s="63" t="s">
        <v>194</v>
      </c>
      <c r="F89" s="60"/>
      <c r="G89" s="77"/>
      <c r="H89" s="86">
        <v>700000</v>
      </c>
      <c r="I89" s="84"/>
      <c r="J89" s="66">
        <f t="shared" si="2"/>
        <v>249277200</v>
      </c>
      <c r="K89" s="79"/>
      <c r="L89" s="41">
        <f t="shared" si="4"/>
        <v>700000</v>
      </c>
      <c r="M89" s="80"/>
      <c r="N89" s="81"/>
    </row>
    <row r="90" spans="1:14" s="82" customFormat="1" ht="30" x14ac:dyDescent="0.25">
      <c r="A90" s="78"/>
      <c r="B90" s="60"/>
      <c r="C90" s="85" t="s">
        <v>245</v>
      </c>
      <c r="D90" s="62" t="s">
        <v>183</v>
      </c>
      <c r="E90" s="63" t="s">
        <v>195</v>
      </c>
      <c r="F90" s="60"/>
      <c r="G90" s="77"/>
      <c r="H90" s="86">
        <v>1500000</v>
      </c>
      <c r="I90" s="84"/>
      <c r="J90" s="66">
        <f t="shared" si="2"/>
        <v>250777200</v>
      </c>
      <c r="K90" s="79"/>
      <c r="L90" s="41">
        <f t="shared" si="4"/>
        <v>1500000</v>
      </c>
      <c r="M90" s="80"/>
      <c r="N90" s="81"/>
    </row>
    <row r="91" spans="1:14" s="82" customFormat="1" ht="30" x14ac:dyDescent="0.25">
      <c r="A91" s="87"/>
      <c r="B91" s="60">
        <v>6</v>
      </c>
      <c r="C91" s="85" t="s">
        <v>218</v>
      </c>
      <c r="D91" s="135" t="s">
        <v>312</v>
      </c>
      <c r="E91" s="63" t="s">
        <v>196</v>
      </c>
      <c r="F91" s="60"/>
      <c r="G91" s="60"/>
      <c r="H91" s="86">
        <v>800000</v>
      </c>
      <c r="I91" s="78"/>
      <c r="J91" s="66">
        <f t="shared" si="2"/>
        <v>251577200</v>
      </c>
      <c r="K91" s="79"/>
      <c r="L91" s="41">
        <f t="shared" si="4"/>
        <v>800000</v>
      </c>
      <c r="M91" s="80"/>
      <c r="N91" s="81"/>
    </row>
    <row r="92" spans="1:14" s="82" customFormat="1" ht="60" x14ac:dyDescent="0.25">
      <c r="A92" s="78"/>
      <c r="B92" s="60">
        <v>6</v>
      </c>
      <c r="C92" s="85" t="s">
        <v>219</v>
      </c>
      <c r="D92" s="135" t="s">
        <v>163</v>
      </c>
      <c r="E92" s="63" t="s">
        <v>197</v>
      </c>
      <c r="F92" s="60"/>
      <c r="G92" s="60"/>
      <c r="H92" s="86">
        <v>521000</v>
      </c>
      <c r="I92" s="78"/>
      <c r="J92" s="66">
        <f t="shared" si="2"/>
        <v>252098200</v>
      </c>
      <c r="K92" s="79"/>
      <c r="L92" s="41">
        <f t="shared" si="4"/>
        <v>521000</v>
      </c>
      <c r="M92" s="80"/>
      <c r="N92" s="81"/>
    </row>
    <row r="93" spans="1:14" s="82" customFormat="1" ht="45" x14ac:dyDescent="0.25">
      <c r="A93" s="78"/>
      <c r="B93" s="60">
        <v>6</v>
      </c>
      <c r="C93" s="85" t="s">
        <v>220</v>
      </c>
      <c r="D93" s="62" t="s">
        <v>179</v>
      </c>
      <c r="E93" s="63" t="s">
        <v>198</v>
      </c>
      <c r="F93" s="60"/>
      <c r="G93" s="60"/>
      <c r="H93" s="86">
        <v>2200000</v>
      </c>
      <c r="I93" s="78"/>
      <c r="J93" s="66">
        <f t="shared" si="2"/>
        <v>254298200</v>
      </c>
      <c r="K93" s="79"/>
      <c r="L93" s="41">
        <f t="shared" si="4"/>
        <v>2200000</v>
      </c>
      <c r="M93" s="80"/>
      <c r="N93" s="81"/>
    </row>
    <row r="94" spans="1:14" s="82" customFormat="1" ht="60" x14ac:dyDescent="0.25">
      <c r="A94" s="78"/>
      <c r="B94" s="60">
        <v>6</v>
      </c>
      <c r="C94" s="85" t="s">
        <v>221</v>
      </c>
      <c r="D94" s="62" t="s">
        <v>179</v>
      </c>
      <c r="E94" s="63" t="s">
        <v>199</v>
      </c>
      <c r="F94" s="60"/>
      <c r="G94" s="60"/>
      <c r="H94" s="86">
        <v>1500000</v>
      </c>
      <c r="I94" s="78"/>
      <c r="J94" s="66">
        <f t="shared" si="2"/>
        <v>255798200</v>
      </c>
      <c r="K94" s="79"/>
      <c r="L94" s="41">
        <f t="shared" si="4"/>
        <v>1500000</v>
      </c>
      <c r="M94" s="80"/>
      <c r="N94" s="81"/>
    </row>
    <row r="95" spans="1:14" s="82" customFormat="1" ht="45" x14ac:dyDescent="0.25">
      <c r="A95" s="78"/>
      <c r="B95" s="60">
        <v>6</v>
      </c>
      <c r="C95" s="85" t="s">
        <v>222</v>
      </c>
      <c r="D95" s="62" t="s">
        <v>165</v>
      </c>
      <c r="E95" s="63" t="s">
        <v>200</v>
      </c>
      <c r="F95" s="60"/>
      <c r="G95" s="60"/>
      <c r="H95" s="86">
        <v>550000</v>
      </c>
      <c r="I95" s="78"/>
      <c r="J95" s="66">
        <f t="shared" si="2"/>
        <v>256348200</v>
      </c>
      <c r="K95" s="79"/>
      <c r="L95" s="41">
        <f t="shared" si="4"/>
        <v>550000</v>
      </c>
      <c r="M95" s="80"/>
      <c r="N95" s="81"/>
    </row>
    <row r="96" spans="1:14" s="82" customFormat="1" ht="45" x14ac:dyDescent="0.25">
      <c r="A96" s="78"/>
      <c r="B96" s="60">
        <v>6</v>
      </c>
      <c r="C96" s="85" t="s">
        <v>223</v>
      </c>
      <c r="D96" s="62" t="s">
        <v>179</v>
      </c>
      <c r="E96" s="63" t="s">
        <v>201</v>
      </c>
      <c r="F96" s="60"/>
      <c r="G96" s="60"/>
      <c r="H96" s="86">
        <v>825000</v>
      </c>
      <c r="I96" s="78"/>
      <c r="J96" s="66">
        <f t="shared" si="2"/>
        <v>257173200</v>
      </c>
      <c r="K96" s="79"/>
      <c r="L96" s="41">
        <f t="shared" si="4"/>
        <v>825000</v>
      </c>
      <c r="M96" s="80"/>
      <c r="N96" s="81"/>
    </row>
    <row r="97" spans="1:14" s="82" customFormat="1" ht="45" x14ac:dyDescent="0.25">
      <c r="A97" s="78"/>
      <c r="B97" s="60">
        <v>6</v>
      </c>
      <c r="C97" s="85" t="s">
        <v>224</v>
      </c>
      <c r="D97" s="62" t="s">
        <v>179</v>
      </c>
      <c r="E97" s="63" t="s">
        <v>202</v>
      </c>
      <c r="F97" s="60"/>
      <c r="G97" s="77"/>
      <c r="H97" s="86">
        <v>600000</v>
      </c>
      <c r="I97" s="84"/>
      <c r="J97" s="66">
        <f t="shared" si="2"/>
        <v>257773200</v>
      </c>
      <c r="K97" s="79"/>
      <c r="L97" s="41">
        <f t="shared" si="4"/>
        <v>600000</v>
      </c>
      <c r="M97" s="80"/>
      <c r="N97" s="81"/>
    </row>
    <row r="98" spans="1:14" s="82" customFormat="1" ht="75" x14ac:dyDescent="0.25">
      <c r="A98" s="78"/>
      <c r="B98" s="60">
        <v>6</v>
      </c>
      <c r="C98" s="85" t="s">
        <v>225</v>
      </c>
      <c r="D98" s="62" t="s">
        <v>165</v>
      </c>
      <c r="E98" s="63" t="s">
        <v>203</v>
      </c>
      <c r="F98" s="60"/>
      <c r="G98" s="77"/>
      <c r="H98" s="86">
        <v>2150000</v>
      </c>
      <c r="I98" s="84"/>
      <c r="J98" s="66">
        <f t="shared" si="2"/>
        <v>259923200</v>
      </c>
      <c r="K98" s="79"/>
      <c r="L98" s="41">
        <f t="shared" si="4"/>
        <v>2150000</v>
      </c>
      <c r="M98" s="80"/>
      <c r="N98" s="81"/>
    </row>
    <row r="99" spans="1:14" s="82" customFormat="1" ht="60" x14ac:dyDescent="0.25">
      <c r="A99" s="78"/>
      <c r="B99" s="60">
        <v>7</v>
      </c>
      <c r="C99" s="85" t="s">
        <v>226</v>
      </c>
      <c r="D99" s="62" t="s">
        <v>165</v>
      </c>
      <c r="E99" s="63" t="s">
        <v>204</v>
      </c>
      <c r="F99" s="60"/>
      <c r="G99" s="77"/>
      <c r="H99" s="86">
        <v>2000000</v>
      </c>
      <c r="I99" s="84"/>
      <c r="J99" s="66">
        <f t="shared" si="2"/>
        <v>261923200</v>
      </c>
      <c r="K99" s="79"/>
      <c r="L99" s="41">
        <f t="shared" si="4"/>
        <v>2000000</v>
      </c>
      <c r="M99" s="80"/>
      <c r="N99" s="81"/>
    </row>
    <row r="100" spans="1:14" s="82" customFormat="1" ht="45" x14ac:dyDescent="0.25">
      <c r="A100" s="78"/>
      <c r="B100" s="60">
        <v>7</v>
      </c>
      <c r="C100" s="85" t="s">
        <v>227</v>
      </c>
      <c r="D100" s="62" t="s">
        <v>179</v>
      </c>
      <c r="E100" s="63" t="s">
        <v>205</v>
      </c>
      <c r="F100" s="60"/>
      <c r="G100" s="77"/>
      <c r="H100" s="86">
        <v>1000000</v>
      </c>
      <c r="I100" s="84"/>
      <c r="J100" s="66">
        <f t="shared" si="2"/>
        <v>262923200</v>
      </c>
      <c r="K100" s="79"/>
      <c r="L100" s="41">
        <f t="shared" si="4"/>
        <v>1000000</v>
      </c>
      <c r="M100" s="80"/>
      <c r="N100" s="81"/>
    </row>
    <row r="101" spans="1:14" s="82" customFormat="1" ht="45" x14ac:dyDescent="0.25">
      <c r="A101" s="78"/>
      <c r="B101" s="60">
        <v>7</v>
      </c>
      <c r="C101" s="85" t="s">
        <v>228</v>
      </c>
      <c r="D101" s="62" t="s">
        <v>179</v>
      </c>
      <c r="E101" s="63" t="s">
        <v>206</v>
      </c>
      <c r="F101" s="60"/>
      <c r="G101" s="77"/>
      <c r="H101" s="86">
        <v>800000</v>
      </c>
      <c r="I101" s="84"/>
      <c r="J101" s="66">
        <f t="shared" si="2"/>
        <v>263723200</v>
      </c>
      <c r="K101" s="79"/>
      <c r="L101" s="41">
        <f t="shared" si="4"/>
        <v>800000</v>
      </c>
      <c r="M101" s="80"/>
      <c r="N101" s="81"/>
    </row>
    <row r="102" spans="1:14" s="82" customFormat="1" ht="60" x14ac:dyDescent="0.25">
      <c r="A102" s="78"/>
      <c r="B102" s="60">
        <v>7</v>
      </c>
      <c r="C102" s="85" t="s">
        <v>229</v>
      </c>
      <c r="D102" s="62" t="s">
        <v>179</v>
      </c>
      <c r="E102" s="63" t="s">
        <v>207</v>
      </c>
      <c r="F102" s="60"/>
      <c r="G102" s="60"/>
      <c r="H102" s="86">
        <v>1200000</v>
      </c>
      <c r="I102" s="78"/>
      <c r="J102" s="66">
        <f t="shared" si="2"/>
        <v>264923200</v>
      </c>
      <c r="K102" s="79"/>
      <c r="L102" s="41">
        <f t="shared" si="4"/>
        <v>1200000</v>
      </c>
      <c r="M102" s="80"/>
      <c r="N102" s="81"/>
    </row>
    <row r="103" spans="1:14" s="82" customFormat="1" ht="45" x14ac:dyDescent="0.25">
      <c r="A103" s="78"/>
      <c r="B103" s="60">
        <v>7</v>
      </c>
      <c r="C103" s="85" t="s">
        <v>230</v>
      </c>
      <c r="D103" s="62" t="s">
        <v>179</v>
      </c>
      <c r="E103" s="63" t="s">
        <v>208</v>
      </c>
      <c r="F103" s="60"/>
      <c r="G103" s="77"/>
      <c r="H103" s="86">
        <v>800000</v>
      </c>
      <c r="I103" s="84"/>
      <c r="J103" s="66">
        <f t="shared" si="2"/>
        <v>265723200</v>
      </c>
      <c r="K103" s="79"/>
      <c r="L103" s="41">
        <f t="shared" si="4"/>
        <v>800000</v>
      </c>
      <c r="M103" s="80"/>
      <c r="N103" s="81"/>
    </row>
    <row r="104" spans="1:14" s="82" customFormat="1" ht="45" x14ac:dyDescent="0.25">
      <c r="A104" s="78"/>
      <c r="B104" s="60">
        <v>7</v>
      </c>
      <c r="C104" s="85" t="s">
        <v>231</v>
      </c>
      <c r="D104" s="62" t="s">
        <v>182</v>
      </c>
      <c r="E104" s="63" t="s">
        <v>209</v>
      </c>
      <c r="F104" s="60"/>
      <c r="G104" s="77"/>
      <c r="H104" s="86">
        <v>500000</v>
      </c>
      <c r="I104" s="84"/>
      <c r="J104" s="66">
        <f t="shared" si="2"/>
        <v>266223200</v>
      </c>
      <c r="K104" s="79"/>
      <c r="L104" s="41">
        <f t="shared" si="4"/>
        <v>500000</v>
      </c>
      <c r="M104" s="80"/>
      <c r="N104" s="81"/>
    </row>
    <row r="105" spans="1:14" s="82" customFormat="1" ht="45" x14ac:dyDescent="0.25">
      <c r="A105" s="78"/>
      <c r="B105" s="60">
        <v>7</v>
      </c>
      <c r="C105" s="85" t="s">
        <v>232</v>
      </c>
      <c r="D105" s="62" t="s">
        <v>179</v>
      </c>
      <c r="E105" s="63" t="s">
        <v>210</v>
      </c>
      <c r="F105" s="60"/>
      <c r="G105" s="77"/>
      <c r="H105" s="86">
        <v>700000</v>
      </c>
      <c r="I105" s="84"/>
      <c r="J105" s="66">
        <f t="shared" si="2"/>
        <v>266923200</v>
      </c>
      <c r="K105" s="79"/>
      <c r="L105" s="41">
        <f t="shared" si="4"/>
        <v>700000</v>
      </c>
      <c r="M105" s="80"/>
      <c r="N105" s="81"/>
    </row>
    <row r="106" spans="1:14" s="82" customFormat="1" ht="60" x14ac:dyDescent="0.25">
      <c r="A106" s="78"/>
      <c r="B106" s="60">
        <v>7</v>
      </c>
      <c r="C106" s="85" t="s">
        <v>233</v>
      </c>
      <c r="D106" s="62" t="s">
        <v>179</v>
      </c>
      <c r="E106" s="63" t="s">
        <v>211</v>
      </c>
      <c r="F106" s="60"/>
      <c r="G106" s="77"/>
      <c r="H106" s="86">
        <v>1000000</v>
      </c>
      <c r="I106" s="84"/>
      <c r="J106" s="66">
        <f t="shared" si="2"/>
        <v>267923200</v>
      </c>
      <c r="K106" s="79"/>
      <c r="L106" s="41">
        <f t="shared" si="4"/>
        <v>1000000</v>
      </c>
      <c r="M106" s="80"/>
      <c r="N106" s="81"/>
    </row>
    <row r="107" spans="1:14" s="82" customFormat="1" ht="45" x14ac:dyDescent="0.25">
      <c r="A107" s="78"/>
      <c r="B107" s="60">
        <v>7</v>
      </c>
      <c r="C107" s="85" t="s">
        <v>234</v>
      </c>
      <c r="D107" s="62" t="s">
        <v>179</v>
      </c>
      <c r="E107" s="63" t="s">
        <v>212</v>
      </c>
      <c r="F107" s="60"/>
      <c r="G107" s="60"/>
      <c r="H107" s="86">
        <v>1600000</v>
      </c>
      <c r="I107" s="78"/>
      <c r="J107" s="66">
        <f t="shared" si="2"/>
        <v>269523200</v>
      </c>
      <c r="K107" s="79"/>
      <c r="L107" s="41">
        <f t="shared" si="4"/>
        <v>1600000</v>
      </c>
      <c r="M107" s="80"/>
      <c r="N107" s="81"/>
    </row>
    <row r="108" spans="1:14" s="82" customFormat="1" ht="45" x14ac:dyDescent="0.25">
      <c r="A108" s="78"/>
      <c r="B108" s="60">
        <v>7</v>
      </c>
      <c r="C108" s="85" t="s">
        <v>235</v>
      </c>
      <c r="D108" s="62" t="s">
        <v>182</v>
      </c>
      <c r="E108" s="63" t="s">
        <v>213</v>
      </c>
      <c r="F108" s="60"/>
      <c r="G108" s="60"/>
      <c r="H108" s="86">
        <v>660000</v>
      </c>
      <c r="I108" s="78"/>
      <c r="J108" s="66">
        <f t="shared" si="2"/>
        <v>270183200</v>
      </c>
      <c r="K108" s="79"/>
      <c r="L108" s="41">
        <f t="shared" si="4"/>
        <v>660000</v>
      </c>
      <c r="M108" s="51"/>
      <c r="N108" s="81"/>
    </row>
    <row r="109" spans="1:14" s="82" customFormat="1" ht="30" x14ac:dyDescent="0.25">
      <c r="A109" s="78"/>
      <c r="B109" s="60">
        <v>7</v>
      </c>
      <c r="C109" s="85" t="s">
        <v>236</v>
      </c>
      <c r="D109" s="62" t="s">
        <v>165</v>
      </c>
      <c r="E109" s="63" t="s">
        <v>214</v>
      </c>
      <c r="F109" s="60"/>
      <c r="G109" s="60"/>
      <c r="H109" s="86">
        <v>550000</v>
      </c>
      <c r="I109" s="78"/>
      <c r="J109" s="66">
        <f t="shared" si="2"/>
        <v>270733200</v>
      </c>
      <c r="K109" s="79"/>
      <c r="L109" s="41">
        <f t="shared" si="4"/>
        <v>550000</v>
      </c>
      <c r="M109" s="51"/>
      <c r="N109" s="81"/>
    </row>
    <row r="110" spans="1:14" s="82" customFormat="1" ht="30" x14ac:dyDescent="0.25">
      <c r="A110" s="78"/>
      <c r="B110" s="60">
        <v>7</v>
      </c>
      <c r="C110" s="85" t="s">
        <v>237</v>
      </c>
      <c r="D110" s="62" t="s">
        <v>165</v>
      </c>
      <c r="E110" s="63" t="s">
        <v>215</v>
      </c>
      <c r="F110" s="60"/>
      <c r="G110" s="60"/>
      <c r="H110" s="86">
        <v>562500</v>
      </c>
      <c r="I110" s="78"/>
      <c r="J110" s="66">
        <f t="shared" si="2"/>
        <v>271295700</v>
      </c>
      <c r="K110" s="79"/>
      <c r="L110" s="41">
        <f t="shared" si="4"/>
        <v>562500</v>
      </c>
      <c r="M110" s="51"/>
      <c r="N110" s="81"/>
    </row>
    <row r="111" spans="1:14" s="82" customFormat="1" ht="60" x14ac:dyDescent="0.25">
      <c r="A111" s="78"/>
      <c r="B111" s="60">
        <v>7</v>
      </c>
      <c r="C111" s="85" t="s">
        <v>238</v>
      </c>
      <c r="D111" s="62" t="s">
        <v>165</v>
      </c>
      <c r="E111" s="63" t="s">
        <v>216</v>
      </c>
      <c r="F111" s="60"/>
      <c r="G111" s="60"/>
      <c r="H111" s="86">
        <v>2000000</v>
      </c>
      <c r="I111" s="78"/>
      <c r="J111" s="66">
        <f t="shared" si="2"/>
        <v>273295700</v>
      </c>
      <c r="K111" s="79"/>
      <c r="L111" s="41">
        <f t="shared" si="4"/>
        <v>2000000</v>
      </c>
      <c r="M111" s="51"/>
      <c r="N111" s="81"/>
    </row>
    <row r="112" spans="1:14" s="82" customFormat="1" ht="60" x14ac:dyDescent="0.25">
      <c r="A112" s="78"/>
      <c r="B112" s="60">
        <v>7</v>
      </c>
      <c r="C112" s="85" t="s">
        <v>239</v>
      </c>
      <c r="D112" s="62" t="s">
        <v>182</v>
      </c>
      <c r="E112" s="63" t="s">
        <v>217</v>
      </c>
      <c r="F112" s="60"/>
      <c r="G112" s="60"/>
      <c r="H112" s="86">
        <v>2000000</v>
      </c>
      <c r="I112" s="78"/>
      <c r="J112" s="66">
        <f t="shared" si="2"/>
        <v>275295700</v>
      </c>
      <c r="K112" s="79"/>
      <c r="L112" s="41">
        <f t="shared" si="4"/>
        <v>2000000</v>
      </c>
      <c r="M112" s="51"/>
      <c r="N112" s="81"/>
    </row>
    <row r="113" spans="1:14" s="82" customFormat="1" ht="30" x14ac:dyDescent="0.25">
      <c r="A113" s="78"/>
      <c r="B113" s="60">
        <v>9</v>
      </c>
      <c r="C113" s="91" t="s">
        <v>251</v>
      </c>
      <c r="D113" s="62"/>
      <c r="E113" s="115" t="s">
        <v>246</v>
      </c>
      <c r="F113" s="60"/>
      <c r="G113" s="60"/>
      <c r="H113" s="86"/>
      <c r="I113" s="78">
        <v>2205000</v>
      </c>
      <c r="J113" s="66">
        <f t="shared" si="2"/>
        <v>273090700</v>
      </c>
      <c r="K113" s="79" t="s">
        <v>172</v>
      </c>
      <c r="L113" s="41">
        <f>-I113</f>
        <v>-2205000</v>
      </c>
      <c r="M113" s="51" t="s">
        <v>252</v>
      </c>
      <c r="N113" s="81"/>
    </row>
    <row r="114" spans="1:14" s="82" customFormat="1" ht="30" x14ac:dyDescent="0.25">
      <c r="A114" s="78"/>
      <c r="B114" s="60">
        <v>9</v>
      </c>
      <c r="C114" s="91" t="s">
        <v>253</v>
      </c>
      <c r="D114" s="62"/>
      <c r="E114" s="115" t="s">
        <v>247</v>
      </c>
      <c r="F114" s="60"/>
      <c r="G114" s="60"/>
      <c r="H114" s="86"/>
      <c r="I114" s="78">
        <v>3189000</v>
      </c>
      <c r="J114" s="66">
        <f t="shared" si="2"/>
        <v>269901700</v>
      </c>
      <c r="K114" s="79" t="s">
        <v>172</v>
      </c>
      <c r="L114" s="41">
        <f>-I114</f>
        <v>-3189000</v>
      </c>
      <c r="M114" s="51" t="s">
        <v>254</v>
      </c>
      <c r="N114" s="81"/>
    </row>
    <row r="115" spans="1:14" s="82" customFormat="1" ht="60" x14ac:dyDescent="0.25">
      <c r="A115" s="78"/>
      <c r="B115" s="60">
        <v>9</v>
      </c>
      <c r="C115" s="91" t="s">
        <v>255</v>
      </c>
      <c r="D115" s="62"/>
      <c r="E115" s="115" t="s">
        <v>248</v>
      </c>
      <c r="F115" s="60"/>
      <c r="G115" s="60"/>
      <c r="H115" s="86"/>
      <c r="I115" s="78">
        <v>16161000</v>
      </c>
      <c r="J115" s="66">
        <f t="shared" si="2"/>
        <v>253740700</v>
      </c>
      <c r="K115" s="79" t="s">
        <v>168</v>
      </c>
      <c r="L115" s="41">
        <f>-I115</f>
        <v>-16161000</v>
      </c>
      <c r="M115" s="51" t="s">
        <v>169</v>
      </c>
      <c r="N115" s="81"/>
    </row>
    <row r="116" spans="1:14" s="82" customFormat="1" ht="45" x14ac:dyDescent="0.25">
      <c r="A116" s="78"/>
      <c r="B116" s="60">
        <v>9</v>
      </c>
      <c r="C116" s="91" t="s">
        <v>256</v>
      </c>
      <c r="D116" s="62"/>
      <c r="E116" s="115" t="s">
        <v>249</v>
      </c>
      <c r="F116" s="77"/>
      <c r="G116" s="77"/>
      <c r="H116" s="86"/>
      <c r="I116" s="84">
        <v>8398000</v>
      </c>
      <c r="J116" s="66">
        <f t="shared" si="2"/>
        <v>245342700</v>
      </c>
      <c r="K116" s="79" t="s">
        <v>168</v>
      </c>
      <c r="L116" s="41">
        <f>-I116</f>
        <v>-8398000</v>
      </c>
      <c r="M116" s="51" t="s">
        <v>169</v>
      </c>
      <c r="N116" s="81"/>
    </row>
    <row r="117" spans="1:14" s="82" customFormat="1" ht="30" x14ac:dyDescent="0.25">
      <c r="A117" s="78"/>
      <c r="B117" s="60">
        <v>9</v>
      </c>
      <c r="C117" s="91" t="s">
        <v>257</v>
      </c>
      <c r="D117" s="62"/>
      <c r="E117" s="115" t="s">
        <v>250</v>
      </c>
      <c r="F117" s="77"/>
      <c r="G117" s="77"/>
      <c r="H117" s="86"/>
      <c r="I117" s="84">
        <v>1145000</v>
      </c>
      <c r="J117" s="66">
        <f t="shared" si="2"/>
        <v>244197700</v>
      </c>
      <c r="K117" s="79" t="s">
        <v>258</v>
      </c>
      <c r="L117" s="41">
        <f>-I117</f>
        <v>-1145000</v>
      </c>
      <c r="M117" s="51" t="s">
        <v>259</v>
      </c>
      <c r="N117" s="81"/>
    </row>
    <row r="118" spans="1:14" s="82" customFormat="1" ht="30" x14ac:dyDescent="0.25">
      <c r="A118" s="78"/>
      <c r="B118" s="60">
        <v>9</v>
      </c>
      <c r="C118" s="85" t="s">
        <v>289</v>
      </c>
      <c r="D118" s="62" t="s">
        <v>165</v>
      </c>
      <c r="E118" s="63" t="s">
        <v>260</v>
      </c>
      <c r="F118" s="77"/>
      <c r="G118" s="77"/>
      <c r="H118" s="86">
        <v>500000</v>
      </c>
      <c r="I118" s="84"/>
      <c r="J118" s="66">
        <f t="shared" si="2"/>
        <v>244697700</v>
      </c>
      <c r="K118" s="79"/>
      <c r="L118" s="41">
        <f>H118</f>
        <v>500000</v>
      </c>
      <c r="M118" s="51"/>
      <c r="N118" s="81"/>
    </row>
    <row r="119" spans="1:14" s="82" customFormat="1" ht="30" x14ac:dyDescent="0.25">
      <c r="A119" s="78"/>
      <c r="B119" s="60">
        <v>9</v>
      </c>
      <c r="C119" s="85" t="s">
        <v>290</v>
      </c>
      <c r="D119" s="135" t="s">
        <v>313</v>
      </c>
      <c r="E119" s="63" t="s">
        <v>261</v>
      </c>
      <c r="F119" s="77"/>
      <c r="G119" s="77"/>
      <c r="H119" s="86">
        <v>850000</v>
      </c>
      <c r="I119" s="84"/>
      <c r="J119" s="66">
        <f t="shared" si="2"/>
        <v>245547700</v>
      </c>
      <c r="K119" s="79"/>
      <c r="L119" s="41">
        <f t="shared" ref="L119:L142" si="5">H119</f>
        <v>850000</v>
      </c>
      <c r="M119" s="51"/>
      <c r="N119" s="81"/>
    </row>
    <row r="120" spans="1:14" s="82" customFormat="1" ht="30" x14ac:dyDescent="0.25">
      <c r="A120" s="78"/>
      <c r="B120" s="60">
        <v>9</v>
      </c>
      <c r="C120" s="85" t="s">
        <v>291</v>
      </c>
      <c r="D120" s="135" t="s">
        <v>314</v>
      </c>
      <c r="E120" s="63" t="s">
        <v>262</v>
      </c>
      <c r="F120" s="60"/>
      <c r="G120" s="77"/>
      <c r="H120" s="86">
        <v>2000000</v>
      </c>
      <c r="I120" s="84"/>
      <c r="J120" s="66">
        <f t="shared" si="2"/>
        <v>247547700</v>
      </c>
      <c r="K120" s="79"/>
      <c r="L120" s="41">
        <f t="shared" si="5"/>
        <v>2000000</v>
      </c>
      <c r="M120" s="51"/>
      <c r="N120" s="81"/>
    </row>
    <row r="121" spans="1:14" s="82" customFormat="1" ht="30" x14ac:dyDescent="0.25">
      <c r="A121" s="78"/>
      <c r="B121" s="60">
        <v>9</v>
      </c>
      <c r="C121" s="85" t="s">
        <v>292</v>
      </c>
      <c r="D121" s="135" t="s">
        <v>163</v>
      </c>
      <c r="E121" s="63" t="s">
        <v>263</v>
      </c>
      <c r="F121" s="60"/>
      <c r="G121" s="60"/>
      <c r="H121" s="86">
        <v>850000</v>
      </c>
      <c r="I121" s="78"/>
      <c r="J121" s="66">
        <f t="shared" si="2"/>
        <v>248397700</v>
      </c>
      <c r="L121" s="41">
        <f t="shared" si="5"/>
        <v>850000</v>
      </c>
      <c r="M121" s="74"/>
      <c r="N121" s="81"/>
    </row>
    <row r="122" spans="1:14" s="82" customFormat="1" ht="30" x14ac:dyDescent="0.25">
      <c r="A122" s="78"/>
      <c r="B122" s="60">
        <v>9</v>
      </c>
      <c r="C122" s="85" t="s">
        <v>295</v>
      </c>
      <c r="D122" s="62" t="s">
        <v>165</v>
      </c>
      <c r="E122" s="63" t="s">
        <v>264</v>
      </c>
      <c r="F122" s="60"/>
      <c r="G122" s="60"/>
      <c r="H122" s="86">
        <v>700000</v>
      </c>
      <c r="I122" s="78"/>
      <c r="J122" s="66">
        <f t="shared" si="2"/>
        <v>249097700</v>
      </c>
      <c r="L122" s="41">
        <f t="shared" si="5"/>
        <v>700000</v>
      </c>
      <c r="M122" s="74"/>
      <c r="N122" s="81"/>
    </row>
    <row r="123" spans="1:14" s="82" customFormat="1" ht="30" x14ac:dyDescent="0.25">
      <c r="A123" s="78"/>
      <c r="B123" s="60">
        <v>9</v>
      </c>
      <c r="C123" s="85" t="s">
        <v>296</v>
      </c>
      <c r="D123" s="62" t="s">
        <v>180</v>
      </c>
      <c r="E123" s="63" t="s">
        <v>265</v>
      </c>
      <c r="F123" s="60"/>
      <c r="G123" s="60"/>
      <c r="H123" s="86">
        <v>541000</v>
      </c>
      <c r="I123" s="78"/>
      <c r="J123" s="66">
        <f t="shared" si="2"/>
        <v>249638700</v>
      </c>
      <c r="L123" s="41">
        <f t="shared" si="5"/>
        <v>541000</v>
      </c>
      <c r="M123" s="74"/>
      <c r="N123" s="81"/>
    </row>
    <row r="124" spans="1:14" s="82" customFormat="1" ht="30" x14ac:dyDescent="0.25">
      <c r="A124" s="78"/>
      <c r="B124" s="60">
        <v>9</v>
      </c>
      <c r="C124" s="85" t="s">
        <v>297</v>
      </c>
      <c r="D124" s="62" t="s">
        <v>165</v>
      </c>
      <c r="E124" s="63" t="s">
        <v>266</v>
      </c>
      <c r="F124" s="60"/>
      <c r="G124" s="60"/>
      <c r="H124" s="86">
        <v>650000</v>
      </c>
      <c r="I124" s="78"/>
      <c r="J124" s="66">
        <f t="shared" si="2"/>
        <v>250288700</v>
      </c>
      <c r="L124" s="41">
        <f t="shared" si="5"/>
        <v>650000</v>
      </c>
      <c r="M124" s="74"/>
      <c r="N124" s="81"/>
    </row>
    <row r="125" spans="1:14" s="82" customFormat="1" ht="45" x14ac:dyDescent="0.25">
      <c r="A125" s="78"/>
      <c r="B125" s="60">
        <v>10</v>
      </c>
      <c r="C125" s="61" t="s">
        <v>277</v>
      </c>
      <c r="D125" s="62" t="s">
        <v>165</v>
      </c>
      <c r="E125" s="63" t="s">
        <v>267</v>
      </c>
      <c r="F125" s="60"/>
      <c r="G125" s="60"/>
      <c r="H125" s="64">
        <v>400000</v>
      </c>
      <c r="I125" s="78"/>
      <c r="J125" s="66">
        <f t="shared" si="2"/>
        <v>250688700</v>
      </c>
      <c r="L125" s="41">
        <f t="shared" si="5"/>
        <v>400000</v>
      </c>
      <c r="M125" s="74"/>
      <c r="N125" s="81"/>
    </row>
    <row r="126" spans="1:14" s="82" customFormat="1" ht="60" x14ac:dyDescent="0.25">
      <c r="A126" s="78"/>
      <c r="B126" s="60">
        <v>10</v>
      </c>
      <c r="C126" s="61" t="s">
        <v>278</v>
      </c>
      <c r="D126" s="135" t="s">
        <v>189</v>
      </c>
      <c r="E126" s="63" t="s">
        <v>268</v>
      </c>
      <c r="F126" s="60"/>
      <c r="G126" s="77"/>
      <c r="H126" s="64">
        <v>2300000</v>
      </c>
      <c r="I126" s="84"/>
      <c r="J126" s="66">
        <f t="shared" si="2"/>
        <v>252988700</v>
      </c>
      <c r="L126" s="41">
        <f t="shared" si="5"/>
        <v>2300000</v>
      </c>
      <c r="M126" s="74"/>
      <c r="N126" s="81"/>
    </row>
    <row r="127" spans="1:14" s="82" customFormat="1" ht="45" x14ac:dyDescent="0.25">
      <c r="A127" s="78"/>
      <c r="B127" s="60">
        <v>10</v>
      </c>
      <c r="C127" s="61" t="s">
        <v>279</v>
      </c>
      <c r="D127" s="62" t="s">
        <v>165</v>
      </c>
      <c r="E127" s="63" t="s">
        <v>269</v>
      </c>
      <c r="F127" s="60"/>
      <c r="G127" s="60"/>
      <c r="H127" s="64">
        <v>1400000</v>
      </c>
      <c r="I127" s="84"/>
      <c r="J127" s="66">
        <f t="shared" si="2"/>
        <v>254388700</v>
      </c>
      <c r="L127" s="41">
        <f t="shared" si="5"/>
        <v>1400000</v>
      </c>
      <c r="M127" s="74"/>
      <c r="N127" s="81"/>
    </row>
    <row r="128" spans="1:14" s="82" customFormat="1" ht="45" x14ac:dyDescent="0.25">
      <c r="A128" s="78"/>
      <c r="B128" s="60">
        <v>10</v>
      </c>
      <c r="C128" s="61" t="s">
        <v>280</v>
      </c>
      <c r="D128" s="135" t="s">
        <v>243</v>
      </c>
      <c r="E128" s="63" t="s">
        <v>270</v>
      </c>
      <c r="F128" s="60"/>
      <c r="G128" s="60"/>
      <c r="H128" s="64">
        <v>800000</v>
      </c>
      <c r="I128" s="84"/>
      <c r="J128" s="66">
        <f t="shared" si="2"/>
        <v>255188700</v>
      </c>
      <c r="L128" s="41">
        <f t="shared" si="5"/>
        <v>800000</v>
      </c>
      <c r="M128" s="74"/>
      <c r="N128" s="81"/>
    </row>
    <row r="129" spans="1:14" s="82" customFormat="1" ht="45" x14ac:dyDescent="0.25">
      <c r="A129" s="78"/>
      <c r="B129" s="60">
        <v>10</v>
      </c>
      <c r="C129" s="61" t="s">
        <v>281</v>
      </c>
      <c r="D129" s="135" t="s">
        <v>313</v>
      </c>
      <c r="E129" s="63" t="s">
        <v>271</v>
      </c>
      <c r="F129" s="60"/>
      <c r="G129" s="60"/>
      <c r="H129" s="64">
        <v>545000</v>
      </c>
      <c r="I129" s="84"/>
      <c r="J129" s="66">
        <f t="shared" si="2"/>
        <v>255733700</v>
      </c>
      <c r="L129" s="41">
        <f t="shared" si="5"/>
        <v>545000</v>
      </c>
      <c r="M129" s="74"/>
      <c r="N129" s="81"/>
    </row>
    <row r="130" spans="1:14" s="82" customFormat="1" ht="30" x14ac:dyDescent="0.25">
      <c r="A130" s="78"/>
      <c r="B130" s="60">
        <v>10</v>
      </c>
      <c r="C130" s="61" t="s">
        <v>282</v>
      </c>
      <c r="D130" s="62" t="s">
        <v>180</v>
      </c>
      <c r="E130" s="63" t="s">
        <v>272</v>
      </c>
      <c r="F130" s="60"/>
      <c r="G130" s="60"/>
      <c r="H130" s="64">
        <v>9500000</v>
      </c>
      <c r="I130" s="84"/>
      <c r="J130" s="66">
        <f t="shared" si="2"/>
        <v>265233700</v>
      </c>
      <c r="L130" s="41">
        <f t="shared" si="5"/>
        <v>9500000</v>
      </c>
      <c r="M130" s="74"/>
      <c r="N130" s="81"/>
    </row>
    <row r="131" spans="1:14" s="82" customFormat="1" ht="45" x14ac:dyDescent="0.25">
      <c r="A131" s="78"/>
      <c r="B131" s="60">
        <v>10</v>
      </c>
      <c r="C131" s="61" t="s">
        <v>283</v>
      </c>
      <c r="D131" s="135" t="s">
        <v>315</v>
      </c>
      <c r="E131" s="63" t="s">
        <v>273</v>
      </c>
      <c r="F131" s="60"/>
      <c r="G131" s="60"/>
      <c r="H131" s="64">
        <v>605000</v>
      </c>
      <c r="I131" s="84"/>
      <c r="J131" s="66">
        <f t="shared" si="2"/>
        <v>265838700</v>
      </c>
      <c r="L131" s="41">
        <f t="shared" si="5"/>
        <v>605000</v>
      </c>
      <c r="M131" s="74"/>
      <c r="N131" s="81"/>
    </row>
    <row r="132" spans="1:14" s="82" customFormat="1" ht="45" x14ac:dyDescent="0.25">
      <c r="A132" s="78"/>
      <c r="B132" s="60">
        <v>10</v>
      </c>
      <c r="C132" s="61" t="s">
        <v>284</v>
      </c>
      <c r="D132" s="135" t="s">
        <v>312</v>
      </c>
      <c r="E132" s="63" t="s">
        <v>274</v>
      </c>
      <c r="F132" s="60"/>
      <c r="G132" s="60"/>
      <c r="H132" s="64">
        <v>1000000</v>
      </c>
      <c r="I132" s="84"/>
      <c r="J132" s="66">
        <f t="shared" si="2"/>
        <v>266838700</v>
      </c>
      <c r="L132" s="41">
        <f t="shared" si="5"/>
        <v>1000000</v>
      </c>
      <c r="M132" s="74"/>
      <c r="N132" s="81"/>
    </row>
    <row r="133" spans="1:14" s="82" customFormat="1" ht="30" x14ac:dyDescent="0.25">
      <c r="A133" s="78"/>
      <c r="B133" s="60">
        <v>10</v>
      </c>
      <c r="C133" s="61" t="s">
        <v>285</v>
      </c>
      <c r="D133" s="135" t="s">
        <v>312</v>
      </c>
      <c r="E133" s="63" t="s">
        <v>275</v>
      </c>
      <c r="F133" s="60"/>
      <c r="G133" s="60"/>
      <c r="H133" s="64">
        <v>850000</v>
      </c>
      <c r="I133" s="84"/>
      <c r="J133" s="66">
        <f t="shared" si="2"/>
        <v>267688700</v>
      </c>
      <c r="L133" s="41">
        <f t="shared" si="5"/>
        <v>850000</v>
      </c>
      <c r="M133" s="74"/>
      <c r="N133" s="81"/>
    </row>
    <row r="134" spans="1:14" s="82" customFormat="1" ht="30" x14ac:dyDescent="0.25">
      <c r="A134" s="78"/>
      <c r="B134" s="60">
        <v>10</v>
      </c>
      <c r="C134" s="61" t="s">
        <v>286</v>
      </c>
      <c r="D134" s="62" t="s">
        <v>316</v>
      </c>
      <c r="E134" s="63" t="s">
        <v>276</v>
      </c>
      <c r="F134" s="60"/>
      <c r="G134" s="60"/>
      <c r="H134" s="64">
        <v>15000000</v>
      </c>
      <c r="I134" s="84"/>
      <c r="J134" s="66">
        <f t="shared" si="2"/>
        <v>282688700</v>
      </c>
      <c r="L134" s="41">
        <f t="shared" si="5"/>
        <v>15000000</v>
      </c>
      <c r="M134" s="74"/>
      <c r="N134" s="81"/>
    </row>
    <row r="135" spans="1:14" s="82" customFormat="1" ht="45" x14ac:dyDescent="0.25">
      <c r="A135" s="78"/>
      <c r="B135" s="60">
        <v>10</v>
      </c>
      <c r="C135" s="61" t="s">
        <v>287</v>
      </c>
      <c r="D135" s="62" t="s">
        <v>187</v>
      </c>
      <c r="E135" s="63" t="s">
        <v>293</v>
      </c>
      <c r="F135" s="60"/>
      <c r="G135" s="60"/>
      <c r="H135" s="64">
        <v>1000000</v>
      </c>
      <c r="I135" s="84"/>
      <c r="J135" s="66">
        <f t="shared" si="2"/>
        <v>283688700</v>
      </c>
      <c r="L135" s="41">
        <f t="shared" si="5"/>
        <v>1000000</v>
      </c>
      <c r="M135" s="74"/>
      <c r="N135" s="81"/>
    </row>
    <row r="136" spans="1:14" s="82" customFormat="1" ht="45" x14ac:dyDescent="0.25">
      <c r="A136" s="78"/>
      <c r="B136" s="60">
        <v>10</v>
      </c>
      <c r="C136" s="61" t="s">
        <v>288</v>
      </c>
      <c r="D136" s="135" t="s">
        <v>315</v>
      </c>
      <c r="E136" s="63" t="s">
        <v>294</v>
      </c>
      <c r="F136" s="60"/>
      <c r="G136" s="60"/>
      <c r="H136" s="64">
        <v>1500000</v>
      </c>
      <c r="I136" s="84"/>
      <c r="J136" s="66">
        <f t="shared" si="2"/>
        <v>285188700</v>
      </c>
      <c r="L136" s="41">
        <f t="shared" si="5"/>
        <v>1500000</v>
      </c>
      <c r="M136" s="74"/>
      <c r="N136" s="81"/>
    </row>
    <row r="137" spans="1:14" s="82" customFormat="1" ht="30" x14ac:dyDescent="0.25">
      <c r="A137" s="78"/>
      <c r="B137" s="60">
        <v>10</v>
      </c>
      <c r="C137" s="85" t="s">
        <v>302</v>
      </c>
      <c r="D137" s="62" t="s">
        <v>183</v>
      </c>
      <c r="E137" s="63" t="s">
        <v>298</v>
      </c>
      <c r="F137" s="60"/>
      <c r="G137" s="60"/>
      <c r="H137" s="86">
        <v>4000000</v>
      </c>
      <c r="I137" s="84"/>
      <c r="J137" s="66">
        <f t="shared" si="2"/>
        <v>289188700</v>
      </c>
      <c r="L137" s="41">
        <f t="shared" si="5"/>
        <v>4000000</v>
      </c>
      <c r="M137" s="74"/>
      <c r="N137" s="81"/>
    </row>
    <row r="138" spans="1:14" s="82" customFormat="1" ht="30" x14ac:dyDescent="0.25">
      <c r="A138" s="78"/>
      <c r="B138" s="60">
        <v>11</v>
      </c>
      <c r="C138" s="85" t="s">
        <v>303</v>
      </c>
      <c r="D138" s="62" t="s">
        <v>179</v>
      </c>
      <c r="E138" s="63" t="s">
        <v>299</v>
      </c>
      <c r="F138" s="60"/>
      <c r="G138" s="60"/>
      <c r="H138" s="86">
        <v>250000</v>
      </c>
      <c r="I138" s="84"/>
      <c r="J138" s="66">
        <f t="shared" si="2"/>
        <v>289438700</v>
      </c>
      <c r="L138" s="41">
        <f t="shared" si="5"/>
        <v>250000</v>
      </c>
      <c r="M138" s="74"/>
      <c r="N138" s="81"/>
    </row>
    <row r="139" spans="1:14" s="82" customFormat="1" ht="30" x14ac:dyDescent="0.25">
      <c r="A139" s="78"/>
      <c r="B139" s="60">
        <v>11</v>
      </c>
      <c r="C139" s="85" t="s">
        <v>304</v>
      </c>
      <c r="D139" s="62" t="s">
        <v>182</v>
      </c>
      <c r="E139" s="63" t="s">
        <v>300</v>
      </c>
      <c r="F139" s="60"/>
      <c r="G139" s="60"/>
      <c r="H139" s="86">
        <v>700000</v>
      </c>
      <c r="I139" s="84"/>
      <c r="J139" s="66">
        <f t="shared" si="2"/>
        <v>290138700</v>
      </c>
      <c r="L139" s="41">
        <f t="shared" si="5"/>
        <v>700000</v>
      </c>
      <c r="M139" s="74"/>
      <c r="N139" s="81"/>
    </row>
    <row r="140" spans="1:14" s="82" customFormat="1" ht="30" x14ac:dyDescent="0.25">
      <c r="A140" s="78"/>
      <c r="B140" s="60">
        <v>11</v>
      </c>
      <c r="C140" s="85" t="s">
        <v>305</v>
      </c>
      <c r="D140" s="62" t="s">
        <v>180</v>
      </c>
      <c r="E140" s="63" t="s">
        <v>301</v>
      </c>
      <c r="F140" s="60"/>
      <c r="G140" s="60"/>
      <c r="H140" s="86">
        <v>900000</v>
      </c>
      <c r="I140" s="84"/>
      <c r="J140" s="66">
        <f t="shared" ref="J140:J203" si="6">+J139+H140-I140</f>
        <v>291038700</v>
      </c>
      <c r="L140" s="41">
        <f t="shared" si="5"/>
        <v>900000</v>
      </c>
      <c r="M140" s="74"/>
      <c r="N140" s="81"/>
    </row>
    <row r="141" spans="1:14" s="82" customFormat="1" ht="30" x14ac:dyDescent="0.25">
      <c r="A141" s="78"/>
      <c r="B141" s="60">
        <v>11</v>
      </c>
      <c r="C141" s="85" t="s">
        <v>303</v>
      </c>
      <c r="D141" s="62" t="s">
        <v>179</v>
      </c>
      <c r="E141" s="63" t="s">
        <v>308</v>
      </c>
      <c r="F141" s="60"/>
      <c r="G141" s="60"/>
      <c r="H141" s="86">
        <v>500000</v>
      </c>
      <c r="I141" s="84"/>
      <c r="J141" s="66">
        <f t="shared" si="6"/>
        <v>291538700</v>
      </c>
      <c r="L141" s="41">
        <f t="shared" si="5"/>
        <v>500000</v>
      </c>
      <c r="M141" s="74"/>
      <c r="N141" s="81"/>
    </row>
    <row r="142" spans="1:14" s="82" customFormat="1" ht="25.5" x14ac:dyDescent="0.25">
      <c r="A142" s="87">
        <v>2</v>
      </c>
      <c r="B142" s="60">
        <v>11</v>
      </c>
      <c r="C142" s="85" t="s">
        <v>306</v>
      </c>
      <c r="D142" s="62" t="s">
        <v>307</v>
      </c>
      <c r="E142" s="63" t="s">
        <v>309</v>
      </c>
      <c r="F142" s="60"/>
      <c r="G142" s="60"/>
      <c r="H142" s="86">
        <v>200000</v>
      </c>
      <c r="I142" s="84"/>
      <c r="J142" s="66">
        <f t="shared" si="6"/>
        <v>291738700</v>
      </c>
      <c r="L142" s="41">
        <f t="shared" si="5"/>
        <v>200000</v>
      </c>
      <c r="M142" s="74"/>
      <c r="N142" s="81"/>
    </row>
    <row r="143" spans="1:14" s="82" customFormat="1" ht="45" x14ac:dyDescent="0.25">
      <c r="A143" s="78"/>
      <c r="B143" s="60">
        <v>11</v>
      </c>
      <c r="C143" s="91" t="s">
        <v>311</v>
      </c>
      <c r="D143" s="62"/>
      <c r="E143" s="115" t="s">
        <v>310</v>
      </c>
      <c r="F143" s="60"/>
      <c r="G143" s="60"/>
      <c r="H143" s="86"/>
      <c r="I143" s="84">
        <v>6212100</v>
      </c>
      <c r="J143" s="66">
        <f t="shared" si="6"/>
        <v>285526600</v>
      </c>
      <c r="K143" s="82" t="s">
        <v>168</v>
      </c>
      <c r="L143" s="41">
        <f>-I143</f>
        <v>-6212100</v>
      </c>
      <c r="M143" s="74" t="s">
        <v>169</v>
      </c>
      <c r="N143" s="81"/>
    </row>
    <row r="144" spans="1:14" s="82" customFormat="1" ht="25.5" x14ac:dyDescent="0.25">
      <c r="A144" s="78"/>
      <c r="B144" s="60">
        <v>11</v>
      </c>
      <c r="C144" s="91" t="s">
        <v>318</v>
      </c>
      <c r="D144" s="62"/>
      <c r="E144" s="115" t="s">
        <v>317</v>
      </c>
      <c r="F144" s="60"/>
      <c r="G144" s="77"/>
      <c r="H144" s="86"/>
      <c r="I144" s="84">
        <v>117000</v>
      </c>
      <c r="J144" s="66">
        <f t="shared" si="6"/>
        <v>285409600</v>
      </c>
      <c r="K144" s="82" t="s">
        <v>258</v>
      </c>
      <c r="L144" s="41">
        <f>-I144</f>
        <v>-117000</v>
      </c>
      <c r="M144" s="74" t="s">
        <v>319</v>
      </c>
      <c r="N144" s="81"/>
    </row>
    <row r="145" spans="1:14" s="82" customFormat="1" ht="60" x14ac:dyDescent="0.25">
      <c r="A145" s="78"/>
      <c r="B145" s="60">
        <v>12</v>
      </c>
      <c r="C145" s="85" t="s">
        <v>406</v>
      </c>
      <c r="D145" s="135" t="s">
        <v>314</v>
      </c>
      <c r="E145" s="63" t="s">
        <v>320</v>
      </c>
      <c r="F145" s="60"/>
      <c r="G145" s="77"/>
      <c r="H145" s="86">
        <v>2000000</v>
      </c>
      <c r="I145" s="84"/>
      <c r="J145" s="66">
        <f t="shared" si="6"/>
        <v>287409600</v>
      </c>
      <c r="L145" s="41">
        <f>+H145</f>
        <v>2000000</v>
      </c>
      <c r="M145" s="74"/>
      <c r="N145" s="81"/>
    </row>
    <row r="146" spans="1:14" s="82" customFormat="1" ht="45" x14ac:dyDescent="0.25">
      <c r="A146" s="78"/>
      <c r="B146" s="60">
        <v>12</v>
      </c>
      <c r="C146" s="85" t="s">
        <v>407</v>
      </c>
      <c r="D146" s="135" t="s">
        <v>189</v>
      </c>
      <c r="E146" s="63" t="s">
        <v>321</v>
      </c>
      <c r="F146" s="60"/>
      <c r="G146" s="77"/>
      <c r="H146" s="86">
        <v>950000</v>
      </c>
      <c r="I146" s="84"/>
      <c r="J146" s="66">
        <f t="shared" si="6"/>
        <v>288359600</v>
      </c>
      <c r="L146" s="41">
        <f t="shared" ref="L146:L189" si="7">+H146</f>
        <v>950000</v>
      </c>
      <c r="M146" s="74"/>
      <c r="N146" s="81"/>
    </row>
    <row r="147" spans="1:14" s="82" customFormat="1" ht="60" x14ac:dyDescent="0.25">
      <c r="A147" s="78"/>
      <c r="B147" s="60">
        <v>12</v>
      </c>
      <c r="C147" s="85" t="s">
        <v>408</v>
      </c>
      <c r="D147" s="62" t="s">
        <v>179</v>
      </c>
      <c r="E147" s="63" t="s">
        <v>322</v>
      </c>
      <c r="F147" s="60"/>
      <c r="G147" s="77"/>
      <c r="H147" s="86">
        <v>1500000</v>
      </c>
      <c r="I147" s="84"/>
      <c r="J147" s="66">
        <f t="shared" si="6"/>
        <v>289859600</v>
      </c>
      <c r="L147" s="41">
        <f t="shared" si="7"/>
        <v>1500000</v>
      </c>
      <c r="M147" s="74"/>
      <c r="N147" s="81"/>
    </row>
    <row r="148" spans="1:14" s="82" customFormat="1" ht="30" x14ac:dyDescent="0.25">
      <c r="A148" s="78"/>
      <c r="B148" s="60">
        <v>12</v>
      </c>
      <c r="C148" s="85" t="s">
        <v>409</v>
      </c>
      <c r="D148" s="135" t="s">
        <v>436</v>
      </c>
      <c r="E148" s="63" t="s">
        <v>323</v>
      </c>
      <c r="F148" s="60"/>
      <c r="G148" s="77"/>
      <c r="H148" s="86">
        <v>800000</v>
      </c>
      <c r="I148" s="84"/>
      <c r="J148" s="66">
        <f t="shared" si="6"/>
        <v>290659600</v>
      </c>
      <c r="L148" s="41">
        <f t="shared" si="7"/>
        <v>800000</v>
      </c>
      <c r="M148" s="74"/>
      <c r="N148" s="81"/>
    </row>
    <row r="149" spans="1:14" s="82" customFormat="1" ht="30" x14ac:dyDescent="0.25">
      <c r="A149" s="78"/>
      <c r="B149" s="60">
        <v>12</v>
      </c>
      <c r="C149" s="85" t="s">
        <v>410</v>
      </c>
      <c r="D149" s="135" t="s">
        <v>163</v>
      </c>
      <c r="E149" s="63" t="s">
        <v>324</v>
      </c>
      <c r="F149" s="60"/>
      <c r="G149" s="77"/>
      <c r="H149" s="86">
        <v>900000</v>
      </c>
      <c r="I149" s="84"/>
      <c r="J149" s="66">
        <f t="shared" si="6"/>
        <v>291559600</v>
      </c>
      <c r="L149" s="41">
        <f t="shared" si="7"/>
        <v>900000</v>
      </c>
      <c r="M149" s="74"/>
      <c r="N149" s="81"/>
    </row>
    <row r="150" spans="1:14" s="82" customFormat="1" ht="45" x14ac:dyDescent="0.25">
      <c r="A150" s="78"/>
      <c r="B150" s="60">
        <v>12</v>
      </c>
      <c r="C150" s="85" t="s">
        <v>411</v>
      </c>
      <c r="D150" s="135" t="s">
        <v>163</v>
      </c>
      <c r="E150" s="63" t="s">
        <v>325</v>
      </c>
      <c r="F150" s="60"/>
      <c r="G150" s="77"/>
      <c r="H150" s="86">
        <v>900000</v>
      </c>
      <c r="I150" s="84"/>
      <c r="J150" s="66">
        <f t="shared" si="6"/>
        <v>292459600</v>
      </c>
      <c r="L150" s="41">
        <f t="shared" si="7"/>
        <v>900000</v>
      </c>
      <c r="M150" s="74"/>
      <c r="N150" s="81"/>
    </row>
    <row r="151" spans="1:14" s="82" customFormat="1" ht="60" x14ac:dyDescent="0.25">
      <c r="A151" s="78"/>
      <c r="B151" s="60">
        <v>15</v>
      </c>
      <c r="C151" s="61" t="s">
        <v>378</v>
      </c>
      <c r="D151" s="135" t="s">
        <v>243</v>
      </c>
      <c r="E151" s="63" t="s">
        <v>326</v>
      </c>
      <c r="F151" s="60"/>
      <c r="G151" s="77"/>
      <c r="H151" s="111">
        <v>300000</v>
      </c>
      <c r="I151" s="84"/>
      <c r="J151" s="66">
        <f t="shared" si="6"/>
        <v>292759600</v>
      </c>
      <c r="L151" s="41">
        <f t="shared" si="7"/>
        <v>300000</v>
      </c>
      <c r="M151" s="74"/>
      <c r="N151" s="81"/>
    </row>
    <row r="152" spans="1:14" s="82" customFormat="1" ht="45" x14ac:dyDescent="0.25">
      <c r="A152" s="78"/>
      <c r="B152" s="60">
        <v>15</v>
      </c>
      <c r="C152" s="61" t="s">
        <v>379</v>
      </c>
      <c r="D152" s="135" t="s">
        <v>313</v>
      </c>
      <c r="E152" s="63" t="s">
        <v>327</v>
      </c>
      <c r="F152" s="77"/>
      <c r="G152" s="77"/>
      <c r="H152" s="111">
        <v>175000</v>
      </c>
      <c r="I152" s="84"/>
      <c r="J152" s="66">
        <f t="shared" si="6"/>
        <v>292934600</v>
      </c>
      <c r="L152" s="41">
        <f t="shared" si="7"/>
        <v>175000</v>
      </c>
      <c r="M152" s="74"/>
      <c r="N152" s="81"/>
    </row>
    <row r="153" spans="1:14" s="82" customFormat="1" ht="45" x14ac:dyDescent="0.25">
      <c r="A153" s="78"/>
      <c r="B153" s="60">
        <v>15</v>
      </c>
      <c r="C153" s="61" t="s">
        <v>380</v>
      </c>
      <c r="D153" s="135" t="s">
        <v>163</v>
      </c>
      <c r="E153" s="63" t="s">
        <v>328</v>
      </c>
      <c r="F153" s="77"/>
      <c r="G153" s="77"/>
      <c r="H153" s="111">
        <v>950000</v>
      </c>
      <c r="I153" s="84"/>
      <c r="J153" s="66">
        <f t="shared" si="6"/>
        <v>293884600</v>
      </c>
      <c r="L153" s="41">
        <f t="shared" si="7"/>
        <v>950000</v>
      </c>
      <c r="M153" s="74"/>
      <c r="N153" s="81"/>
    </row>
    <row r="154" spans="1:14" s="82" customFormat="1" ht="60" x14ac:dyDescent="0.25">
      <c r="A154" s="78"/>
      <c r="B154" s="60">
        <v>15</v>
      </c>
      <c r="C154" s="61" t="s">
        <v>381</v>
      </c>
      <c r="D154" s="62" t="s">
        <v>165</v>
      </c>
      <c r="E154" s="63" t="s">
        <v>329</v>
      </c>
      <c r="F154" s="77"/>
      <c r="G154" s="77"/>
      <c r="H154" s="111">
        <v>3200000</v>
      </c>
      <c r="I154" s="84"/>
      <c r="J154" s="66">
        <f t="shared" si="6"/>
        <v>297084600</v>
      </c>
      <c r="L154" s="41">
        <f t="shared" si="7"/>
        <v>3200000</v>
      </c>
      <c r="M154" s="74"/>
      <c r="N154" s="81"/>
    </row>
    <row r="155" spans="1:14" s="82" customFormat="1" ht="30" x14ac:dyDescent="0.25">
      <c r="A155" s="78"/>
      <c r="B155" s="60">
        <v>15</v>
      </c>
      <c r="C155" s="61" t="s">
        <v>382</v>
      </c>
      <c r="D155" s="62" t="s">
        <v>165</v>
      </c>
      <c r="E155" s="63" t="s">
        <v>330</v>
      </c>
      <c r="F155" s="77"/>
      <c r="G155" s="77"/>
      <c r="H155" s="111">
        <v>585000</v>
      </c>
      <c r="I155" s="84"/>
      <c r="J155" s="66">
        <f t="shared" si="6"/>
        <v>297669600</v>
      </c>
      <c r="L155" s="41">
        <f t="shared" si="7"/>
        <v>585000</v>
      </c>
      <c r="M155" s="74"/>
      <c r="N155" s="81"/>
    </row>
    <row r="156" spans="1:14" s="82" customFormat="1" ht="30" x14ac:dyDescent="0.25">
      <c r="A156" s="78"/>
      <c r="B156" s="60">
        <v>15</v>
      </c>
      <c r="C156" s="61" t="s">
        <v>383</v>
      </c>
      <c r="D156" s="62" t="s">
        <v>165</v>
      </c>
      <c r="E156" s="63" t="s">
        <v>331</v>
      </c>
      <c r="F156" s="77"/>
      <c r="G156" s="77"/>
      <c r="H156" s="111">
        <v>800000</v>
      </c>
      <c r="I156" s="84"/>
      <c r="J156" s="66">
        <f t="shared" si="6"/>
        <v>298469600</v>
      </c>
      <c r="L156" s="41">
        <f t="shared" si="7"/>
        <v>800000</v>
      </c>
      <c r="M156" s="74"/>
      <c r="N156" s="81"/>
    </row>
    <row r="157" spans="1:14" s="82" customFormat="1" ht="30" x14ac:dyDescent="0.25">
      <c r="A157" s="78"/>
      <c r="B157" s="60">
        <v>15</v>
      </c>
      <c r="C157" s="61" t="s">
        <v>384</v>
      </c>
      <c r="D157" s="62" t="s">
        <v>165</v>
      </c>
      <c r="E157" s="63" t="s">
        <v>332</v>
      </c>
      <c r="F157" s="77"/>
      <c r="G157" s="77"/>
      <c r="H157" s="111">
        <v>700000</v>
      </c>
      <c r="I157" s="84"/>
      <c r="J157" s="66">
        <f t="shared" si="6"/>
        <v>299169600</v>
      </c>
      <c r="L157" s="41">
        <f t="shared" si="7"/>
        <v>700000</v>
      </c>
      <c r="M157" s="74"/>
      <c r="N157" s="81"/>
    </row>
    <row r="158" spans="1:14" s="82" customFormat="1" ht="30" x14ac:dyDescent="0.25">
      <c r="A158" s="78"/>
      <c r="B158" s="60">
        <v>15</v>
      </c>
      <c r="C158" s="61" t="s">
        <v>385</v>
      </c>
      <c r="D158" s="62" t="s">
        <v>165</v>
      </c>
      <c r="E158" s="63" t="s">
        <v>333</v>
      </c>
      <c r="F158" s="77"/>
      <c r="G158" s="60"/>
      <c r="H158" s="111">
        <v>850000</v>
      </c>
      <c r="I158" s="84"/>
      <c r="J158" s="66">
        <f t="shared" si="6"/>
        <v>300019600</v>
      </c>
      <c r="L158" s="41">
        <f t="shared" si="7"/>
        <v>850000</v>
      </c>
      <c r="M158" s="74"/>
      <c r="N158" s="81"/>
    </row>
    <row r="159" spans="1:14" s="82" customFormat="1" ht="30" x14ac:dyDescent="0.25">
      <c r="A159" s="78"/>
      <c r="B159" s="60">
        <v>15</v>
      </c>
      <c r="C159" s="61" t="s">
        <v>386</v>
      </c>
      <c r="D159" s="62" t="s">
        <v>179</v>
      </c>
      <c r="E159" s="63" t="s">
        <v>334</v>
      </c>
      <c r="F159" s="77"/>
      <c r="G159" s="60"/>
      <c r="H159" s="111">
        <v>1500000</v>
      </c>
      <c r="I159" s="84"/>
      <c r="J159" s="66">
        <f t="shared" si="6"/>
        <v>301519600</v>
      </c>
      <c r="L159" s="41">
        <f t="shared" si="7"/>
        <v>1500000</v>
      </c>
      <c r="M159" s="74"/>
      <c r="N159" s="81"/>
    </row>
    <row r="160" spans="1:14" s="82" customFormat="1" ht="45" x14ac:dyDescent="0.25">
      <c r="A160" s="88"/>
      <c r="B160" s="60">
        <v>15</v>
      </c>
      <c r="C160" s="61" t="s">
        <v>387</v>
      </c>
      <c r="D160" s="62" t="s">
        <v>437</v>
      </c>
      <c r="E160" s="63" t="s">
        <v>335</v>
      </c>
      <c r="F160" s="77"/>
      <c r="G160" s="60"/>
      <c r="H160" s="111">
        <v>1500000</v>
      </c>
      <c r="I160" s="84"/>
      <c r="J160" s="66">
        <f t="shared" si="6"/>
        <v>303019600</v>
      </c>
      <c r="L160" s="41">
        <f t="shared" si="7"/>
        <v>1500000</v>
      </c>
      <c r="M160" s="74"/>
      <c r="N160" s="81"/>
    </row>
    <row r="161" spans="1:14" s="82" customFormat="1" ht="45" x14ac:dyDescent="0.25">
      <c r="A161" s="88"/>
      <c r="B161" s="60">
        <v>15</v>
      </c>
      <c r="C161" s="61" t="s">
        <v>388</v>
      </c>
      <c r="D161" s="62" t="s">
        <v>437</v>
      </c>
      <c r="E161" s="63" t="s">
        <v>336</v>
      </c>
      <c r="F161" s="77"/>
      <c r="G161" s="60"/>
      <c r="H161" s="111">
        <v>500000</v>
      </c>
      <c r="I161" s="84"/>
      <c r="J161" s="66">
        <f t="shared" si="6"/>
        <v>303519600</v>
      </c>
      <c r="L161" s="41">
        <f t="shared" si="7"/>
        <v>500000</v>
      </c>
      <c r="M161" s="74"/>
      <c r="N161" s="81"/>
    </row>
    <row r="162" spans="1:14" s="82" customFormat="1" ht="45" x14ac:dyDescent="0.25">
      <c r="A162" s="88"/>
      <c r="B162" s="60">
        <v>15</v>
      </c>
      <c r="C162" s="61" t="s">
        <v>389</v>
      </c>
      <c r="D162" s="62" t="s">
        <v>179</v>
      </c>
      <c r="E162" s="63" t="s">
        <v>337</v>
      </c>
      <c r="F162" s="60"/>
      <c r="G162" s="60"/>
      <c r="H162" s="111">
        <v>700000</v>
      </c>
      <c r="I162" s="84"/>
      <c r="J162" s="66">
        <f t="shared" si="6"/>
        <v>304219600</v>
      </c>
      <c r="L162" s="41">
        <f t="shared" si="7"/>
        <v>700000</v>
      </c>
      <c r="M162" s="74"/>
      <c r="N162" s="81"/>
    </row>
    <row r="163" spans="1:14" s="82" customFormat="1" ht="45" x14ac:dyDescent="0.25">
      <c r="A163" s="88"/>
      <c r="B163" s="60">
        <v>15</v>
      </c>
      <c r="C163" s="61" t="s">
        <v>390</v>
      </c>
      <c r="D163" s="62" t="s">
        <v>179</v>
      </c>
      <c r="E163" s="63" t="s">
        <v>338</v>
      </c>
      <c r="F163" s="60"/>
      <c r="G163" s="60"/>
      <c r="H163" s="111">
        <v>1000000</v>
      </c>
      <c r="I163" s="84"/>
      <c r="J163" s="66">
        <f t="shared" si="6"/>
        <v>305219600</v>
      </c>
      <c r="L163" s="41">
        <f t="shared" si="7"/>
        <v>1000000</v>
      </c>
      <c r="M163" s="74"/>
      <c r="N163" s="81"/>
    </row>
    <row r="164" spans="1:14" s="82" customFormat="1" ht="45" x14ac:dyDescent="0.25">
      <c r="A164" s="88"/>
      <c r="B164" s="60">
        <v>15</v>
      </c>
      <c r="C164" s="61" t="s">
        <v>391</v>
      </c>
      <c r="D164" s="62" t="s">
        <v>182</v>
      </c>
      <c r="E164" s="63" t="s">
        <v>339</v>
      </c>
      <c r="F164" s="60"/>
      <c r="G164" s="60"/>
      <c r="H164" s="111">
        <v>1000000</v>
      </c>
      <c r="I164" s="84"/>
      <c r="J164" s="66">
        <f t="shared" si="6"/>
        <v>306219600</v>
      </c>
      <c r="L164" s="41">
        <f t="shared" si="7"/>
        <v>1000000</v>
      </c>
      <c r="M164" s="74"/>
      <c r="N164" s="81"/>
    </row>
    <row r="165" spans="1:14" s="82" customFormat="1" ht="45" x14ac:dyDescent="0.25">
      <c r="A165" s="88"/>
      <c r="B165" s="60">
        <v>15</v>
      </c>
      <c r="C165" s="61" t="s">
        <v>392</v>
      </c>
      <c r="D165" s="62" t="s">
        <v>165</v>
      </c>
      <c r="E165" s="63" t="s">
        <v>340</v>
      </c>
      <c r="F165" s="60"/>
      <c r="G165" s="60"/>
      <c r="H165" s="111">
        <v>500000</v>
      </c>
      <c r="I165" s="84"/>
      <c r="J165" s="66">
        <f t="shared" si="6"/>
        <v>306719600</v>
      </c>
      <c r="L165" s="41">
        <f t="shared" si="7"/>
        <v>500000</v>
      </c>
      <c r="M165" s="74"/>
      <c r="N165" s="81"/>
    </row>
    <row r="166" spans="1:14" s="82" customFormat="1" ht="45" x14ac:dyDescent="0.25">
      <c r="A166" s="88"/>
      <c r="B166" s="60">
        <v>15</v>
      </c>
      <c r="C166" s="61" t="s">
        <v>393</v>
      </c>
      <c r="D166" s="62" t="s">
        <v>165</v>
      </c>
      <c r="E166" s="63" t="s">
        <v>341</v>
      </c>
      <c r="F166" s="60"/>
      <c r="G166" s="60"/>
      <c r="H166" s="111">
        <v>650000</v>
      </c>
      <c r="I166" s="84"/>
      <c r="J166" s="66">
        <f t="shared" si="6"/>
        <v>307369600</v>
      </c>
      <c r="L166" s="41">
        <f t="shared" si="7"/>
        <v>650000</v>
      </c>
      <c r="M166" s="74"/>
      <c r="N166" s="81"/>
    </row>
    <row r="167" spans="1:14" s="82" customFormat="1" ht="30" x14ac:dyDescent="0.25">
      <c r="A167" s="88"/>
      <c r="B167" s="60">
        <v>15</v>
      </c>
      <c r="C167" s="61" t="s">
        <v>394</v>
      </c>
      <c r="D167" s="135" t="s">
        <v>163</v>
      </c>
      <c r="E167" s="63" t="s">
        <v>342</v>
      </c>
      <c r="F167" s="60"/>
      <c r="G167" s="60"/>
      <c r="H167" s="111">
        <v>900000</v>
      </c>
      <c r="I167" s="84"/>
      <c r="J167" s="66">
        <f t="shared" si="6"/>
        <v>308269600</v>
      </c>
      <c r="L167" s="41">
        <f t="shared" si="7"/>
        <v>900000</v>
      </c>
      <c r="M167" s="74"/>
      <c r="N167" s="81"/>
    </row>
    <row r="168" spans="1:14" s="82" customFormat="1" ht="45" x14ac:dyDescent="0.25">
      <c r="A168" s="78"/>
      <c r="B168" s="60">
        <v>15</v>
      </c>
      <c r="C168" s="61" t="s">
        <v>395</v>
      </c>
      <c r="D168" s="135" t="s">
        <v>189</v>
      </c>
      <c r="E168" s="63" t="s">
        <v>343</v>
      </c>
      <c r="F168" s="60"/>
      <c r="G168" s="60"/>
      <c r="H168" s="111">
        <v>1100000</v>
      </c>
      <c r="I168" s="84"/>
      <c r="J168" s="66">
        <f t="shared" si="6"/>
        <v>309369600</v>
      </c>
      <c r="L168" s="41">
        <f t="shared" si="7"/>
        <v>1100000</v>
      </c>
      <c r="M168" s="74"/>
      <c r="N168" s="81"/>
    </row>
    <row r="169" spans="1:14" s="82" customFormat="1" ht="45" x14ac:dyDescent="0.25">
      <c r="A169" s="78"/>
      <c r="B169" s="60">
        <v>15</v>
      </c>
      <c r="C169" s="61" t="s">
        <v>396</v>
      </c>
      <c r="D169" s="135" t="s">
        <v>189</v>
      </c>
      <c r="E169" s="63" t="s">
        <v>344</v>
      </c>
      <c r="F169" s="60"/>
      <c r="G169" s="60"/>
      <c r="H169" s="111">
        <v>800000</v>
      </c>
      <c r="I169" s="84"/>
      <c r="J169" s="66">
        <f t="shared" si="6"/>
        <v>310169600</v>
      </c>
      <c r="L169" s="41">
        <f t="shared" si="7"/>
        <v>800000</v>
      </c>
      <c r="M169" s="74"/>
      <c r="N169" s="81"/>
    </row>
    <row r="170" spans="1:14" s="82" customFormat="1" ht="60" x14ac:dyDescent="0.25">
      <c r="A170" s="78"/>
      <c r="B170" s="60">
        <v>15</v>
      </c>
      <c r="C170" s="61" t="s">
        <v>397</v>
      </c>
      <c r="D170" s="135" t="s">
        <v>190</v>
      </c>
      <c r="E170" s="63" t="s">
        <v>345</v>
      </c>
      <c r="F170" s="60"/>
      <c r="G170" s="60"/>
      <c r="H170" s="111">
        <v>2000000</v>
      </c>
      <c r="I170" s="84"/>
      <c r="J170" s="66">
        <f t="shared" si="6"/>
        <v>312169600</v>
      </c>
      <c r="L170" s="41">
        <f t="shared" si="7"/>
        <v>2000000</v>
      </c>
      <c r="M170" s="74"/>
      <c r="N170" s="81"/>
    </row>
    <row r="171" spans="1:14" s="82" customFormat="1" ht="45" x14ac:dyDescent="0.25">
      <c r="A171" s="78"/>
      <c r="B171" s="60">
        <v>15</v>
      </c>
      <c r="C171" s="61" t="s">
        <v>398</v>
      </c>
      <c r="D171" s="135" t="s">
        <v>189</v>
      </c>
      <c r="E171" s="63" t="s">
        <v>346</v>
      </c>
      <c r="F171" s="60"/>
      <c r="G171" s="60"/>
      <c r="H171" s="111">
        <v>900000</v>
      </c>
      <c r="I171" s="78"/>
      <c r="J171" s="66">
        <f t="shared" si="6"/>
        <v>313069600</v>
      </c>
      <c r="L171" s="41">
        <f t="shared" si="7"/>
        <v>900000</v>
      </c>
      <c r="M171" s="74"/>
      <c r="N171" s="81"/>
    </row>
    <row r="172" spans="1:14" s="82" customFormat="1" ht="45" x14ac:dyDescent="0.25">
      <c r="A172" s="78"/>
      <c r="B172" s="60">
        <v>15</v>
      </c>
      <c r="C172" s="61" t="s">
        <v>399</v>
      </c>
      <c r="D172" s="62" t="s">
        <v>437</v>
      </c>
      <c r="E172" s="63" t="s">
        <v>347</v>
      </c>
      <c r="F172" s="60"/>
      <c r="G172" s="60"/>
      <c r="H172" s="111">
        <v>2500000</v>
      </c>
      <c r="I172" s="78"/>
      <c r="J172" s="66">
        <f t="shared" si="6"/>
        <v>315569600</v>
      </c>
      <c r="L172" s="41">
        <f t="shared" si="7"/>
        <v>2500000</v>
      </c>
      <c r="M172" s="74"/>
      <c r="N172" s="81"/>
    </row>
    <row r="173" spans="1:14" s="82" customFormat="1" ht="45" x14ac:dyDescent="0.25">
      <c r="A173" s="78"/>
      <c r="B173" s="60">
        <v>15</v>
      </c>
      <c r="C173" s="61" t="s">
        <v>400</v>
      </c>
      <c r="D173" s="135" t="s">
        <v>163</v>
      </c>
      <c r="E173" s="63" t="s">
        <v>348</v>
      </c>
      <c r="F173" s="60"/>
      <c r="G173" s="60"/>
      <c r="H173" s="111">
        <v>1600000</v>
      </c>
      <c r="I173" s="84"/>
      <c r="J173" s="66">
        <f t="shared" si="6"/>
        <v>317169600</v>
      </c>
      <c r="L173" s="41">
        <f t="shared" si="7"/>
        <v>1600000</v>
      </c>
      <c r="M173" s="74"/>
      <c r="N173" s="81"/>
    </row>
    <row r="174" spans="1:14" s="82" customFormat="1" ht="60" x14ac:dyDescent="0.25">
      <c r="A174" s="78"/>
      <c r="B174" s="60">
        <v>15</v>
      </c>
      <c r="C174" s="61" t="s">
        <v>401</v>
      </c>
      <c r="D174" s="62" t="s">
        <v>180</v>
      </c>
      <c r="E174" s="63" t="s">
        <v>349</v>
      </c>
      <c r="F174" s="60"/>
      <c r="G174" s="60"/>
      <c r="H174" s="111">
        <v>710000</v>
      </c>
      <c r="I174" s="84"/>
      <c r="J174" s="66">
        <f t="shared" si="6"/>
        <v>317879600</v>
      </c>
      <c r="K174" s="90"/>
      <c r="L174" s="41">
        <f t="shared" si="7"/>
        <v>710000</v>
      </c>
      <c r="M174" s="80"/>
      <c r="N174" s="81"/>
    </row>
    <row r="175" spans="1:14" s="82" customFormat="1" ht="25.5" x14ac:dyDescent="0.25">
      <c r="A175" s="78"/>
      <c r="B175" s="60">
        <v>16</v>
      </c>
      <c r="C175" s="85" t="s">
        <v>402</v>
      </c>
      <c r="D175" s="62" t="s">
        <v>403</v>
      </c>
      <c r="E175" s="63" t="s">
        <v>350</v>
      </c>
      <c r="F175" s="60"/>
      <c r="G175" s="60"/>
      <c r="H175" s="89">
        <v>200000</v>
      </c>
      <c r="I175" s="84"/>
      <c r="J175" s="66">
        <f t="shared" si="6"/>
        <v>318079600</v>
      </c>
      <c r="K175" s="90"/>
      <c r="L175" s="41">
        <f t="shared" si="7"/>
        <v>200000</v>
      </c>
      <c r="M175" s="80"/>
      <c r="N175" s="81"/>
    </row>
    <row r="176" spans="1:14" s="82" customFormat="1" ht="30" x14ac:dyDescent="0.25">
      <c r="A176" s="78"/>
      <c r="B176" s="62">
        <v>16</v>
      </c>
      <c r="C176" s="85" t="s">
        <v>404</v>
      </c>
      <c r="D176" s="135" t="s">
        <v>405</v>
      </c>
      <c r="E176" s="63" t="s">
        <v>351</v>
      </c>
      <c r="F176" s="60"/>
      <c r="G176" s="60"/>
      <c r="H176" s="89">
        <v>800000</v>
      </c>
      <c r="I176" s="84"/>
      <c r="J176" s="66">
        <f t="shared" si="6"/>
        <v>318879600</v>
      </c>
      <c r="K176" s="90"/>
      <c r="L176" s="41">
        <f t="shared" si="7"/>
        <v>800000</v>
      </c>
      <c r="M176" s="80"/>
      <c r="N176" s="81"/>
    </row>
    <row r="177" spans="1:14" s="82" customFormat="1" ht="45" x14ac:dyDescent="0.25">
      <c r="A177" s="78"/>
      <c r="B177" s="60">
        <v>16</v>
      </c>
      <c r="C177" s="85" t="s">
        <v>365</v>
      </c>
      <c r="D177" s="135" t="s">
        <v>436</v>
      </c>
      <c r="E177" s="63" t="s">
        <v>352</v>
      </c>
      <c r="F177" s="60"/>
      <c r="G177" s="60"/>
      <c r="H177" s="86">
        <v>800000</v>
      </c>
      <c r="I177" s="84"/>
      <c r="J177" s="66">
        <f t="shared" si="6"/>
        <v>319679600</v>
      </c>
      <c r="K177" s="90"/>
      <c r="L177" s="41">
        <f t="shared" si="7"/>
        <v>800000</v>
      </c>
      <c r="M177" s="80"/>
      <c r="N177" s="81"/>
    </row>
    <row r="178" spans="1:14" s="82" customFormat="1" ht="45" x14ac:dyDescent="0.25">
      <c r="A178" s="78"/>
      <c r="B178" s="62">
        <v>16</v>
      </c>
      <c r="C178" s="85" t="s">
        <v>366</v>
      </c>
      <c r="D178" s="135" t="s">
        <v>312</v>
      </c>
      <c r="E178" s="63" t="s">
        <v>353</v>
      </c>
      <c r="F178" s="60"/>
      <c r="G178" s="60"/>
      <c r="H178" s="86">
        <v>200000</v>
      </c>
      <c r="I178" s="84"/>
      <c r="J178" s="66">
        <f t="shared" si="6"/>
        <v>319879600</v>
      </c>
      <c r="K178" s="90"/>
      <c r="L178" s="41">
        <f t="shared" si="7"/>
        <v>200000</v>
      </c>
      <c r="M178" s="80"/>
      <c r="N178" s="81"/>
    </row>
    <row r="179" spans="1:14" s="82" customFormat="1" ht="30" x14ac:dyDescent="0.25">
      <c r="A179" s="78"/>
      <c r="B179" s="60">
        <v>16</v>
      </c>
      <c r="C179" s="85" t="s">
        <v>367</v>
      </c>
      <c r="D179" s="135" t="s">
        <v>312</v>
      </c>
      <c r="E179" s="63" t="s">
        <v>354</v>
      </c>
      <c r="F179" s="60"/>
      <c r="G179" s="60"/>
      <c r="H179" s="86">
        <v>900000</v>
      </c>
      <c r="I179" s="84"/>
      <c r="J179" s="66">
        <f t="shared" si="6"/>
        <v>320779600</v>
      </c>
      <c r="K179" s="79"/>
      <c r="L179" s="41">
        <f t="shared" si="7"/>
        <v>900000</v>
      </c>
      <c r="M179" s="80"/>
      <c r="N179" s="81"/>
    </row>
    <row r="180" spans="1:14" s="82" customFormat="1" ht="60" x14ac:dyDescent="0.25">
      <c r="A180" s="84"/>
      <c r="B180" s="62">
        <v>16</v>
      </c>
      <c r="C180" s="85" t="s">
        <v>368</v>
      </c>
      <c r="D180" s="62" t="s">
        <v>165</v>
      </c>
      <c r="E180" s="63" t="s">
        <v>355</v>
      </c>
      <c r="F180" s="60"/>
      <c r="G180" s="60"/>
      <c r="H180" s="86">
        <v>1500000</v>
      </c>
      <c r="I180" s="84"/>
      <c r="J180" s="66">
        <f t="shared" si="6"/>
        <v>322279600</v>
      </c>
      <c r="K180" s="79"/>
      <c r="L180" s="41">
        <f t="shared" si="7"/>
        <v>1500000</v>
      </c>
      <c r="M180" s="92"/>
      <c r="N180" s="81"/>
    </row>
    <row r="181" spans="1:14" s="82" customFormat="1" ht="45" x14ac:dyDescent="0.25">
      <c r="A181" s="84"/>
      <c r="B181" s="60">
        <v>16</v>
      </c>
      <c r="C181" s="85" t="s">
        <v>369</v>
      </c>
      <c r="D181" s="62" t="s">
        <v>556</v>
      </c>
      <c r="E181" s="63" t="s">
        <v>356</v>
      </c>
      <c r="F181" s="60"/>
      <c r="G181" s="77"/>
      <c r="H181" s="86">
        <v>12150000</v>
      </c>
      <c r="I181" s="84"/>
      <c r="J181" s="66">
        <f t="shared" si="6"/>
        <v>334429600</v>
      </c>
      <c r="K181" s="79"/>
      <c r="L181" s="41">
        <f t="shared" si="7"/>
        <v>12150000</v>
      </c>
      <c r="M181" s="92"/>
      <c r="N181" s="81"/>
    </row>
    <row r="182" spans="1:14" s="82" customFormat="1" ht="45" x14ac:dyDescent="0.25">
      <c r="A182" s="84"/>
      <c r="B182" s="62">
        <v>16</v>
      </c>
      <c r="C182" s="85" t="s">
        <v>370</v>
      </c>
      <c r="D182" s="135" t="s">
        <v>313</v>
      </c>
      <c r="E182" s="63" t="s">
        <v>357</v>
      </c>
      <c r="F182" s="60"/>
      <c r="G182" s="77"/>
      <c r="H182" s="86">
        <v>950000</v>
      </c>
      <c r="I182" s="84"/>
      <c r="J182" s="66">
        <f t="shared" si="6"/>
        <v>335379600</v>
      </c>
      <c r="K182" s="79"/>
      <c r="L182" s="41">
        <f t="shared" si="7"/>
        <v>950000</v>
      </c>
      <c r="M182" s="92"/>
      <c r="N182" s="81"/>
    </row>
    <row r="183" spans="1:14" s="43" customFormat="1" ht="45" x14ac:dyDescent="0.25">
      <c r="A183" s="84"/>
      <c r="B183" s="60">
        <v>16</v>
      </c>
      <c r="C183" s="85" t="s">
        <v>371</v>
      </c>
      <c r="D183" s="135" t="s">
        <v>190</v>
      </c>
      <c r="E183" s="63" t="s">
        <v>358</v>
      </c>
      <c r="F183" s="60"/>
      <c r="G183" s="77"/>
      <c r="H183" s="86">
        <v>1000000</v>
      </c>
      <c r="I183" s="83"/>
      <c r="J183" s="66">
        <f t="shared" si="6"/>
        <v>336379600</v>
      </c>
      <c r="K183" s="45"/>
      <c r="L183" s="41">
        <f t="shared" si="7"/>
        <v>1000000</v>
      </c>
      <c r="M183" s="90"/>
    </row>
    <row r="184" spans="1:14" s="43" customFormat="1" ht="30" x14ac:dyDescent="0.25">
      <c r="A184" s="84"/>
      <c r="B184" s="62">
        <v>16</v>
      </c>
      <c r="C184" s="85" t="s">
        <v>372</v>
      </c>
      <c r="D184" s="135" t="s">
        <v>243</v>
      </c>
      <c r="E184" s="63" t="s">
        <v>359</v>
      </c>
      <c r="F184" s="60"/>
      <c r="G184" s="77"/>
      <c r="H184" s="86">
        <v>580000</v>
      </c>
      <c r="I184" s="83"/>
      <c r="J184" s="66">
        <f t="shared" si="6"/>
        <v>336959600</v>
      </c>
      <c r="K184" s="45"/>
      <c r="L184" s="41">
        <f t="shared" si="7"/>
        <v>580000</v>
      </c>
      <c r="M184" s="90"/>
    </row>
    <row r="185" spans="1:14" s="43" customFormat="1" ht="45" x14ac:dyDescent="0.25">
      <c r="A185" s="84"/>
      <c r="B185" s="60">
        <v>16</v>
      </c>
      <c r="C185" s="85" t="s">
        <v>373</v>
      </c>
      <c r="D185" s="135" t="s">
        <v>243</v>
      </c>
      <c r="E185" s="63" t="s">
        <v>360</v>
      </c>
      <c r="F185" s="60"/>
      <c r="G185" s="77"/>
      <c r="H185" s="86">
        <v>800000</v>
      </c>
      <c r="I185" s="83"/>
      <c r="J185" s="66">
        <f t="shared" si="6"/>
        <v>337759600</v>
      </c>
      <c r="K185" s="45"/>
      <c r="L185" s="41">
        <f t="shared" si="7"/>
        <v>800000</v>
      </c>
      <c r="M185" s="90"/>
    </row>
    <row r="186" spans="1:14" s="43" customFormat="1" ht="30" x14ac:dyDescent="0.25">
      <c r="A186" s="84"/>
      <c r="B186" s="62">
        <v>16</v>
      </c>
      <c r="C186" s="85" t="s">
        <v>374</v>
      </c>
      <c r="D186" s="135" t="s">
        <v>190</v>
      </c>
      <c r="E186" s="63" t="s">
        <v>361</v>
      </c>
      <c r="F186" s="60"/>
      <c r="G186" s="77"/>
      <c r="H186" s="86">
        <v>750000</v>
      </c>
      <c r="I186" s="83"/>
      <c r="J186" s="66">
        <f t="shared" si="6"/>
        <v>338509600</v>
      </c>
      <c r="K186" s="45"/>
      <c r="L186" s="41">
        <f t="shared" si="7"/>
        <v>750000</v>
      </c>
      <c r="M186" s="90"/>
    </row>
    <row r="187" spans="1:14" s="43" customFormat="1" ht="45" x14ac:dyDescent="0.25">
      <c r="A187" s="84"/>
      <c r="B187" s="60">
        <v>16</v>
      </c>
      <c r="C187" s="85" t="s">
        <v>375</v>
      </c>
      <c r="D187" s="135" t="s">
        <v>189</v>
      </c>
      <c r="E187" s="63" t="s">
        <v>362</v>
      </c>
      <c r="F187" s="60"/>
      <c r="G187" s="77"/>
      <c r="H187" s="86">
        <v>950000</v>
      </c>
      <c r="I187" s="83"/>
      <c r="J187" s="66">
        <f t="shared" si="6"/>
        <v>339459600</v>
      </c>
      <c r="K187" s="45"/>
      <c r="L187" s="41">
        <f t="shared" si="7"/>
        <v>950000</v>
      </c>
      <c r="M187" s="90"/>
    </row>
    <row r="188" spans="1:14" s="43" customFormat="1" ht="45" x14ac:dyDescent="0.25">
      <c r="A188" s="84"/>
      <c r="B188" s="62">
        <v>16</v>
      </c>
      <c r="C188" s="85" t="s">
        <v>376</v>
      </c>
      <c r="D188" s="62" t="s">
        <v>437</v>
      </c>
      <c r="E188" s="63" t="s">
        <v>363</v>
      </c>
      <c r="F188" s="60"/>
      <c r="G188" s="77"/>
      <c r="H188" s="86">
        <v>3000000</v>
      </c>
      <c r="I188" s="83"/>
      <c r="J188" s="66">
        <f t="shared" si="6"/>
        <v>342459600</v>
      </c>
      <c r="K188" s="45"/>
      <c r="L188" s="41">
        <f t="shared" si="7"/>
        <v>3000000</v>
      </c>
      <c r="M188" s="90"/>
    </row>
    <row r="189" spans="1:14" s="43" customFormat="1" ht="30" x14ac:dyDescent="0.25">
      <c r="A189" s="84"/>
      <c r="B189" s="60">
        <v>16</v>
      </c>
      <c r="C189" s="85" t="s">
        <v>377</v>
      </c>
      <c r="D189" s="62" t="s">
        <v>438</v>
      </c>
      <c r="E189" s="63" t="s">
        <v>364</v>
      </c>
      <c r="F189" s="60"/>
      <c r="G189" s="77"/>
      <c r="H189" s="86">
        <v>1500000</v>
      </c>
      <c r="I189" s="83"/>
      <c r="J189" s="66">
        <f t="shared" si="6"/>
        <v>343959600</v>
      </c>
      <c r="K189" s="45"/>
      <c r="L189" s="41">
        <f t="shared" si="7"/>
        <v>1500000</v>
      </c>
      <c r="M189" s="90"/>
    </row>
    <row r="190" spans="1:14" s="43" customFormat="1" ht="30" x14ac:dyDescent="0.25">
      <c r="A190" s="84"/>
      <c r="B190" s="77">
        <v>16</v>
      </c>
      <c r="C190" s="91" t="s">
        <v>419</v>
      </c>
      <c r="D190" s="62"/>
      <c r="E190" s="115" t="s">
        <v>412</v>
      </c>
      <c r="F190" s="77"/>
      <c r="G190" s="77"/>
      <c r="H190" s="113"/>
      <c r="I190" s="83">
        <v>1670000</v>
      </c>
      <c r="J190" s="66">
        <f t="shared" si="6"/>
        <v>342289600</v>
      </c>
      <c r="K190" s="45" t="s">
        <v>421</v>
      </c>
      <c r="L190" s="41">
        <f t="shared" ref="L190:L198" si="8">-I190</f>
        <v>-1670000</v>
      </c>
      <c r="M190" s="90" t="s">
        <v>422</v>
      </c>
    </row>
    <row r="191" spans="1:14" s="43" customFormat="1" ht="45" x14ac:dyDescent="0.25">
      <c r="A191" s="84"/>
      <c r="B191" s="77">
        <v>16</v>
      </c>
      <c r="C191" s="91" t="s">
        <v>420</v>
      </c>
      <c r="D191" s="62"/>
      <c r="E191" s="115" t="s">
        <v>413</v>
      </c>
      <c r="F191" s="77"/>
      <c r="G191" s="77"/>
      <c r="H191" s="113"/>
      <c r="I191" s="83">
        <v>4545500</v>
      </c>
      <c r="J191" s="66">
        <f t="shared" si="6"/>
        <v>337744100</v>
      </c>
      <c r="K191" s="45" t="s">
        <v>423</v>
      </c>
      <c r="L191" s="41">
        <f t="shared" si="8"/>
        <v>-4545500</v>
      </c>
      <c r="M191" s="90" t="s">
        <v>424</v>
      </c>
    </row>
    <row r="192" spans="1:14" s="43" customFormat="1" ht="25.5" x14ac:dyDescent="0.25">
      <c r="A192" s="84"/>
      <c r="B192" s="77">
        <v>16</v>
      </c>
      <c r="C192" s="91" t="s">
        <v>425</v>
      </c>
      <c r="D192" s="62"/>
      <c r="E192" s="115" t="s">
        <v>414</v>
      </c>
      <c r="F192" s="77"/>
      <c r="G192" s="77"/>
      <c r="H192" s="113"/>
      <c r="I192" s="83">
        <v>40000</v>
      </c>
      <c r="J192" s="66">
        <f t="shared" si="6"/>
        <v>337704100</v>
      </c>
      <c r="K192" s="45" t="s">
        <v>426</v>
      </c>
      <c r="L192" s="41">
        <f t="shared" si="8"/>
        <v>-40000</v>
      </c>
      <c r="M192" s="90" t="s">
        <v>427</v>
      </c>
    </row>
    <row r="193" spans="1:17" s="43" customFormat="1" ht="75" x14ac:dyDescent="0.25">
      <c r="A193" s="84"/>
      <c r="B193" s="77">
        <v>16</v>
      </c>
      <c r="C193" s="91" t="s">
        <v>428</v>
      </c>
      <c r="D193" s="62"/>
      <c r="E193" s="115" t="s">
        <v>415</v>
      </c>
      <c r="F193" s="77"/>
      <c r="G193" s="77"/>
      <c r="H193" s="113"/>
      <c r="I193" s="84">
        <v>9495000</v>
      </c>
      <c r="J193" s="66">
        <f t="shared" si="6"/>
        <v>328209100</v>
      </c>
      <c r="K193" s="45" t="s">
        <v>172</v>
      </c>
      <c r="L193" s="41">
        <f t="shared" si="8"/>
        <v>-9495000</v>
      </c>
      <c r="M193" s="93" t="s">
        <v>254</v>
      </c>
    </row>
    <row r="194" spans="1:17" s="43" customFormat="1" ht="30" x14ac:dyDescent="0.25">
      <c r="A194" s="84"/>
      <c r="B194" s="77">
        <v>16</v>
      </c>
      <c r="C194" s="91" t="s">
        <v>429</v>
      </c>
      <c r="D194" s="62"/>
      <c r="E194" s="115" t="s">
        <v>416</v>
      </c>
      <c r="F194" s="77"/>
      <c r="G194" s="77"/>
      <c r="H194" s="113"/>
      <c r="I194" s="84">
        <v>1050800</v>
      </c>
      <c r="J194" s="66">
        <f t="shared" si="6"/>
        <v>327158300</v>
      </c>
      <c r="K194" s="45" t="s">
        <v>423</v>
      </c>
      <c r="L194" s="41">
        <f t="shared" si="8"/>
        <v>-1050800</v>
      </c>
      <c r="M194" s="93" t="s">
        <v>424</v>
      </c>
    </row>
    <row r="195" spans="1:17" s="43" customFormat="1" ht="45" x14ac:dyDescent="0.25">
      <c r="A195" s="78"/>
      <c r="B195" s="77">
        <v>16</v>
      </c>
      <c r="C195" s="91" t="s">
        <v>430</v>
      </c>
      <c r="D195" s="62"/>
      <c r="E195" s="115" t="s">
        <v>417</v>
      </c>
      <c r="F195" s="77"/>
      <c r="G195" s="77"/>
      <c r="H195" s="113"/>
      <c r="I195" s="83">
        <v>44608600</v>
      </c>
      <c r="J195" s="66">
        <f t="shared" si="6"/>
        <v>282549700</v>
      </c>
      <c r="K195" s="45" t="s">
        <v>168</v>
      </c>
      <c r="L195" s="41">
        <f t="shared" si="8"/>
        <v>-44608600</v>
      </c>
      <c r="M195" s="93" t="s">
        <v>169</v>
      </c>
    </row>
    <row r="196" spans="1:17" s="43" customFormat="1" ht="45" x14ac:dyDescent="0.25">
      <c r="A196" s="78"/>
      <c r="B196" s="77">
        <v>16</v>
      </c>
      <c r="C196" s="91" t="s">
        <v>431</v>
      </c>
      <c r="D196" s="62"/>
      <c r="E196" s="115" t="s">
        <v>418</v>
      </c>
      <c r="F196" s="77"/>
      <c r="G196" s="77"/>
      <c r="H196" s="113"/>
      <c r="I196" s="83">
        <v>10730000</v>
      </c>
      <c r="J196" s="66">
        <f t="shared" si="6"/>
        <v>271819700</v>
      </c>
      <c r="K196" s="45" t="s">
        <v>168</v>
      </c>
      <c r="L196" s="41">
        <f t="shared" si="8"/>
        <v>-10730000</v>
      </c>
      <c r="M196" s="79" t="s">
        <v>169</v>
      </c>
    </row>
    <row r="197" spans="1:17" s="43" customFormat="1" ht="45" x14ac:dyDescent="0.25">
      <c r="A197" s="78"/>
      <c r="B197" s="77">
        <v>16</v>
      </c>
      <c r="C197" s="91" t="s">
        <v>432</v>
      </c>
      <c r="D197" s="62"/>
      <c r="E197" s="115" t="s">
        <v>433</v>
      </c>
      <c r="F197" s="77"/>
      <c r="G197" s="77"/>
      <c r="H197" s="113"/>
      <c r="I197" s="83">
        <v>374000</v>
      </c>
      <c r="J197" s="66">
        <f t="shared" si="6"/>
        <v>271445700</v>
      </c>
      <c r="K197" s="45" t="s">
        <v>168</v>
      </c>
      <c r="L197" s="41">
        <f t="shared" si="8"/>
        <v>-374000</v>
      </c>
      <c r="M197" s="79" t="s">
        <v>169</v>
      </c>
    </row>
    <row r="198" spans="1:17" s="43" customFormat="1" ht="25.5" x14ac:dyDescent="0.25">
      <c r="A198" s="78"/>
      <c r="B198" s="77">
        <v>16</v>
      </c>
      <c r="C198" s="91" t="s">
        <v>434</v>
      </c>
      <c r="D198" s="62"/>
      <c r="E198" s="115" t="s">
        <v>435</v>
      </c>
      <c r="F198" s="77"/>
      <c r="G198" s="77"/>
      <c r="H198" s="113"/>
      <c r="I198" s="83">
        <v>1750000</v>
      </c>
      <c r="J198" s="66">
        <f t="shared" si="6"/>
        <v>269695700</v>
      </c>
      <c r="K198" s="45" t="s">
        <v>168</v>
      </c>
      <c r="L198" s="41">
        <f t="shared" si="8"/>
        <v>-1750000</v>
      </c>
      <c r="M198" s="79" t="s">
        <v>169</v>
      </c>
    </row>
    <row r="199" spans="1:17" s="97" customFormat="1" ht="45" x14ac:dyDescent="0.25">
      <c r="A199" s="84"/>
      <c r="B199" s="62">
        <v>19</v>
      </c>
      <c r="C199" s="85" t="s">
        <v>468</v>
      </c>
      <c r="D199" s="135" t="s">
        <v>243</v>
      </c>
      <c r="E199" s="63" t="s">
        <v>439</v>
      </c>
      <c r="F199" s="60"/>
      <c r="G199" s="60"/>
      <c r="H199" s="89">
        <v>900000</v>
      </c>
      <c r="I199" s="83"/>
      <c r="J199" s="66">
        <f t="shared" si="6"/>
        <v>270595700</v>
      </c>
      <c r="K199" s="95"/>
      <c r="L199" s="41"/>
      <c r="M199" s="79"/>
      <c r="N199" s="96"/>
    </row>
    <row r="200" spans="1:17" s="97" customFormat="1" ht="45" x14ac:dyDescent="0.25">
      <c r="A200" s="84"/>
      <c r="B200" s="62">
        <v>19</v>
      </c>
      <c r="C200" s="85" t="s">
        <v>469</v>
      </c>
      <c r="D200" s="135" t="s">
        <v>163</v>
      </c>
      <c r="E200" s="63" t="s">
        <v>440</v>
      </c>
      <c r="F200" s="60"/>
      <c r="G200" s="60"/>
      <c r="H200" s="89">
        <v>900000</v>
      </c>
      <c r="I200" s="83"/>
      <c r="J200" s="66">
        <f t="shared" si="6"/>
        <v>271495700</v>
      </c>
      <c r="K200" s="95"/>
      <c r="L200" s="41"/>
      <c r="M200" s="98"/>
      <c r="N200" s="96"/>
    </row>
    <row r="201" spans="1:17" s="97" customFormat="1" ht="30" x14ac:dyDescent="0.25">
      <c r="A201" s="84"/>
      <c r="B201" s="62">
        <v>19</v>
      </c>
      <c r="C201" s="85" t="s">
        <v>470</v>
      </c>
      <c r="D201" s="135" t="s">
        <v>405</v>
      </c>
      <c r="E201" s="63" t="s">
        <v>441</v>
      </c>
      <c r="F201" s="60"/>
      <c r="G201" s="60"/>
      <c r="H201" s="89">
        <v>800000</v>
      </c>
      <c r="I201" s="89"/>
      <c r="J201" s="66">
        <f t="shared" si="6"/>
        <v>272295700</v>
      </c>
      <c r="K201" s="95"/>
      <c r="L201" s="41"/>
      <c r="M201" s="98"/>
      <c r="N201" s="96"/>
    </row>
    <row r="202" spans="1:17" s="97" customFormat="1" ht="45" x14ac:dyDescent="0.25">
      <c r="A202" s="84"/>
      <c r="B202" s="62">
        <v>19</v>
      </c>
      <c r="C202" s="85" t="s">
        <v>471</v>
      </c>
      <c r="D202" s="135" t="s">
        <v>163</v>
      </c>
      <c r="E202" s="63" t="s">
        <v>442</v>
      </c>
      <c r="F202" s="60"/>
      <c r="G202" s="60"/>
      <c r="H202" s="89">
        <v>950000</v>
      </c>
      <c r="I202" s="83"/>
      <c r="J202" s="66">
        <f t="shared" si="6"/>
        <v>273245700</v>
      </c>
      <c r="K202" s="95"/>
      <c r="L202" s="41"/>
      <c r="M202" s="98"/>
      <c r="N202" s="96"/>
    </row>
    <row r="203" spans="1:17" s="97" customFormat="1" ht="45" x14ac:dyDescent="0.25">
      <c r="A203" s="84"/>
      <c r="B203" s="62">
        <v>19</v>
      </c>
      <c r="C203" s="85" t="s">
        <v>472</v>
      </c>
      <c r="D203" s="135" t="s">
        <v>163</v>
      </c>
      <c r="E203" s="63" t="s">
        <v>443</v>
      </c>
      <c r="F203" s="77"/>
      <c r="G203" s="77"/>
      <c r="H203" s="89">
        <v>1150000</v>
      </c>
      <c r="I203" s="83"/>
      <c r="J203" s="66">
        <f t="shared" si="6"/>
        <v>274395700</v>
      </c>
      <c r="K203" s="95"/>
      <c r="L203" s="41"/>
      <c r="M203" s="98"/>
      <c r="N203" s="96"/>
    </row>
    <row r="204" spans="1:17" s="97" customFormat="1" ht="30" x14ac:dyDescent="0.25">
      <c r="A204" s="84"/>
      <c r="B204" s="62">
        <v>19</v>
      </c>
      <c r="C204" s="85" t="s">
        <v>473</v>
      </c>
      <c r="D204" s="62" t="s">
        <v>185</v>
      </c>
      <c r="E204" s="63" t="s">
        <v>444</v>
      </c>
      <c r="F204" s="60"/>
      <c r="G204" s="60"/>
      <c r="H204" s="89">
        <v>2500000</v>
      </c>
      <c r="I204" s="83"/>
      <c r="J204" s="66">
        <f t="shared" ref="J204:J267" si="9">+J203+H204-I204</f>
        <v>276895700</v>
      </c>
      <c r="K204" s="95"/>
      <c r="L204" s="41"/>
      <c r="M204" s="98"/>
      <c r="N204" s="96"/>
    </row>
    <row r="205" spans="1:17" s="97" customFormat="1" ht="45" x14ac:dyDescent="0.25">
      <c r="A205" s="99"/>
      <c r="B205" s="62">
        <v>19</v>
      </c>
      <c r="C205" s="85" t="s">
        <v>474</v>
      </c>
      <c r="D205" s="62" t="s">
        <v>179</v>
      </c>
      <c r="E205" s="63" t="s">
        <v>445</v>
      </c>
      <c r="F205" s="60"/>
      <c r="G205" s="100"/>
      <c r="H205" s="89">
        <v>900000</v>
      </c>
      <c r="I205" s="83"/>
      <c r="J205" s="66">
        <f t="shared" si="9"/>
        <v>277795700</v>
      </c>
      <c r="K205" s="95"/>
      <c r="L205" s="41"/>
      <c r="M205" s="98"/>
      <c r="N205" s="96"/>
    </row>
    <row r="206" spans="1:17" s="105" customFormat="1" ht="45" x14ac:dyDescent="0.25">
      <c r="A206" s="84"/>
      <c r="B206" s="62">
        <v>19</v>
      </c>
      <c r="C206" s="85" t="s">
        <v>475</v>
      </c>
      <c r="D206" s="62" t="s">
        <v>179</v>
      </c>
      <c r="E206" s="63" t="s">
        <v>446</v>
      </c>
      <c r="F206" s="60"/>
      <c r="G206" s="101"/>
      <c r="H206" s="89">
        <v>850000</v>
      </c>
      <c r="I206" s="94"/>
      <c r="J206" s="66">
        <f t="shared" si="9"/>
        <v>278645700</v>
      </c>
      <c r="K206" s="95"/>
      <c r="L206" s="41"/>
      <c r="M206" s="102"/>
      <c r="N206" s="95"/>
      <c r="O206" s="103"/>
      <c r="P206" s="103"/>
      <c r="Q206" s="104"/>
    </row>
    <row r="207" spans="1:17" s="97" customFormat="1" ht="45" x14ac:dyDescent="0.25">
      <c r="A207" s="106"/>
      <c r="B207" s="62">
        <v>19</v>
      </c>
      <c r="C207" s="85" t="s">
        <v>476</v>
      </c>
      <c r="D207" s="135" t="s">
        <v>163</v>
      </c>
      <c r="E207" s="63" t="s">
        <v>447</v>
      </c>
      <c r="F207" s="60"/>
      <c r="G207" s="107"/>
      <c r="H207" s="89">
        <v>1050000</v>
      </c>
      <c r="I207" s="83"/>
      <c r="J207" s="66">
        <f t="shared" si="9"/>
        <v>279695700</v>
      </c>
      <c r="K207" s="95"/>
      <c r="L207" s="41"/>
      <c r="M207" s="98"/>
      <c r="N207" s="95"/>
      <c r="O207" s="103"/>
      <c r="P207" s="103"/>
    </row>
    <row r="208" spans="1:17" s="97" customFormat="1" ht="30" x14ac:dyDescent="0.25">
      <c r="A208" s="84"/>
      <c r="B208" s="62">
        <v>19</v>
      </c>
      <c r="C208" s="85" t="s">
        <v>477</v>
      </c>
      <c r="D208" s="135" t="s">
        <v>312</v>
      </c>
      <c r="E208" s="63" t="s">
        <v>448</v>
      </c>
      <c r="F208" s="60"/>
      <c r="G208" s="60"/>
      <c r="H208" s="89">
        <v>480000</v>
      </c>
      <c r="I208" s="83"/>
      <c r="J208" s="66">
        <f t="shared" si="9"/>
        <v>280175700</v>
      </c>
      <c r="K208" s="95"/>
      <c r="L208" s="41"/>
      <c r="M208" s="98"/>
      <c r="N208" s="96"/>
    </row>
    <row r="209" spans="1:14" s="97" customFormat="1" ht="45" x14ac:dyDescent="0.25">
      <c r="A209" s="84"/>
      <c r="B209" s="62">
        <v>19</v>
      </c>
      <c r="C209" s="85" t="s">
        <v>478</v>
      </c>
      <c r="D209" s="135" t="s">
        <v>189</v>
      </c>
      <c r="E209" s="63" t="s">
        <v>449</v>
      </c>
      <c r="F209" s="60"/>
      <c r="G209" s="60"/>
      <c r="H209" s="89">
        <v>950000</v>
      </c>
      <c r="I209" s="83"/>
      <c r="J209" s="66">
        <f t="shared" si="9"/>
        <v>281125700</v>
      </c>
      <c r="K209" s="95"/>
      <c r="L209" s="41"/>
      <c r="M209" s="98"/>
      <c r="N209" s="96"/>
    </row>
    <row r="210" spans="1:14" s="97" customFormat="1" ht="45" x14ac:dyDescent="0.25">
      <c r="A210" s="84"/>
      <c r="B210" s="62">
        <v>19</v>
      </c>
      <c r="C210" s="85" t="s">
        <v>479</v>
      </c>
      <c r="D210" s="135" t="s">
        <v>405</v>
      </c>
      <c r="E210" s="63" t="s">
        <v>450</v>
      </c>
      <c r="F210" s="60"/>
      <c r="G210" s="60"/>
      <c r="H210" s="89">
        <v>750000</v>
      </c>
      <c r="I210" s="83"/>
      <c r="J210" s="66">
        <f t="shared" si="9"/>
        <v>281875700</v>
      </c>
      <c r="K210" s="95"/>
      <c r="L210" s="41"/>
      <c r="M210" s="98"/>
      <c r="N210" s="96"/>
    </row>
    <row r="211" spans="1:14" ht="60" x14ac:dyDescent="0.25">
      <c r="A211" s="78"/>
      <c r="B211" s="62">
        <v>19</v>
      </c>
      <c r="C211" s="85" t="s">
        <v>480</v>
      </c>
      <c r="D211" s="135" t="s">
        <v>163</v>
      </c>
      <c r="E211" s="63" t="s">
        <v>451</v>
      </c>
      <c r="F211" s="60"/>
      <c r="G211" s="77"/>
      <c r="H211" s="89">
        <v>1100000</v>
      </c>
      <c r="I211" s="108"/>
      <c r="J211" s="66">
        <f t="shared" si="9"/>
        <v>282975700</v>
      </c>
      <c r="K211" s="45"/>
      <c r="M211" s="51"/>
    </row>
    <row r="212" spans="1:14" ht="45" x14ac:dyDescent="0.25">
      <c r="A212" s="78"/>
      <c r="B212" s="62">
        <v>19</v>
      </c>
      <c r="C212" s="85" t="s">
        <v>481</v>
      </c>
      <c r="D212" s="135" t="s">
        <v>163</v>
      </c>
      <c r="E212" s="63" t="s">
        <v>452</v>
      </c>
      <c r="F212" s="60"/>
      <c r="G212" s="77"/>
      <c r="H212" s="89">
        <v>1000000</v>
      </c>
      <c r="I212" s="108"/>
      <c r="J212" s="66">
        <f t="shared" si="9"/>
        <v>283975700</v>
      </c>
      <c r="K212" s="45"/>
      <c r="M212" s="51"/>
    </row>
    <row r="213" spans="1:14" ht="30" x14ac:dyDescent="0.25">
      <c r="A213" s="78"/>
      <c r="B213" s="62">
        <v>19</v>
      </c>
      <c r="C213" s="85" t="s">
        <v>482</v>
      </c>
      <c r="D213" s="135" t="s">
        <v>315</v>
      </c>
      <c r="E213" s="63" t="s">
        <v>453</v>
      </c>
      <c r="F213" s="60"/>
      <c r="G213" s="77"/>
      <c r="H213" s="89">
        <v>800000</v>
      </c>
      <c r="I213" s="108"/>
      <c r="J213" s="66">
        <f t="shared" si="9"/>
        <v>284775700</v>
      </c>
      <c r="K213" s="45"/>
      <c r="M213" s="51"/>
    </row>
    <row r="214" spans="1:14" ht="45" x14ac:dyDescent="0.25">
      <c r="A214" s="78"/>
      <c r="B214" s="62">
        <v>19</v>
      </c>
      <c r="C214" s="85" t="s">
        <v>483</v>
      </c>
      <c r="D214" s="62" t="s">
        <v>533</v>
      </c>
      <c r="E214" s="63" t="s">
        <v>454</v>
      </c>
      <c r="F214" s="60"/>
      <c r="G214" s="77"/>
      <c r="H214" s="89">
        <v>2500000</v>
      </c>
      <c r="I214" s="68"/>
      <c r="J214" s="66">
        <f t="shared" si="9"/>
        <v>287275700</v>
      </c>
      <c r="K214" s="45"/>
      <c r="M214" s="51"/>
    </row>
    <row r="215" spans="1:14" ht="45" x14ac:dyDescent="0.25">
      <c r="A215" s="78"/>
      <c r="B215" s="62">
        <v>19</v>
      </c>
      <c r="C215" s="85" t="s">
        <v>484</v>
      </c>
      <c r="D215" s="62" t="s">
        <v>187</v>
      </c>
      <c r="E215" s="63" t="s">
        <v>455</v>
      </c>
      <c r="F215" s="60"/>
      <c r="G215" s="77"/>
      <c r="H215" s="89">
        <v>1000000</v>
      </c>
      <c r="I215" s="68"/>
      <c r="J215" s="66">
        <f t="shared" si="9"/>
        <v>288275700</v>
      </c>
      <c r="K215" s="45"/>
      <c r="M215" s="51"/>
    </row>
    <row r="216" spans="1:14" ht="45" x14ac:dyDescent="0.25">
      <c r="A216" s="78"/>
      <c r="B216" s="62">
        <v>19</v>
      </c>
      <c r="C216" s="85" t="s">
        <v>485</v>
      </c>
      <c r="D216" s="135" t="s">
        <v>163</v>
      </c>
      <c r="E216" s="63" t="s">
        <v>456</v>
      </c>
      <c r="F216" s="60"/>
      <c r="G216" s="77"/>
      <c r="H216" s="89">
        <v>800000</v>
      </c>
      <c r="I216" s="68"/>
      <c r="J216" s="66">
        <f t="shared" si="9"/>
        <v>289075700</v>
      </c>
      <c r="K216" s="45"/>
      <c r="M216" s="51"/>
    </row>
    <row r="217" spans="1:14" ht="30" x14ac:dyDescent="0.25">
      <c r="A217" s="78"/>
      <c r="B217" s="62">
        <v>19</v>
      </c>
      <c r="C217" s="85" t="s">
        <v>486</v>
      </c>
      <c r="D217" s="135" t="s">
        <v>312</v>
      </c>
      <c r="E217" s="63" t="s">
        <v>457</v>
      </c>
      <c r="F217" s="60"/>
      <c r="G217" s="77"/>
      <c r="H217" s="89">
        <v>1000000</v>
      </c>
      <c r="I217" s="68"/>
      <c r="J217" s="66">
        <f t="shared" si="9"/>
        <v>290075700</v>
      </c>
      <c r="K217" s="45"/>
      <c r="M217" s="51"/>
    </row>
    <row r="218" spans="1:14" ht="45" x14ac:dyDescent="0.25">
      <c r="A218" s="78"/>
      <c r="B218" s="62">
        <v>19</v>
      </c>
      <c r="C218" s="85" t="s">
        <v>487</v>
      </c>
      <c r="D218" s="135" t="s">
        <v>312</v>
      </c>
      <c r="E218" s="63" t="s">
        <v>458</v>
      </c>
      <c r="F218" s="60"/>
      <c r="G218" s="77"/>
      <c r="H218" s="89">
        <v>750000</v>
      </c>
      <c r="I218" s="108"/>
      <c r="J218" s="66">
        <f t="shared" si="9"/>
        <v>290825700</v>
      </c>
      <c r="K218" s="45"/>
      <c r="M218" s="51"/>
    </row>
    <row r="219" spans="1:14" ht="30" x14ac:dyDescent="0.25">
      <c r="A219" s="78"/>
      <c r="B219" s="62">
        <v>19</v>
      </c>
      <c r="C219" s="85" t="s">
        <v>488</v>
      </c>
      <c r="D219" s="135" t="s">
        <v>312</v>
      </c>
      <c r="E219" s="63" t="s">
        <v>459</v>
      </c>
      <c r="F219" s="60"/>
      <c r="G219" s="77"/>
      <c r="H219" s="89">
        <v>800000</v>
      </c>
      <c r="I219" s="108"/>
      <c r="J219" s="66">
        <f t="shared" si="9"/>
        <v>291625700</v>
      </c>
      <c r="K219" s="45"/>
      <c r="M219" s="51"/>
    </row>
    <row r="220" spans="1:14" ht="45" x14ac:dyDescent="0.25">
      <c r="A220" s="78"/>
      <c r="B220" s="62">
        <v>19</v>
      </c>
      <c r="C220" s="85" t="s">
        <v>489</v>
      </c>
      <c r="D220" s="135" t="s">
        <v>312</v>
      </c>
      <c r="E220" s="63" t="s">
        <v>460</v>
      </c>
      <c r="F220" s="60"/>
      <c r="G220" s="77"/>
      <c r="H220" s="89">
        <v>1000000</v>
      </c>
      <c r="I220" s="108"/>
      <c r="J220" s="66">
        <f t="shared" si="9"/>
        <v>292625700</v>
      </c>
      <c r="K220" s="45"/>
      <c r="M220" s="51"/>
    </row>
    <row r="221" spans="1:14" ht="45" x14ac:dyDescent="0.25">
      <c r="A221" s="78"/>
      <c r="B221" s="62">
        <v>19</v>
      </c>
      <c r="C221" s="85" t="s">
        <v>490</v>
      </c>
      <c r="D221" s="135" t="s">
        <v>163</v>
      </c>
      <c r="E221" s="63" t="s">
        <v>461</v>
      </c>
      <c r="F221" s="60"/>
      <c r="G221" s="77"/>
      <c r="H221" s="89">
        <v>600000</v>
      </c>
      <c r="I221" s="108"/>
      <c r="J221" s="66">
        <f t="shared" si="9"/>
        <v>293225700</v>
      </c>
      <c r="K221" s="45"/>
      <c r="M221" s="51"/>
    </row>
    <row r="222" spans="1:14" ht="45" x14ac:dyDescent="0.25">
      <c r="A222" s="78"/>
      <c r="B222" s="62">
        <v>19</v>
      </c>
      <c r="C222" s="85" t="s">
        <v>491</v>
      </c>
      <c r="D222" s="135" t="s">
        <v>189</v>
      </c>
      <c r="E222" s="63" t="s">
        <v>462</v>
      </c>
      <c r="F222" s="60"/>
      <c r="G222" s="77"/>
      <c r="H222" s="89">
        <v>520000</v>
      </c>
      <c r="I222" s="108"/>
      <c r="J222" s="66">
        <f t="shared" si="9"/>
        <v>293745700</v>
      </c>
      <c r="K222" s="45"/>
      <c r="M222" s="51"/>
    </row>
    <row r="223" spans="1:14" ht="45" x14ac:dyDescent="0.25">
      <c r="A223" s="78"/>
      <c r="B223" s="62">
        <v>19</v>
      </c>
      <c r="C223" s="85" t="s">
        <v>492</v>
      </c>
      <c r="D223" s="135" t="s">
        <v>313</v>
      </c>
      <c r="E223" s="63" t="s">
        <v>463</v>
      </c>
      <c r="F223" s="60"/>
      <c r="G223" s="77"/>
      <c r="H223" s="89">
        <v>950000</v>
      </c>
      <c r="I223" s="108"/>
      <c r="J223" s="66">
        <f t="shared" si="9"/>
        <v>294695700</v>
      </c>
      <c r="K223" s="45"/>
      <c r="M223" s="51"/>
    </row>
    <row r="224" spans="1:14" ht="30" x14ac:dyDescent="0.25">
      <c r="A224" s="78"/>
      <c r="B224" s="62">
        <v>19</v>
      </c>
      <c r="C224" s="85" t="s">
        <v>493</v>
      </c>
      <c r="D224" s="135" t="s">
        <v>312</v>
      </c>
      <c r="E224" s="63" t="s">
        <v>464</v>
      </c>
      <c r="F224" s="60"/>
      <c r="G224" s="60"/>
      <c r="H224" s="89">
        <v>1020000</v>
      </c>
      <c r="I224" s="68"/>
      <c r="J224" s="66">
        <f t="shared" si="9"/>
        <v>295715700</v>
      </c>
      <c r="K224" s="45"/>
      <c r="M224" s="51"/>
    </row>
    <row r="225" spans="1:13" s="44" customFormat="1" ht="30" x14ac:dyDescent="0.25">
      <c r="A225" s="78"/>
      <c r="B225" s="62">
        <v>19</v>
      </c>
      <c r="C225" s="85" t="s">
        <v>494</v>
      </c>
      <c r="D225" s="135" t="s">
        <v>312</v>
      </c>
      <c r="E225" s="63" t="s">
        <v>465</v>
      </c>
      <c r="F225" s="60"/>
      <c r="G225" s="60"/>
      <c r="H225" s="89">
        <v>950000</v>
      </c>
      <c r="I225" s="68"/>
      <c r="J225" s="66">
        <f t="shared" si="9"/>
        <v>296665700</v>
      </c>
      <c r="K225" s="45"/>
      <c r="L225" s="41"/>
      <c r="M225" s="51"/>
    </row>
    <row r="226" spans="1:13" s="44" customFormat="1" ht="60" x14ac:dyDescent="0.25">
      <c r="A226" s="78"/>
      <c r="B226" s="62">
        <v>19</v>
      </c>
      <c r="C226" s="85" t="s">
        <v>495</v>
      </c>
      <c r="D226" s="135" t="s">
        <v>189</v>
      </c>
      <c r="E226" s="63" t="s">
        <v>466</v>
      </c>
      <c r="F226" s="60"/>
      <c r="G226" s="62"/>
      <c r="H226" s="89">
        <v>1540000</v>
      </c>
      <c r="I226" s="109"/>
      <c r="J226" s="66">
        <f t="shared" si="9"/>
        <v>298205700</v>
      </c>
      <c r="K226" s="110"/>
      <c r="L226" s="41"/>
      <c r="M226" s="51"/>
    </row>
    <row r="227" spans="1:13" s="44" customFormat="1" ht="45" x14ac:dyDescent="0.25">
      <c r="A227" s="78"/>
      <c r="B227" s="62">
        <v>19</v>
      </c>
      <c r="C227" s="85" t="s">
        <v>496</v>
      </c>
      <c r="D227" s="62" t="s">
        <v>165</v>
      </c>
      <c r="E227" s="63" t="s">
        <v>467</v>
      </c>
      <c r="F227" s="60"/>
      <c r="G227" s="62"/>
      <c r="H227" s="89">
        <v>1000000</v>
      </c>
      <c r="I227" s="109"/>
      <c r="J227" s="66">
        <f t="shared" si="9"/>
        <v>299205700</v>
      </c>
      <c r="K227" s="110"/>
      <c r="L227" s="41"/>
      <c r="M227" s="51"/>
    </row>
    <row r="228" spans="1:13" s="44" customFormat="1" ht="60" x14ac:dyDescent="0.25">
      <c r="A228" s="78"/>
      <c r="B228" s="62">
        <v>19</v>
      </c>
      <c r="C228" s="61" t="s">
        <v>510</v>
      </c>
      <c r="D228" s="62" t="s">
        <v>187</v>
      </c>
      <c r="E228" s="63" t="s">
        <v>497</v>
      </c>
      <c r="F228" s="60"/>
      <c r="G228" s="77"/>
      <c r="H228" s="111">
        <v>1500000</v>
      </c>
      <c r="I228" s="108"/>
      <c r="J228" s="66">
        <f t="shared" si="9"/>
        <v>300705700</v>
      </c>
      <c r="K228" s="45"/>
      <c r="L228" s="41"/>
      <c r="M228" s="51"/>
    </row>
    <row r="229" spans="1:13" s="44" customFormat="1" ht="60" x14ac:dyDescent="0.25">
      <c r="A229" s="78"/>
      <c r="B229" s="62">
        <v>19</v>
      </c>
      <c r="C229" s="61" t="s">
        <v>511</v>
      </c>
      <c r="D229" s="62"/>
      <c r="E229" s="63" t="s">
        <v>498</v>
      </c>
      <c r="F229" s="60"/>
      <c r="G229" s="77"/>
      <c r="H229" s="111">
        <v>1000000</v>
      </c>
      <c r="I229" s="108"/>
      <c r="J229" s="66">
        <f t="shared" si="9"/>
        <v>301705700</v>
      </c>
      <c r="K229" s="45"/>
      <c r="L229" s="41"/>
      <c r="M229" s="51"/>
    </row>
    <row r="230" spans="1:13" s="44" customFormat="1" ht="30" x14ac:dyDescent="0.25">
      <c r="A230" s="78"/>
      <c r="B230" s="62">
        <v>19</v>
      </c>
      <c r="C230" s="61" t="s">
        <v>512</v>
      </c>
      <c r="D230" s="135" t="s">
        <v>313</v>
      </c>
      <c r="E230" s="63" t="s">
        <v>499</v>
      </c>
      <c r="F230" s="60"/>
      <c r="G230" s="77"/>
      <c r="H230" s="111">
        <v>800000</v>
      </c>
      <c r="I230" s="108"/>
      <c r="J230" s="66">
        <f t="shared" si="9"/>
        <v>302505700</v>
      </c>
      <c r="K230" s="45"/>
      <c r="L230" s="41"/>
      <c r="M230" s="51"/>
    </row>
    <row r="231" spans="1:13" s="44" customFormat="1" ht="45" x14ac:dyDescent="0.25">
      <c r="A231" s="78"/>
      <c r="B231" s="62">
        <v>19</v>
      </c>
      <c r="C231" s="61" t="s">
        <v>513</v>
      </c>
      <c r="D231" s="135" t="s">
        <v>314</v>
      </c>
      <c r="E231" s="63" t="s">
        <v>500</v>
      </c>
      <c r="F231" s="60"/>
      <c r="G231" s="77"/>
      <c r="H231" s="111">
        <v>900000</v>
      </c>
      <c r="I231" s="108"/>
      <c r="J231" s="66">
        <f t="shared" si="9"/>
        <v>303405700</v>
      </c>
      <c r="K231" s="45"/>
      <c r="L231" s="41"/>
      <c r="M231" s="51"/>
    </row>
    <row r="232" spans="1:13" s="44" customFormat="1" ht="60" x14ac:dyDescent="0.25">
      <c r="A232" s="78"/>
      <c r="B232" s="62">
        <v>19</v>
      </c>
      <c r="C232" s="61" t="s">
        <v>514</v>
      </c>
      <c r="D232" s="135" t="s">
        <v>163</v>
      </c>
      <c r="E232" s="63" t="s">
        <v>501</v>
      </c>
      <c r="F232" s="60"/>
      <c r="G232" s="77"/>
      <c r="H232" s="111">
        <v>2550000</v>
      </c>
      <c r="I232" s="108"/>
      <c r="J232" s="66">
        <f t="shared" si="9"/>
        <v>305955700</v>
      </c>
      <c r="K232" s="45"/>
      <c r="L232" s="41"/>
      <c r="M232" s="51"/>
    </row>
    <row r="233" spans="1:13" s="44" customFormat="1" ht="45" x14ac:dyDescent="0.25">
      <c r="A233" s="78"/>
      <c r="B233" s="62">
        <v>19</v>
      </c>
      <c r="C233" s="61" t="s">
        <v>515</v>
      </c>
      <c r="D233" s="62" t="s">
        <v>556</v>
      </c>
      <c r="E233" s="63" t="s">
        <v>502</v>
      </c>
      <c r="F233" s="60"/>
      <c r="G233" s="77"/>
      <c r="H233" s="111">
        <v>5000000</v>
      </c>
      <c r="I233" s="108"/>
      <c r="J233" s="66">
        <f t="shared" si="9"/>
        <v>310955700</v>
      </c>
      <c r="K233" s="45"/>
      <c r="L233" s="41"/>
      <c r="M233" s="51"/>
    </row>
    <row r="234" spans="1:13" s="44" customFormat="1" ht="45" x14ac:dyDescent="0.25">
      <c r="A234" s="78"/>
      <c r="B234" s="62">
        <v>19</v>
      </c>
      <c r="C234" s="61" t="s">
        <v>516</v>
      </c>
      <c r="D234" s="135" t="s">
        <v>163</v>
      </c>
      <c r="E234" s="63" t="s">
        <v>503</v>
      </c>
      <c r="F234" s="60"/>
      <c r="G234" s="77"/>
      <c r="H234" s="111">
        <v>620000</v>
      </c>
      <c r="I234" s="108"/>
      <c r="J234" s="66">
        <f t="shared" si="9"/>
        <v>311575700</v>
      </c>
      <c r="K234" s="45"/>
      <c r="L234" s="41"/>
      <c r="M234" s="51"/>
    </row>
    <row r="235" spans="1:13" s="44" customFormat="1" ht="30" x14ac:dyDescent="0.25">
      <c r="A235" s="78"/>
      <c r="B235" s="62">
        <v>19</v>
      </c>
      <c r="C235" s="61" t="s">
        <v>517</v>
      </c>
      <c r="D235" s="135" t="s">
        <v>436</v>
      </c>
      <c r="E235" s="63" t="s">
        <v>504</v>
      </c>
      <c r="F235" s="60"/>
      <c r="G235" s="77"/>
      <c r="H235" s="111">
        <v>950000</v>
      </c>
      <c r="I235" s="108"/>
      <c r="J235" s="66">
        <f t="shared" si="9"/>
        <v>312525700</v>
      </c>
      <c r="K235" s="45"/>
      <c r="L235" s="41"/>
      <c r="M235" s="51"/>
    </row>
    <row r="236" spans="1:13" s="44" customFormat="1" ht="45" x14ac:dyDescent="0.25">
      <c r="A236" s="78"/>
      <c r="B236" s="62">
        <v>19</v>
      </c>
      <c r="C236" s="61" t="s">
        <v>518</v>
      </c>
      <c r="D236" s="135" t="s">
        <v>313</v>
      </c>
      <c r="E236" s="63" t="s">
        <v>505</v>
      </c>
      <c r="F236" s="60"/>
      <c r="G236" s="77"/>
      <c r="H236" s="111">
        <v>800000</v>
      </c>
      <c r="I236" s="108"/>
      <c r="J236" s="66">
        <f t="shared" si="9"/>
        <v>313325700</v>
      </c>
      <c r="K236" s="45"/>
      <c r="L236" s="41"/>
      <c r="M236" s="51"/>
    </row>
    <row r="237" spans="1:13" s="44" customFormat="1" ht="45" x14ac:dyDescent="0.25">
      <c r="A237" s="78"/>
      <c r="B237" s="62">
        <v>19</v>
      </c>
      <c r="C237" s="61" t="s">
        <v>519</v>
      </c>
      <c r="D237" s="135" t="s">
        <v>312</v>
      </c>
      <c r="E237" s="63" t="s">
        <v>506</v>
      </c>
      <c r="F237" s="60"/>
      <c r="G237" s="77"/>
      <c r="H237" s="111">
        <v>1500000</v>
      </c>
      <c r="I237" s="84"/>
      <c r="J237" s="66">
        <f t="shared" si="9"/>
        <v>314825700</v>
      </c>
      <c r="K237" s="45"/>
      <c r="L237" s="41"/>
      <c r="M237" s="51"/>
    </row>
    <row r="238" spans="1:13" s="44" customFormat="1" ht="60" x14ac:dyDescent="0.25">
      <c r="A238" s="78"/>
      <c r="B238" s="62">
        <v>19</v>
      </c>
      <c r="C238" s="61" t="s">
        <v>520</v>
      </c>
      <c r="D238" s="62" t="s">
        <v>182</v>
      </c>
      <c r="E238" s="63" t="s">
        <v>507</v>
      </c>
      <c r="F238" s="60"/>
      <c r="G238" s="77"/>
      <c r="H238" s="111">
        <v>2700000</v>
      </c>
      <c r="I238" s="84"/>
      <c r="J238" s="66">
        <f t="shared" si="9"/>
        <v>317525700</v>
      </c>
      <c r="K238" s="45"/>
      <c r="L238" s="41"/>
      <c r="M238" s="51"/>
    </row>
    <row r="239" spans="1:13" s="44" customFormat="1" ht="45" x14ac:dyDescent="0.25">
      <c r="A239" s="78"/>
      <c r="B239" s="62">
        <v>19</v>
      </c>
      <c r="C239" s="61" t="s">
        <v>521</v>
      </c>
      <c r="D239" s="135" t="s">
        <v>243</v>
      </c>
      <c r="E239" s="63" t="s">
        <v>508</v>
      </c>
      <c r="F239" s="60"/>
      <c r="G239" s="77"/>
      <c r="H239" s="111">
        <v>550000</v>
      </c>
      <c r="I239" s="84"/>
      <c r="J239" s="66">
        <f t="shared" si="9"/>
        <v>318075700</v>
      </c>
      <c r="K239" s="45"/>
      <c r="L239" s="41"/>
      <c r="M239" s="51"/>
    </row>
    <row r="240" spans="1:13" s="44" customFormat="1" ht="45" x14ac:dyDescent="0.25">
      <c r="A240" s="78"/>
      <c r="B240" s="62">
        <v>19</v>
      </c>
      <c r="C240" s="61" t="s">
        <v>522</v>
      </c>
      <c r="D240" s="135" t="s">
        <v>314</v>
      </c>
      <c r="E240" s="63" t="s">
        <v>509</v>
      </c>
      <c r="F240" s="60"/>
      <c r="G240" s="77"/>
      <c r="H240" s="111">
        <v>1000000</v>
      </c>
      <c r="I240" s="68"/>
      <c r="J240" s="66">
        <f t="shared" si="9"/>
        <v>319075700</v>
      </c>
      <c r="K240" s="45"/>
      <c r="L240" s="41"/>
      <c r="M240" s="93"/>
    </row>
    <row r="241" spans="1:13" s="44" customFormat="1" ht="45" x14ac:dyDescent="0.25">
      <c r="A241" s="78"/>
      <c r="B241" s="77">
        <v>19</v>
      </c>
      <c r="C241" s="91" t="s">
        <v>528</v>
      </c>
      <c r="D241" s="62"/>
      <c r="E241" s="115" t="s">
        <v>523</v>
      </c>
      <c r="F241" s="60"/>
      <c r="G241" s="77"/>
      <c r="H241" s="89"/>
      <c r="I241" s="68">
        <v>15077500</v>
      </c>
      <c r="J241" s="66">
        <f t="shared" si="9"/>
        <v>303998200</v>
      </c>
      <c r="K241" s="45" t="s">
        <v>168</v>
      </c>
      <c r="L241" s="41">
        <f>-I241</f>
        <v>-15077500</v>
      </c>
      <c r="M241" s="93" t="s">
        <v>169</v>
      </c>
    </row>
    <row r="242" spans="1:13" s="44" customFormat="1" ht="45" x14ac:dyDescent="0.25">
      <c r="A242" s="78"/>
      <c r="B242" s="77">
        <v>19</v>
      </c>
      <c r="C242" s="122" t="s">
        <v>529</v>
      </c>
      <c r="D242" s="62"/>
      <c r="E242" s="115" t="s">
        <v>524</v>
      </c>
      <c r="F242" s="60"/>
      <c r="G242" s="77"/>
      <c r="H242" s="64"/>
      <c r="I242" s="68">
        <v>6758000</v>
      </c>
      <c r="J242" s="66">
        <f t="shared" si="9"/>
        <v>297240200</v>
      </c>
      <c r="K242" s="45" t="s">
        <v>168</v>
      </c>
      <c r="L242" s="41">
        <f>-I242</f>
        <v>-6758000</v>
      </c>
      <c r="M242" s="93" t="s">
        <v>169</v>
      </c>
    </row>
    <row r="243" spans="1:13" s="44" customFormat="1" ht="30" x14ac:dyDescent="0.25">
      <c r="A243" s="78"/>
      <c r="B243" s="77">
        <v>20</v>
      </c>
      <c r="C243" s="122" t="s">
        <v>530</v>
      </c>
      <c r="D243" s="62"/>
      <c r="E243" s="115" t="s">
        <v>525</v>
      </c>
      <c r="F243" s="60"/>
      <c r="G243" s="77"/>
      <c r="H243" s="64"/>
      <c r="I243" s="68">
        <v>65000000</v>
      </c>
      <c r="J243" s="66">
        <f t="shared" si="9"/>
        <v>232240200</v>
      </c>
      <c r="K243" s="45" t="s">
        <v>168</v>
      </c>
      <c r="L243" s="41">
        <f>-I243</f>
        <v>-65000000</v>
      </c>
      <c r="M243" s="93" t="s">
        <v>169</v>
      </c>
    </row>
    <row r="244" spans="1:13" s="44" customFormat="1" ht="45" x14ac:dyDescent="0.25">
      <c r="A244" s="78"/>
      <c r="B244" s="77">
        <v>20</v>
      </c>
      <c r="C244" s="122" t="s">
        <v>531</v>
      </c>
      <c r="D244" s="62"/>
      <c r="E244" s="115" t="s">
        <v>526</v>
      </c>
      <c r="F244" s="60"/>
      <c r="G244" s="60"/>
      <c r="H244" s="64"/>
      <c r="I244" s="68">
        <v>1901000</v>
      </c>
      <c r="J244" s="66">
        <f t="shared" si="9"/>
        <v>230339200</v>
      </c>
      <c r="K244" s="45" t="s">
        <v>168</v>
      </c>
      <c r="L244" s="41">
        <f>-I244</f>
        <v>-1901000</v>
      </c>
      <c r="M244" s="93" t="s">
        <v>169</v>
      </c>
    </row>
    <row r="245" spans="1:13" s="44" customFormat="1" ht="30" x14ac:dyDescent="0.25">
      <c r="A245" s="78"/>
      <c r="B245" s="77">
        <v>20</v>
      </c>
      <c r="C245" s="122" t="s">
        <v>532</v>
      </c>
      <c r="D245" s="62"/>
      <c r="E245" s="115" t="s">
        <v>527</v>
      </c>
      <c r="F245" s="60"/>
      <c r="G245" s="77"/>
      <c r="H245" s="64"/>
      <c r="I245" s="68">
        <v>12243000</v>
      </c>
      <c r="J245" s="66">
        <f t="shared" si="9"/>
        <v>218096200</v>
      </c>
      <c r="K245" s="45" t="s">
        <v>168</v>
      </c>
      <c r="L245" s="41">
        <f>-I245</f>
        <v>-12243000</v>
      </c>
      <c r="M245" s="93" t="s">
        <v>169</v>
      </c>
    </row>
    <row r="246" spans="1:13" s="44" customFormat="1" ht="45" x14ac:dyDescent="0.25">
      <c r="A246" s="78"/>
      <c r="B246" s="60">
        <v>20</v>
      </c>
      <c r="C246" s="85" t="s">
        <v>545</v>
      </c>
      <c r="D246" s="135" t="s">
        <v>243</v>
      </c>
      <c r="E246" s="63" t="s">
        <v>534</v>
      </c>
      <c r="F246" s="60"/>
      <c r="G246" s="77"/>
      <c r="H246" s="89">
        <v>800000</v>
      </c>
      <c r="I246" s="89"/>
      <c r="J246" s="66">
        <f t="shared" si="9"/>
        <v>218896200</v>
      </c>
      <c r="K246" s="45"/>
      <c r="L246" s="41"/>
      <c r="M246" s="51"/>
    </row>
    <row r="247" spans="1:13" s="44" customFormat="1" ht="60" x14ac:dyDescent="0.25">
      <c r="A247" s="78"/>
      <c r="B247" s="60">
        <v>20</v>
      </c>
      <c r="C247" s="85" t="s">
        <v>546</v>
      </c>
      <c r="D247" s="135" t="s">
        <v>243</v>
      </c>
      <c r="E247" s="63" t="s">
        <v>535</v>
      </c>
      <c r="F247" s="60"/>
      <c r="G247" s="77"/>
      <c r="H247" s="89">
        <v>450000</v>
      </c>
      <c r="I247" s="89"/>
      <c r="J247" s="66">
        <f t="shared" si="9"/>
        <v>219346200</v>
      </c>
      <c r="K247" s="45"/>
      <c r="L247" s="41"/>
      <c r="M247" s="51"/>
    </row>
    <row r="248" spans="1:13" s="44" customFormat="1" ht="60" x14ac:dyDescent="0.25">
      <c r="A248" s="78"/>
      <c r="B248" s="60">
        <v>20</v>
      </c>
      <c r="C248" s="85" t="s">
        <v>547</v>
      </c>
      <c r="D248" s="135" t="s">
        <v>312</v>
      </c>
      <c r="E248" s="63" t="s">
        <v>536</v>
      </c>
      <c r="F248" s="60"/>
      <c r="G248" s="77"/>
      <c r="H248" s="89">
        <v>2400000</v>
      </c>
      <c r="I248" s="89"/>
      <c r="J248" s="66">
        <f t="shared" si="9"/>
        <v>221746200</v>
      </c>
      <c r="K248" s="45"/>
      <c r="L248" s="41"/>
      <c r="M248" s="51"/>
    </row>
    <row r="249" spans="1:13" s="44" customFormat="1" ht="60" x14ac:dyDescent="0.25">
      <c r="A249" s="78"/>
      <c r="B249" s="60">
        <v>20</v>
      </c>
      <c r="C249" s="85" t="s">
        <v>548</v>
      </c>
      <c r="D249" s="135" t="s">
        <v>243</v>
      </c>
      <c r="E249" s="63" t="s">
        <v>537</v>
      </c>
      <c r="F249" s="60"/>
      <c r="G249" s="77"/>
      <c r="H249" s="89">
        <v>3580000</v>
      </c>
      <c r="I249" s="89"/>
      <c r="J249" s="66">
        <f t="shared" si="9"/>
        <v>225326200</v>
      </c>
      <c r="K249" s="45"/>
      <c r="L249" s="41"/>
      <c r="M249" s="51"/>
    </row>
    <row r="250" spans="1:13" s="44" customFormat="1" ht="45" x14ac:dyDescent="0.25">
      <c r="A250" s="78"/>
      <c r="B250" s="60">
        <v>20</v>
      </c>
      <c r="C250" s="85" t="s">
        <v>549</v>
      </c>
      <c r="D250" s="135" t="s">
        <v>243</v>
      </c>
      <c r="E250" s="63" t="s">
        <v>538</v>
      </c>
      <c r="F250" s="77"/>
      <c r="G250" s="77"/>
      <c r="H250" s="89">
        <v>600000</v>
      </c>
      <c r="I250" s="89"/>
      <c r="J250" s="66">
        <f t="shared" si="9"/>
        <v>225926200</v>
      </c>
      <c r="K250" s="45"/>
      <c r="L250" s="41"/>
      <c r="M250" s="51"/>
    </row>
    <row r="251" spans="1:13" s="44" customFormat="1" ht="45" x14ac:dyDescent="0.25">
      <c r="A251" s="78"/>
      <c r="B251" s="60">
        <v>20</v>
      </c>
      <c r="C251" s="85" t="s">
        <v>550</v>
      </c>
      <c r="D251" s="62" t="s">
        <v>557</v>
      </c>
      <c r="E251" s="63" t="s">
        <v>539</v>
      </c>
      <c r="F251" s="77"/>
      <c r="G251" s="77"/>
      <c r="H251" s="89">
        <v>8000000</v>
      </c>
      <c r="I251" s="89"/>
      <c r="J251" s="66">
        <f t="shared" si="9"/>
        <v>233926200</v>
      </c>
      <c r="K251" s="45"/>
      <c r="L251" s="41"/>
      <c r="M251" s="51"/>
    </row>
    <row r="252" spans="1:13" s="44" customFormat="1" ht="45" x14ac:dyDescent="0.25">
      <c r="A252" s="78"/>
      <c r="B252" s="60">
        <v>20</v>
      </c>
      <c r="C252" s="85" t="s">
        <v>551</v>
      </c>
      <c r="D252" s="62" t="s">
        <v>179</v>
      </c>
      <c r="E252" s="63" t="s">
        <v>540</v>
      </c>
      <c r="F252" s="77"/>
      <c r="G252" s="77"/>
      <c r="H252" s="89">
        <v>500000</v>
      </c>
      <c r="I252" s="89"/>
      <c r="J252" s="66">
        <f t="shared" si="9"/>
        <v>234426200</v>
      </c>
      <c r="K252" s="45"/>
      <c r="L252" s="41"/>
      <c r="M252" s="51"/>
    </row>
    <row r="253" spans="1:13" s="44" customFormat="1" ht="60" x14ac:dyDescent="0.25">
      <c r="A253" s="78"/>
      <c r="B253" s="60">
        <v>20</v>
      </c>
      <c r="C253" s="85" t="s">
        <v>552</v>
      </c>
      <c r="D253" s="62" t="s">
        <v>165</v>
      </c>
      <c r="E253" s="63" t="s">
        <v>541</v>
      </c>
      <c r="F253" s="77"/>
      <c r="G253" s="77"/>
      <c r="H253" s="89">
        <v>1000000</v>
      </c>
      <c r="I253" s="89"/>
      <c r="J253" s="66">
        <f t="shared" si="9"/>
        <v>235426200</v>
      </c>
      <c r="K253" s="45"/>
      <c r="L253" s="41"/>
      <c r="M253" s="51"/>
    </row>
    <row r="254" spans="1:13" s="44" customFormat="1" ht="45" x14ac:dyDescent="0.25">
      <c r="A254" s="78"/>
      <c r="B254" s="60">
        <v>20</v>
      </c>
      <c r="C254" s="85" t="s">
        <v>553</v>
      </c>
      <c r="D254" s="62" t="s">
        <v>185</v>
      </c>
      <c r="E254" s="63" t="s">
        <v>542</v>
      </c>
      <c r="F254" s="77"/>
      <c r="G254" s="77"/>
      <c r="H254" s="89">
        <v>2500000</v>
      </c>
      <c r="I254" s="89"/>
      <c r="J254" s="66">
        <f t="shared" si="9"/>
        <v>237926200</v>
      </c>
      <c r="K254" s="45"/>
      <c r="L254" s="41"/>
      <c r="M254" s="51"/>
    </row>
    <row r="255" spans="1:13" s="44" customFormat="1" ht="45" x14ac:dyDescent="0.25">
      <c r="A255" s="78"/>
      <c r="B255" s="60">
        <v>20</v>
      </c>
      <c r="C255" s="85" t="s">
        <v>554</v>
      </c>
      <c r="D255" s="62" t="s">
        <v>438</v>
      </c>
      <c r="E255" s="63" t="s">
        <v>543</v>
      </c>
      <c r="F255" s="77"/>
      <c r="G255" s="77"/>
      <c r="H255" s="89">
        <v>5000000</v>
      </c>
      <c r="I255" s="89"/>
      <c r="J255" s="66">
        <f t="shared" si="9"/>
        <v>242926200</v>
      </c>
      <c r="K255" s="45"/>
      <c r="L255" s="41"/>
      <c r="M255" s="51"/>
    </row>
    <row r="256" spans="1:13" s="44" customFormat="1" ht="45" x14ac:dyDescent="0.25">
      <c r="A256" s="78"/>
      <c r="B256" s="60">
        <v>20</v>
      </c>
      <c r="C256" s="85" t="s">
        <v>555</v>
      </c>
      <c r="D256" s="62" t="s">
        <v>179</v>
      </c>
      <c r="E256" s="63" t="s">
        <v>544</v>
      </c>
      <c r="F256" s="77"/>
      <c r="G256" s="77"/>
      <c r="H256" s="89">
        <v>400000</v>
      </c>
      <c r="I256" s="89"/>
      <c r="J256" s="66">
        <f t="shared" si="9"/>
        <v>243326200</v>
      </c>
      <c r="K256" s="45"/>
      <c r="L256" s="41"/>
      <c r="M256" s="51"/>
    </row>
    <row r="257" spans="1:13" s="44" customFormat="1" ht="30" x14ac:dyDescent="0.25">
      <c r="A257" s="78"/>
      <c r="B257" s="60">
        <v>20</v>
      </c>
      <c r="C257" s="61" t="s">
        <v>558</v>
      </c>
      <c r="D257" s="62" t="s">
        <v>179</v>
      </c>
      <c r="E257" s="63" t="s">
        <v>559</v>
      </c>
      <c r="F257" s="77"/>
      <c r="G257" s="77"/>
      <c r="H257" s="64">
        <v>1750000</v>
      </c>
      <c r="I257" s="108"/>
      <c r="J257" s="66">
        <f t="shared" si="9"/>
        <v>245076200</v>
      </c>
      <c r="K257" s="45"/>
      <c r="L257" s="41"/>
      <c r="M257" s="51"/>
    </row>
    <row r="258" spans="1:13" s="44" customFormat="1" ht="25.5" x14ac:dyDescent="0.25">
      <c r="A258" s="78"/>
      <c r="B258" s="60">
        <v>20</v>
      </c>
      <c r="C258" s="61" t="s">
        <v>563</v>
      </c>
      <c r="D258" s="62" t="s">
        <v>182</v>
      </c>
      <c r="E258" s="63" t="s">
        <v>561</v>
      </c>
      <c r="F258" s="60"/>
      <c r="G258" s="60"/>
      <c r="H258" s="64">
        <v>900000</v>
      </c>
      <c r="I258" s="68"/>
      <c r="J258" s="66">
        <f t="shared" si="9"/>
        <v>245976200</v>
      </c>
      <c r="K258" s="45"/>
      <c r="L258" s="41"/>
      <c r="M258" s="51"/>
    </row>
    <row r="259" spans="1:13" s="44" customFormat="1" ht="25.5" x14ac:dyDescent="0.25">
      <c r="A259" s="78"/>
      <c r="B259" s="60">
        <v>20</v>
      </c>
      <c r="C259" s="61" t="s">
        <v>560</v>
      </c>
      <c r="D259" s="62" t="s">
        <v>180</v>
      </c>
      <c r="E259" s="63" t="s">
        <v>562</v>
      </c>
      <c r="F259" s="60"/>
      <c r="G259" s="60"/>
      <c r="H259" s="64">
        <v>900000</v>
      </c>
      <c r="I259" s="68"/>
      <c r="J259" s="66">
        <f t="shared" si="9"/>
        <v>246876200</v>
      </c>
      <c r="K259" s="45"/>
      <c r="L259" s="41"/>
      <c r="M259" s="51"/>
    </row>
    <row r="260" spans="1:13" s="44" customFormat="1" ht="45" x14ac:dyDescent="0.25">
      <c r="A260" s="78"/>
      <c r="B260" s="60">
        <v>21</v>
      </c>
      <c r="C260" s="85" t="s">
        <v>564</v>
      </c>
      <c r="D260" s="62" t="s">
        <v>179</v>
      </c>
      <c r="E260" s="63" t="s">
        <v>574</v>
      </c>
      <c r="F260" s="60"/>
      <c r="G260" s="77"/>
      <c r="H260" s="89">
        <v>1200000</v>
      </c>
      <c r="I260" s="108"/>
      <c r="J260" s="66">
        <f t="shared" si="9"/>
        <v>248076200</v>
      </c>
      <c r="K260" s="45"/>
      <c r="L260" s="41"/>
      <c r="M260" s="51"/>
    </row>
    <row r="261" spans="1:13" s="44" customFormat="1" ht="45" x14ac:dyDescent="0.25">
      <c r="A261" s="78"/>
      <c r="B261" s="60">
        <v>21</v>
      </c>
      <c r="C261" s="85" t="s">
        <v>565</v>
      </c>
      <c r="D261" s="62" t="s">
        <v>165</v>
      </c>
      <c r="E261" s="63" t="s">
        <v>575</v>
      </c>
      <c r="F261" s="60"/>
      <c r="G261" s="77"/>
      <c r="H261" s="89">
        <v>1600000</v>
      </c>
      <c r="I261" s="108"/>
      <c r="J261" s="66">
        <f t="shared" si="9"/>
        <v>249676200</v>
      </c>
      <c r="K261" s="45"/>
      <c r="L261" s="41"/>
      <c r="M261" s="51"/>
    </row>
    <row r="262" spans="1:13" s="44" customFormat="1" ht="45" x14ac:dyDescent="0.25">
      <c r="A262" s="78"/>
      <c r="B262" s="60">
        <v>21</v>
      </c>
      <c r="C262" s="85" t="s">
        <v>566</v>
      </c>
      <c r="D262" s="62" t="s">
        <v>179</v>
      </c>
      <c r="E262" s="63" t="s">
        <v>576</v>
      </c>
      <c r="F262" s="77"/>
      <c r="G262" s="77"/>
      <c r="H262" s="89">
        <v>1500000</v>
      </c>
      <c r="I262" s="108"/>
      <c r="J262" s="66">
        <f t="shared" si="9"/>
        <v>251176200</v>
      </c>
      <c r="K262" s="45"/>
      <c r="L262" s="41"/>
      <c r="M262" s="51"/>
    </row>
    <row r="263" spans="1:13" s="44" customFormat="1" ht="45" x14ac:dyDescent="0.25">
      <c r="A263" s="78"/>
      <c r="B263" s="60">
        <v>21</v>
      </c>
      <c r="C263" s="85" t="s">
        <v>567</v>
      </c>
      <c r="D263" s="62" t="s">
        <v>165</v>
      </c>
      <c r="E263" s="63" t="s">
        <v>577</v>
      </c>
      <c r="F263" s="77"/>
      <c r="G263" s="77"/>
      <c r="H263" s="89">
        <v>1400000</v>
      </c>
      <c r="I263" s="108"/>
      <c r="J263" s="66">
        <f t="shared" si="9"/>
        <v>252576200</v>
      </c>
      <c r="K263" s="45"/>
      <c r="L263" s="41"/>
      <c r="M263" s="51"/>
    </row>
    <row r="264" spans="1:13" s="44" customFormat="1" ht="45" x14ac:dyDescent="0.25">
      <c r="A264" s="78"/>
      <c r="B264" s="60">
        <v>21</v>
      </c>
      <c r="C264" s="85" t="s">
        <v>568</v>
      </c>
      <c r="D264" s="62" t="s">
        <v>165</v>
      </c>
      <c r="E264" s="63" t="s">
        <v>578</v>
      </c>
      <c r="F264" s="77"/>
      <c r="G264" s="77"/>
      <c r="H264" s="89">
        <v>550000</v>
      </c>
      <c r="I264" s="108"/>
      <c r="J264" s="66">
        <f t="shared" si="9"/>
        <v>253126200</v>
      </c>
      <c r="K264" s="45"/>
      <c r="L264" s="41"/>
      <c r="M264" s="51"/>
    </row>
    <row r="265" spans="1:13" s="44" customFormat="1" ht="45" x14ac:dyDescent="0.25">
      <c r="A265" s="78"/>
      <c r="B265" s="60">
        <v>21</v>
      </c>
      <c r="C265" s="85" t="s">
        <v>569</v>
      </c>
      <c r="D265" s="62" t="s">
        <v>179</v>
      </c>
      <c r="E265" s="63" t="s">
        <v>579</v>
      </c>
      <c r="F265" s="77"/>
      <c r="G265" s="77"/>
      <c r="H265" s="89">
        <v>850000</v>
      </c>
      <c r="I265" s="108"/>
      <c r="J265" s="66">
        <f t="shared" si="9"/>
        <v>253976200</v>
      </c>
      <c r="K265" s="45"/>
      <c r="L265" s="41"/>
      <c r="M265" s="51"/>
    </row>
    <row r="266" spans="1:13" s="44" customFormat="1" ht="60" x14ac:dyDescent="0.25">
      <c r="A266" s="78"/>
      <c r="B266" s="60">
        <v>21</v>
      </c>
      <c r="C266" s="85" t="s">
        <v>570</v>
      </c>
      <c r="D266" s="62" t="s">
        <v>179</v>
      </c>
      <c r="E266" s="63" t="s">
        <v>580</v>
      </c>
      <c r="F266" s="60"/>
      <c r="G266" s="77"/>
      <c r="H266" s="89">
        <v>550000</v>
      </c>
      <c r="I266" s="108"/>
      <c r="J266" s="66">
        <f t="shared" si="9"/>
        <v>254526200</v>
      </c>
      <c r="K266" s="45"/>
      <c r="L266" s="41"/>
      <c r="M266" s="51"/>
    </row>
    <row r="267" spans="1:13" s="44" customFormat="1" ht="45" x14ac:dyDescent="0.25">
      <c r="A267" s="78"/>
      <c r="B267" s="60">
        <v>21</v>
      </c>
      <c r="C267" s="85" t="s">
        <v>571</v>
      </c>
      <c r="D267" s="62" t="s">
        <v>179</v>
      </c>
      <c r="E267" s="63" t="s">
        <v>581</v>
      </c>
      <c r="F267" s="60"/>
      <c r="G267" s="77"/>
      <c r="H267" s="89">
        <v>700000</v>
      </c>
      <c r="I267" s="108"/>
      <c r="J267" s="66">
        <f t="shared" si="9"/>
        <v>255226200</v>
      </c>
      <c r="K267" s="45"/>
      <c r="L267" s="41"/>
      <c r="M267" s="51"/>
    </row>
    <row r="268" spans="1:13" s="44" customFormat="1" ht="60" x14ac:dyDescent="0.25">
      <c r="A268" s="78"/>
      <c r="B268" s="60">
        <v>21</v>
      </c>
      <c r="C268" s="85" t="s">
        <v>572</v>
      </c>
      <c r="D268" s="62" t="s">
        <v>165</v>
      </c>
      <c r="E268" s="63" t="s">
        <v>582</v>
      </c>
      <c r="F268" s="60"/>
      <c r="G268" s="77"/>
      <c r="H268" s="89">
        <v>500000</v>
      </c>
      <c r="I268" s="108"/>
      <c r="J268" s="66">
        <f t="shared" ref="J268:J342" si="10">+J267+H268-I268</f>
        <v>255726200</v>
      </c>
      <c r="K268" s="45"/>
      <c r="L268" s="41"/>
      <c r="M268" s="51"/>
    </row>
    <row r="269" spans="1:13" s="44" customFormat="1" ht="30" x14ac:dyDescent="0.25">
      <c r="A269" s="78"/>
      <c r="B269" s="60">
        <v>21</v>
      </c>
      <c r="C269" s="85" t="s">
        <v>573</v>
      </c>
      <c r="D269" s="62" t="s">
        <v>165</v>
      </c>
      <c r="E269" s="63" t="s">
        <v>583</v>
      </c>
      <c r="F269" s="60"/>
      <c r="G269" s="77"/>
      <c r="H269" s="89">
        <v>900000</v>
      </c>
      <c r="I269" s="108"/>
      <c r="J269" s="66">
        <f t="shared" si="10"/>
        <v>256626200</v>
      </c>
      <c r="K269" s="45"/>
      <c r="L269" s="41"/>
      <c r="M269" s="51"/>
    </row>
    <row r="270" spans="1:13" s="44" customFormat="1" ht="30" x14ac:dyDescent="0.25">
      <c r="A270" s="78"/>
      <c r="B270" s="60">
        <v>21</v>
      </c>
      <c r="C270" s="61" t="s">
        <v>584</v>
      </c>
      <c r="D270" s="62" t="s">
        <v>165</v>
      </c>
      <c r="E270" s="63" t="s">
        <v>585</v>
      </c>
      <c r="F270" s="60"/>
      <c r="G270" s="77"/>
      <c r="H270" s="111">
        <v>542000</v>
      </c>
      <c r="I270" s="108"/>
      <c r="J270" s="66">
        <f t="shared" si="10"/>
        <v>257168200</v>
      </c>
      <c r="K270" s="45"/>
      <c r="L270" s="41"/>
      <c r="M270" s="51"/>
    </row>
    <row r="271" spans="1:13" s="44" customFormat="1" ht="30" x14ac:dyDescent="0.25">
      <c r="A271" s="78"/>
      <c r="B271" s="77">
        <v>21</v>
      </c>
      <c r="C271" s="122" t="s">
        <v>587</v>
      </c>
      <c r="D271" s="77"/>
      <c r="E271" s="115" t="s">
        <v>586</v>
      </c>
      <c r="F271" s="60"/>
      <c r="G271" s="77"/>
      <c r="H271" s="111"/>
      <c r="I271" s="108">
        <v>880000</v>
      </c>
      <c r="J271" s="66">
        <f t="shared" si="10"/>
        <v>256288200</v>
      </c>
      <c r="K271" s="45" t="s">
        <v>172</v>
      </c>
      <c r="L271" s="41">
        <f t="shared" ref="L271:L277" si="11">-I271</f>
        <v>-880000</v>
      </c>
      <c r="M271" s="112" t="s">
        <v>588</v>
      </c>
    </row>
    <row r="272" spans="1:13" s="44" customFormat="1" ht="25.5" x14ac:dyDescent="0.25">
      <c r="A272" s="78"/>
      <c r="B272" s="77">
        <v>21</v>
      </c>
      <c r="C272" s="122" t="s">
        <v>589</v>
      </c>
      <c r="D272" s="77"/>
      <c r="E272" s="115" t="s">
        <v>590</v>
      </c>
      <c r="F272" s="60"/>
      <c r="G272" s="77"/>
      <c r="H272" s="111"/>
      <c r="I272" s="108">
        <v>767000</v>
      </c>
      <c r="J272" s="66">
        <f t="shared" si="10"/>
        <v>255521200</v>
      </c>
      <c r="K272" s="45" t="s">
        <v>426</v>
      </c>
      <c r="L272" s="41">
        <f t="shared" si="11"/>
        <v>-767000</v>
      </c>
      <c r="M272" s="112" t="s">
        <v>591</v>
      </c>
    </row>
    <row r="273" spans="1:13" s="44" customFormat="1" ht="45" x14ac:dyDescent="0.25">
      <c r="A273" s="78"/>
      <c r="B273" s="77">
        <v>21</v>
      </c>
      <c r="C273" s="122" t="s">
        <v>592</v>
      </c>
      <c r="D273" s="77"/>
      <c r="E273" s="115" t="s">
        <v>593</v>
      </c>
      <c r="F273" s="60"/>
      <c r="G273" s="77"/>
      <c r="H273" s="111"/>
      <c r="I273" s="108">
        <v>8500000</v>
      </c>
      <c r="J273" s="66">
        <f t="shared" si="10"/>
        <v>247021200</v>
      </c>
      <c r="K273" s="45" t="s">
        <v>168</v>
      </c>
      <c r="L273" s="41">
        <f t="shared" si="11"/>
        <v>-8500000</v>
      </c>
      <c r="M273" s="112" t="s">
        <v>169</v>
      </c>
    </row>
    <row r="274" spans="1:13" s="44" customFormat="1" ht="45" x14ac:dyDescent="0.25">
      <c r="A274" s="78"/>
      <c r="B274" s="77">
        <v>22</v>
      </c>
      <c r="C274" s="122" t="s">
        <v>594</v>
      </c>
      <c r="D274" s="77"/>
      <c r="E274" s="115" t="s">
        <v>595</v>
      </c>
      <c r="F274" s="60"/>
      <c r="G274" s="77"/>
      <c r="H274" s="111"/>
      <c r="I274" s="108">
        <v>3865000</v>
      </c>
      <c r="J274" s="66">
        <f t="shared" si="10"/>
        <v>243156200</v>
      </c>
      <c r="K274" s="45" t="s">
        <v>168</v>
      </c>
      <c r="L274" s="41">
        <f t="shared" si="11"/>
        <v>-3865000</v>
      </c>
      <c r="M274" s="112" t="s">
        <v>169</v>
      </c>
    </row>
    <row r="275" spans="1:13" s="44" customFormat="1" ht="30" x14ac:dyDescent="0.25">
      <c r="A275" s="78"/>
      <c r="B275" s="77">
        <v>22</v>
      </c>
      <c r="C275" s="122" t="s">
        <v>596</v>
      </c>
      <c r="D275" s="77"/>
      <c r="E275" s="115" t="s">
        <v>597</v>
      </c>
      <c r="F275" s="60"/>
      <c r="G275" s="77"/>
      <c r="H275" s="111"/>
      <c r="I275" s="108">
        <v>3968000</v>
      </c>
      <c r="J275" s="66">
        <f t="shared" si="10"/>
        <v>239188200</v>
      </c>
      <c r="K275" s="45" t="s">
        <v>598</v>
      </c>
      <c r="L275" s="41">
        <f t="shared" si="11"/>
        <v>-3968000</v>
      </c>
      <c r="M275" s="51" t="s">
        <v>599</v>
      </c>
    </row>
    <row r="276" spans="1:13" s="44" customFormat="1" ht="45" x14ac:dyDescent="0.25">
      <c r="A276" s="78"/>
      <c r="B276" s="77">
        <v>22</v>
      </c>
      <c r="C276" s="122" t="s">
        <v>600</v>
      </c>
      <c r="D276" s="77"/>
      <c r="E276" s="115" t="s">
        <v>601</v>
      </c>
      <c r="F276" s="60"/>
      <c r="G276" s="77"/>
      <c r="H276" s="111"/>
      <c r="I276" s="108">
        <v>10906000</v>
      </c>
      <c r="J276" s="66">
        <f t="shared" si="10"/>
        <v>228282200</v>
      </c>
      <c r="K276" s="45" t="s">
        <v>602</v>
      </c>
      <c r="L276" s="41">
        <f t="shared" si="11"/>
        <v>-10906000</v>
      </c>
      <c r="M276" s="51" t="s">
        <v>603</v>
      </c>
    </row>
    <row r="277" spans="1:13" s="44" customFormat="1" ht="25.5" x14ac:dyDescent="0.25">
      <c r="A277" s="78"/>
      <c r="B277" s="77">
        <v>22</v>
      </c>
      <c r="C277" s="122" t="s">
        <v>604</v>
      </c>
      <c r="D277" s="77"/>
      <c r="E277" s="115" t="s">
        <v>605</v>
      </c>
      <c r="F277" s="60"/>
      <c r="G277" s="77"/>
      <c r="H277" s="111"/>
      <c r="I277" s="108">
        <v>300000</v>
      </c>
      <c r="J277" s="66">
        <f t="shared" si="10"/>
        <v>227982200</v>
      </c>
      <c r="K277" s="45" t="s">
        <v>172</v>
      </c>
      <c r="L277" s="41">
        <f t="shared" si="11"/>
        <v>-300000</v>
      </c>
      <c r="M277" s="51" t="s">
        <v>252</v>
      </c>
    </row>
    <row r="278" spans="1:13" s="44" customFormat="1" ht="45" x14ac:dyDescent="0.25">
      <c r="A278" s="78"/>
      <c r="B278" s="60">
        <v>22</v>
      </c>
      <c r="C278" s="136" t="s">
        <v>619</v>
      </c>
      <c r="D278" s="135" t="s">
        <v>189</v>
      </c>
      <c r="E278" s="63" t="s">
        <v>606</v>
      </c>
      <c r="F278" s="60"/>
      <c r="G278" s="77"/>
      <c r="H278" s="137">
        <v>950000</v>
      </c>
      <c r="I278" s="108"/>
      <c r="J278" s="66">
        <f t="shared" si="10"/>
        <v>228932200</v>
      </c>
      <c r="K278" s="45"/>
      <c r="L278" s="41"/>
      <c r="M278" s="51"/>
    </row>
    <row r="279" spans="1:13" s="44" customFormat="1" ht="45" x14ac:dyDescent="0.25">
      <c r="A279" s="78"/>
      <c r="B279" s="60">
        <v>22</v>
      </c>
      <c r="C279" s="136" t="s">
        <v>620</v>
      </c>
      <c r="D279" s="62" t="s">
        <v>165</v>
      </c>
      <c r="E279" s="63" t="s">
        <v>607</v>
      </c>
      <c r="F279" s="60"/>
      <c r="G279" s="77"/>
      <c r="H279" s="137">
        <v>650000</v>
      </c>
      <c r="I279" s="108"/>
      <c r="J279" s="66">
        <f t="shared" si="10"/>
        <v>229582200</v>
      </c>
      <c r="K279" s="45"/>
      <c r="L279" s="41"/>
      <c r="M279" s="51"/>
    </row>
    <row r="280" spans="1:13" s="44" customFormat="1" ht="30" x14ac:dyDescent="0.25">
      <c r="A280" s="78"/>
      <c r="B280" s="60">
        <v>22</v>
      </c>
      <c r="C280" s="136" t="s">
        <v>621</v>
      </c>
      <c r="D280" s="135" t="s">
        <v>312</v>
      </c>
      <c r="E280" s="63" t="s">
        <v>608</v>
      </c>
      <c r="F280" s="60"/>
      <c r="G280" s="77"/>
      <c r="H280" s="137">
        <v>1000000</v>
      </c>
      <c r="I280" s="108"/>
      <c r="J280" s="66">
        <f t="shared" si="10"/>
        <v>230582200</v>
      </c>
      <c r="K280" s="45"/>
      <c r="L280" s="41"/>
      <c r="M280" s="51"/>
    </row>
    <row r="281" spans="1:13" s="44" customFormat="1" ht="45" x14ac:dyDescent="0.25">
      <c r="A281" s="78"/>
      <c r="B281" s="60">
        <v>22</v>
      </c>
      <c r="C281" s="136" t="s">
        <v>622</v>
      </c>
      <c r="D281" s="62" t="s">
        <v>781</v>
      </c>
      <c r="E281" s="63" t="s">
        <v>609</v>
      </c>
      <c r="F281" s="60"/>
      <c r="G281" s="77"/>
      <c r="H281" s="137">
        <v>12150000</v>
      </c>
      <c r="I281" s="108"/>
      <c r="J281" s="66">
        <f t="shared" si="10"/>
        <v>242732200</v>
      </c>
      <c r="K281" s="45"/>
      <c r="L281" s="41"/>
      <c r="M281" s="51"/>
    </row>
    <row r="282" spans="1:13" s="44" customFormat="1" ht="45" x14ac:dyDescent="0.25">
      <c r="A282" s="78"/>
      <c r="B282" s="60">
        <v>22</v>
      </c>
      <c r="C282" s="136" t="s">
        <v>623</v>
      </c>
      <c r="D282" s="135" t="s">
        <v>405</v>
      </c>
      <c r="E282" s="63" t="s">
        <v>610</v>
      </c>
      <c r="F282" s="60"/>
      <c r="G282" s="77"/>
      <c r="H282" s="137">
        <v>1000000</v>
      </c>
      <c r="I282" s="108"/>
      <c r="J282" s="66">
        <f t="shared" si="10"/>
        <v>243732200</v>
      </c>
      <c r="K282" s="45"/>
      <c r="L282" s="41"/>
      <c r="M282" s="51"/>
    </row>
    <row r="283" spans="1:13" s="44" customFormat="1" ht="30" x14ac:dyDescent="0.25">
      <c r="A283" s="78"/>
      <c r="B283" s="60">
        <v>22</v>
      </c>
      <c r="C283" s="136" t="s">
        <v>624</v>
      </c>
      <c r="D283" s="135" t="s">
        <v>405</v>
      </c>
      <c r="E283" s="63" t="s">
        <v>611</v>
      </c>
      <c r="F283" s="60"/>
      <c r="G283" s="60"/>
      <c r="H283" s="137">
        <v>1000000</v>
      </c>
      <c r="I283" s="68"/>
      <c r="J283" s="66">
        <f t="shared" si="10"/>
        <v>244732200</v>
      </c>
      <c r="K283" s="45"/>
      <c r="L283" s="41"/>
      <c r="M283" s="51"/>
    </row>
    <row r="284" spans="1:13" s="44" customFormat="1" ht="60" x14ac:dyDescent="0.25">
      <c r="A284" s="78"/>
      <c r="B284" s="60">
        <v>22</v>
      </c>
      <c r="C284" s="136" t="s">
        <v>625</v>
      </c>
      <c r="D284" s="135" t="s">
        <v>405</v>
      </c>
      <c r="E284" s="63" t="s">
        <v>612</v>
      </c>
      <c r="F284" s="60"/>
      <c r="G284" s="60"/>
      <c r="H284" s="137">
        <v>2700000</v>
      </c>
      <c r="I284" s="68"/>
      <c r="J284" s="66">
        <f t="shared" si="10"/>
        <v>247432200</v>
      </c>
      <c r="K284" s="45"/>
      <c r="L284" s="41"/>
      <c r="M284" s="51"/>
    </row>
    <row r="285" spans="1:13" s="44" customFormat="1" ht="30" x14ac:dyDescent="0.25">
      <c r="A285" s="78"/>
      <c r="B285" s="60">
        <v>22</v>
      </c>
      <c r="C285" s="136" t="s">
        <v>626</v>
      </c>
      <c r="D285" s="135" t="s">
        <v>405</v>
      </c>
      <c r="E285" s="63" t="s">
        <v>613</v>
      </c>
      <c r="F285" s="60"/>
      <c r="G285" s="60"/>
      <c r="H285" s="137">
        <v>1000000</v>
      </c>
      <c r="I285" s="68"/>
      <c r="J285" s="66">
        <f t="shared" si="10"/>
        <v>248432200</v>
      </c>
      <c r="K285" s="45"/>
      <c r="L285" s="41"/>
      <c r="M285" s="51"/>
    </row>
    <row r="286" spans="1:13" s="44" customFormat="1" ht="30" x14ac:dyDescent="0.25">
      <c r="A286" s="78"/>
      <c r="B286" s="60">
        <v>22</v>
      </c>
      <c r="C286" s="136" t="s">
        <v>627</v>
      </c>
      <c r="D286" s="135" t="s">
        <v>405</v>
      </c>
      <c r="E286" s="63" t="s">
        <v>614</v>
      </c>
      <c r="F286" s="60"/>
      <c r="G286" s="60"/>
      <c r="H286" s="137">
        <v>1000000</v>
      </c>
      <c r="I286" s="68"/>
      <c r="J286" s="66">
        <f t="shared" si="10"/>
        <v>249432200</v>
      </c>
      <c r="K286" s="45"/>
      <c r="L286" s="41"/>
      <c r="M286" s="51"/>
    </row>
    <row r="287" spans="1:13" s="44" customFormat="1" ht="45" x14ac:dyDescent="0.25">
      <c r="A287" s="78"/>
      <c r="B287" s="60">
        <v>22</v>
      </c>
      <c r="C287" s="136" t="s">
        <v>628</v>
      </c>
      <c r="D287" s="135" t="s">
        <v>243</v>
      </c>
      <c r="E287" s="63" t="s">
        <v>615</v>
      </c>
      <c r="F287" s="60"/>
      <c r="G287" s="60"/>
      <c r="H287" s="137">
        <v>850000</v>
      </c>
      <c r="I287" s="68"/>
      <c r="J287" s="66">
        <f t="shared" si="10"/>
        <v>250282200</v>
      </c>
      <c r="K287" s="45"/>
      <c r="L287" s="41"/>
      <c r="M287" s="51"/>
    </row>
    <row r="288" spans="1:13" s="44" customFormat="1" ht="45" x14ac:dyDescent="0.25">
      <c r="A288" s="78"/>
      <c r="B288" s="60">
        <v>22</v>
      </c>
      <c r="C288" s="136" t="s">
        <v>629</v>
      </c>
      <c r="D288" s="62" t="s">
        <v>556</v>
      </c>
      <c r="E288" s="63" t="s">
        <v>616</v>
      </c>
      <c r="F288" s="60"/>
      <c r="G288" s="60"/>
      <c r="H288" s="137">
        <v>7150000</v>
      </c>
      <c r="I288" s="68"/>
      <c r="J288" s="66">
        <f t="shared" si="10"/>
        <v>257432200</v>
      </c>
      <c r="K288" s="45"/>
      <c r="L288" s="41"/>
      <c r="M288" s="51"/>
    </row>
    <row r="289" spans="1:13" s="44" customFormat="1" ht="30" x14ac:dyDescent="0.25">
      <c r="A289" s="78"/>
      <c r="B289" s="60">
        <v>22</v>
      </c>
      <c r="C289" s="136" t="s">
        <v>630</v>
      </c>
      <c r="D289" s="62" t="s">
        <v>782</v>
      </c>
      <c r="E289" s="63" t="s">
        <v>617</v>
      </c>
      <c r="F289" s="60"/>
      <c r="G289" s="60"/>
      <c r="H289" s="137">
        <v>300000</v>
      </c>
      <c r="I289" s="68"/>
      <c r="J289" s="66">
        <f t="shared" si="10"/>
        <v>257732200</v>
      </c>
      <c r="K289" s="45"/>
      <c r="L289" s="41"/>
      <c r="M289" s="51"/>
    </row>
    <row r="290" spans="1:13" s="44" customFormat="1" ht="45" x14ac:dyDescent="0.25">
      <c r="A290" s="78"/>
      <c r="B290" s="60">
        <v>22</v>
      </c>
      <c r="C290" s="136" t="s">
        <v>631</v>
      </c>
      <c r="D290" s="135" t="s">
        <v>189</v>
      </c>
      <c r="E290" s="63" t="s">
        <v>618</v>
      </c>
      <c r="F290" s="60"/>
      <c r="G290" s="60"/>
      <c r="H290" s="137">
        <v>800000</v>
      </c>
      <c r="I290" s="68"/>
      <c r="J290" s="66">
        <f t="shared" si="10"/>
        <v>258532200</v>
      </c>
      <c r="K290" s="45"/>
      <c r="L290" s="41"/>
      <c r="M290" s="51"/>
    </row>
    <row r="291" spans="1:13" s="44" customFormat="1" ht="45" x14ac:dyDescent="0.25">
      <c r="A291" s="78"/>
      <c r="B291" s="60">
        <v>22</v>
      </c>
      <c r="C291" s="136" t="s">
        <v>632</v>
      </c>
      <c r="D291" s="135" t="s">
        <v>189</v>
      </c>
      <c r="E291" s="63" t="s">
        <v>646</v>
      </c>
      <c r="F291" s="60"/>
      <c r="G291" s="60"/>
      <c r="H291" s="137">
        <v>950000</v>
      </c>
      <c r="I291" s="68"/>
      <c r="J291" s="66">
        <f t="shared" si="10"/>
        <v>259482200</v>
      </c>
      <c r="K291" s="45"/>
      <c r="L291" s="41"/>
      <c r="M291" s="51"/>
    </row>
    <row r="292" spans="1:13" s="44" customFormat="1" ht="45" x14ac:dyDescent="0.25">
      <c r="A292" s="78"/>
      <c r="B292" s="60">
        <v>22</v>
      </c>
      <c r="C292" s="136" t="s">
        <v>633</v>
      </c>
      <c r="D292" s="135" t="s">
        <v>189</v>
      </c>
      <c r="E292" s="63" t="s">
        <v>647</v>
      </c>
      <c r="F292" s="60"/>
      <c r="G292" s="60"/>
      <c r="H292" s="137">
        <v>1000000</v>
      </c>
      <c r="I292" s="68"/>
      <c r="J292" s="66">
        <f t="shared" si="10"/>
        <v>260482200</v>
      </c>
      <c r="K292" s="45"/>
      <c r="L292" s="41"/>
      <c r="M292" s="51"/>
    </row>
    <row r="293" spans="1:13" s="44" customFormat="1" ht="60" x14ac:dyDescent="0.25">
      <c r="A293" s="78"/>
      <c r="B293" s="60">
        <v>22</v>
      </c>
      <c r="C293" s="136" t="s">
        <v>634</v>
      </c>
      <c r="D293" s="135" t="s">
        <v>312</v>
      </c>
      <c r="E293" s="63" t="s">
        <v>648</v>
      </c>
      <c r="F293" s="60"/>
      <c r="G293" s="77"/>
      <c r="H293" s="137">
        <v>3060000</v>
      </c>
      <c r="I293" s="68"/>
      <c r="J293" s="66">
        <f t="shared" si="10"/>
        <v>263542200</v>
      </c>
      <c r="K293" s="45"/>
      <c r="L293" s="41"/>
      <c r="M293" s="51"/>
    </row>
    <row r="294" spans="1:13" s="44" customFormat="1" ht="60" x14ac:dyDescent="0.25">
      <c r="A294" s="78"/>
      <c r="B294" s="60">
        <v>22</v>
      </c>
      <c r="C294" s="136" t="s">
        <v>635</v>
      </c>
      <c r="D294" s="135" t="s">
        <v>312</v>
      </c>
      <c r="E294" s="63" t="s">
        <v>649</v>
      </c>
      <c r="F294" s="60"/>
      <c r="G294" s="77"/>
      <c r="H294" s="137">
        <v>1500000</v>
      </c>
      <c r="I294" s="68"/>
      <c r="J294" s="66">
        <f t="shared" si="10"/>
        <v>265042200</v>
      </c>
      <c r="K294" s="45"/>
      <c r="L294" s="41"/>
      <c r="M294" s="51"/>
    </row>
    <row r="295" spans="1:13" s="44" customFormat="1" ht="30" x14ac:dyDescent="0.25">
      <c r="A295" s="78"/>
      <c r="B295" s="60">
        <v>22</v>
      </c>
      <c r="C295" s="136" t="s">
        <v>636</v>
      </c>
      <c r="D295" s="135" t="s">
        <v>312</v>
      </c>
      <c r="E295" s="63" t="s">
        <v>650</v>
      </c>
      <c r="F295" s="60"/>
      <c r="G295" s="60"/>
      <c r="H295" s="137">
        <v>1000000</v>
      </c>
      <c r="I295" s="68"/>
      <c r="J295" s="66">
        <f t="shared" si="10"/>
        <v>266042200</v>
      </c>
      <c r="K295" s="45"/>
      <c r="L295" s="41"/>
      <c r="M295" s="51"/>
    </row>
    <row r="296" spans="1:13" s="44" customFormat="1" ht="60" x14ac:dyDescent="0.25">
      <c r="A296" s="84"/>
      <c r="B296" s="60">
        <v>22</v>
      </c>
      <c r="C296" s="136" t="s">
        <v>637</v>
      </c>
      <c r="D296" s="135" t="s">
        <v>313</v>
      </c>
      <c r="E296" s="63" t="s">
        <v>651</v>
      </c>
      <c r="F296" s="60"/>
      <c r="G296" s="77"/>
      <c r="H296" s="137">
        <v>2000000</v>
      </c>
      <c r="I296" s="108"/>
      <c r="J296" s="66">
        <f t="shared" si="10"/>
        <v>268042200</v>
      </c>
      <c r="K296" s="45"/>
      <c r="L296" s="41"/>
      <c r="M296" s="51"/>
    </row>
    <row r="297" spans="1:13" s="44" customFormat="1" ht="45" x14ac:dyDescent="0.25">
      <c r="A297" s="84"/>
      <c r="B297" s="60">
        <v>22</v>
      </c>
      <c r="C297" s="136" t="s">
        <v>638</v>
      </c>
      <c r="D297" s="135" t="s">
        <v>313</v>
      </c>
      <c r="E297" s="63" t="s">
        <v>652</v>
      </c>
      <c r="F297" s="60"/>
      <c r="G297" s="77"/>
      <c r="H297" s="137">
        <v>900000</v>
      </c>
      <c r="I297" s="108"/>
      <c r="J297" s="66">
        <f t="shared" si="10"/>
        <v>268942200</v>
      </c>
      <c r="K297" s="45"/>
      <c r="L297" s="41"/>
      <c r="M297" s="51"/>
    </row>
    <row r="298" spans="1:13" s="44" customFormat="1" ht="30" x14ac:dyDescent="0.25">
      <c r="A298" s="78"/>
      <c r="B298" s="60">
        <v>22</v>
      </c>
      <c r="C298" s="136" t="s">
        <v>639</v>
      </c>
      <c r="D298" s="135" t="s">
        <v>436</v>
      </c>
      <c r="E298" s="63" t="s">
        <v>653</v>
      </c>
      <c r="F298" s="60"/>
      <c r="G298" s="77"/>
      <c r="H298" s="137">
        <v>750000</v>
      </c>
      <c r="I298" s="108"/>
      <c r="J298" s="66">
        <f t="shared" si="10"/>
        <v>269692200</v>
      </c>
      <c r="K298" s="45"/>
      <c r="L298" s="41"/>
      <c r="M298" s="51"/>
    </row>
    <row r="299" spans="1:13" s="44" customFormat="1" ht="60" x14ac:dyDescent="0.25">
      <c r="A299" s="78"/>
      <c r="B299" s="60">
        <v>22</v>
      </c>
      <c r="C299" s="136" t="s">
        <v>640</v>
      </c>
      <c r="D299" s="62" t="s">
        <v>533</v>
      </c>
      <c r="E299" s="63" t="s">
        <v>654</v>
      </c>
      <c r="F299" s="60"/>
      <c r="G299" s="77"/>
      <c r="H299" s="137">
        <v>9262500</v>
      </c>
      <c r="I299" s="108"/>
      <c r="J299" s="66">
        <f t="shared" si="10"/>
        <v>278954700</v>
      </c>
      <c r="K299" s="45"/>
      <c r="L299" s="41"/>
      <c r="M299" s="51"/>
    </row>
    <row r="300" spans="1:13" s="44" customFormat="1" ht="30" x14ac:dyDescent="0.25">
      <c r="A300" s="78"/>
      <c r="B300" s="60">
        <v>22</v>
      </c>
      <c r="C300" s="136" t="s">
        <v>641</v>
      </c>
      <c r="D300" s="135" t="s">
        <v>312</v>
      </c>
      <c r="E300" s="63" t="s">
        <v>655</v>
      </c>
      <c r="F300" s="60"/>
      <c r="G300" s="60"/>
      <c r="H300" s="137">
        <v>1000000</v>
      </c>
      <c r="I300" s="108"/>
      <c r="J300" s="66">
        <f t="shared" si="10"/>
        <v>279954700</v>
      </c>
      <c r="K300" s="45"/>
      <c r="L300" s="41"/>
      <c r="M300" s="51"/>
    </row>
    <row r="301" spans="1:13" s="44" customFormat="1" ht="45" x14ac:dyDescent="0.25">
      <c r="A301" s="78"/>
      <c r="B301" s="60">
        <v>22</v>
      </c>
      <c r="C301" s="136" t="s">
        <v>642</v>
      </c>
      <c r="D301" s="135" t="s">
        <v>312</v>
      </c>
      <c r="E301" s="63" t="s">
        <v>656</v>
      </c>
      <c r="F301" s="60"/>
      <c r="G301" s="77"/>
      <c r="H301" s="137">
        <v>950000</v>
      </c>
      <c r="I301" s="108"/>
      <c r="J301" s="66">
        <f t="shared" si="10"/>
        <v>280904700</v>
      </c>
      <c r="K301" s="45"/>
      <c r="L301" s="41"/>
      <c r="M301" s="51"/>
    </row>
    <row r="302" spans="1:13" s="44" customFormat="1" ht="45" x14ac:dyDescent="0.25">
      <c r="A302" s="78"/>
      <c r="B302" s="60">
        <v>22</v>
      </c>
      <c r="C302" s="136" t="s">
        <v>643</v>
      </c>
      <c r="D302" s="135" t="s">
        <v>312</v>
      </c>
      <c r="E302" s="63" t="s">
        <v>657</v>
      </c>
      <c r="F302" s="60"/>
      <c r="G302" s="77"/>
      <c r="H302" s="137">
        <v>1000000</v>
      </c>
      <c r="I302" s="108"/>
      <c r="J302" s="66">
        <f t="shared" si="10"/>
        <v>281904700</v>
      </c>
      <c r="K302" s="45"/>
      <c r="L302" s="41"/>
      <c r="M302" s="51"/>
    </row>
    <row r="303" spans="1:13" s="44" customFormat="1" ht="60" x14ac:dyDescent="0.25">
      <c r="A303" s="78"/>
      <c r="B303" s="60">
        <v>22</v>
      </c>
      <c r="C303" s="136" t="s">
        <v>644</v>
      </c>
      <c r="D303" s="135" t="s">
        <v>243</v>
      </c>
      <c r="E303" s="63" t="s">
        <v>658</v>
      </c>
      <c r="F303" s="60"/>
      <c r="G303" s="77"/>
      <c r="H303" s="137">
        <v>800000</v>
      </c>
      <c r="I303" s="108"/>
      <c r="J303" s="66">
        <f t="shared" si="10"/>
        <v>282704700</v>
      </c>
      <c r="K303" s="45"/>
      <c r="L303" s="41"/>
      <c r="M303" s="51"/>
    </row>
    <row r="304" spans="1:13" s="44" customFormat="1" ht="45" x14ac:dyDescent="0.25">
      <c r="A304" s="78"/>
      <c r="B304" s="60">
        <v>22</v>
      </c>
      <c r="C304" s="136" t="s">
        <v>645</v>
      </c>
      <c r="D304" s="135" t="s">
        <v>190</v>
      </c>
      <c r="E304" s="63" t="s">
        <v>659</v>
      </c>
      <c r="F304" s="60"/>
      <c r="G304" s="77"/>
      <c r="H304" s="137">
        <v>985000</v>
      </c>
      <c r="I304" s="108"/>
      <c r="J304" s="66">
        <f t="shared" si="10"/>
        <v>283689700</v>
      </c>
      <c r="K304" s="45"/>
      <c r="L304" s="41"/>
      <c r="M304" s="51"/>
    </row>
    <row r="305" spans="1:13" s="44" customFormat="1" ht="60" x14ac:dyDescent="0.25">
      <c r="A305" s="78"/>
      <c r="B305" s="60">
        <v>23</v>
      </c>
      <c r="C305" s="61" t="s">
        <v>660</v>
      </c>
      <c r="D305" s="135" t="s">
        <v>312</v>
      </c>
      <c r="E305" s="63" t="s">
        <v>683</v>
      </c>
      <c r="F305" s="60"/>
      <c r="G305" s="77"/>
      <c r="H305" s="111">
        <v>1000000</v>
      </c>
      <c r="I305" s="108"/>
      <c r="J305" s="66">
        <f t="shared" si="10"/>
        <v>284689700</v>
      </c>
      <c r="K305" s="45"/>
      <c r="L305" s="41"/>
      <c r="M305" s="51"/>
    </row>
    <row r="306" spans="1:13" s="44" customFormat="1" ht="60" x14ac:dyDescent="0.25">
      <c r="A306" s="78"/>
      <c r="B306" s="60">
        <v>23</v>
      </c>
      <c r="C306" s="61" t="s">
        <v>661</v>
      </c>
      <c r="D306" s="135" t="s">
        <v>315</v>
      </c>
      <c r="E306" s="63" t="s">
        <v>684</v>
      </c>
      <c r="F306" s="60"/>
      <c r="G306" s="77"/>
      <c r="H306" s="111">
        <v>1500000</v>
      </c>
      <c r="I306" s="108"/>
      <c r="J306" s="66">
        <f t="shared" si="10"/>
        <v>286189700</v>
      </c>
      <c r="K306" s="45"/>
      <c r="L306" s="41"/>
      <c r="M306" s="51"/>
    </row>
    <row r="307" spans="1:13" s="44" customFormat="1" ht="45" x14ac:dyDescent="0.25">
      <c r="A307" s="78"/>
      <c r="B307" s="60">
        <v>23</v>
      </c>
      <c r="C307" s="61" t="s">
        <v>662</v>
      </c>
      <c r="D307" s="62" t="s">
        <v>783</v>
      </c>
      <c r="E307" s="63" t="s">
        <v>685</v>
      </c>
      <c r="F307" s="77"/>
      <c r="G307" s="77"/>
      <c r="H307" s="111">
        <v>2500000</v>
      </c>
      <c r="I307" s="108"/>
      <c r="J307" s="66">
        <f t="shared" si="10"/>
        <v>288689700</v>
      </c>
      <c r="K307" s="45"/>
      <c r="L307" s="41"/>
      <c r="M307" s="51"/>
    </row>
    <row r="308" spans="1:13" s="44" customFormat="1" ht="45" x14ac:dyDescent="0.25">
      <c r="A308" s="78"/>
      <c r="B308" s="60">
        <v>23</v>
      </c>
      <c r="C308" s="61" t="s">
        <v>663</v>
      </c>
      <c r="D308" s="135" t="s">
        <v>163</v>
      </c>
      <c r="E308" s="63" t="s">
        <v>686</v>
      </c>
      <c r="F308" s="77"/>
      <c r="G308" s="77"/>
      <c r="H308" s="111">
        <v>1000000</v>
      </c>
      <c r="I308" s="108"/>
      <c r="J308" s="66">
        <f t="shared" si="10"/>
        <v>289689700</v>
      </c>
      <c r="K308" s="45"/>
      <c r="L308" s="41"/>
      <c r="M308" s="51"/>
    </row>
    <row r="309" spans="1:13" s="44" customFormat="1" ht="30" x14ac:dyDescent="0.25">
      <c r="A309" s="78"/>
      <c r="B309" s="60">
        <v>23</v>
      </c>
      <c r="C309" s="61" t="s">
        <v>664</v>
      </c>
      <c r="D309" s="135" t="s">
        <v>405</v>
      </c>
      <c r="E309" s="63" t="s">
        <v>687</v>
      </c>
      <c r="F309" s="77"/>
      <c r="G309" s="77"/>
      <c r="H309" s="111">
        <v>1200000</v>
      </c>
      <c r="I309" s="108"/>
      <c r="J309" s="66">
        <f t="shared" si="10"/>
        <v>290889700</v>
      </c>
      <c r="K309" s="45"/>
      <c r="L309" s="41"/>
      <c r="M309" s="51"/>
    </row>
    <row r="310" spans="1:13" s="44" customFormat="1" ht="60" x14ac:dyDescent="0.25">
      <c r="A310" s="78"/>
      <c r="B310" s="60">
        <v>23</v>
      </c>
      <c r="C310" s="61" t="s">
        <v>665</v>
      </c>
      <c r="D310" s="62" t="s">
        <v>784</v>
      </c>
      <c r="E310" s="63" t="s">
        <v>688</v>
      </c>
      <c r="F310" s="60"/>
      <c r="G310" s="77"/>
      <c r="H310" s="111">
        <v>12150000</v>
      </c>
      <c r="I310" s="108"/>
      <c r="J310" s="66">
        <f t="shared" si="10"/>
        <v>303039700</v>
      </c>
      <c r="K310" s="45"/>
      <c r="L310" s="41"/>
      <c r="M310" s="51"/>
    </row>
    <row r="311" spans="1:13" s="44" customFormat="1" ht="30" x14ac:dyDescent="0.25">
      <c r="A311" s="78"/>
      <c r="B311" s="60">
        <v>23</v>
      </c>
      <c r="C311" s="61" t="s">
        <v>666</v>
      </c>
      <c r="D311" s="135" t="s">
        <v>163</v>
      </c>
      <c r="E311" s="63" t="s">
        <v>689</v>
      </c>
      <c r="F311" s="60"/>
      <c r="G311" s="77"/>
      <c r="H311" s="111">
        <v>820000</v>
      </c>
      <c r="I311" s="108"/>
      <c r="J311" s="66">
        <f t="shared" si="10"/>
        <v>303859700</v>
      </c>
      <c r="K311" s="45"/>
      <c r="L311" s="41"/>
      <c r="M311" s="51"/>
    </row>
    <row r="312" spans="1:13" s="44" customFormat="1" ht="45" x14ac:dyDescent="0.25">
      <c r="A312" s="78"/>
      <c r="B312" s="60">
        <v>23</v>
      </c>
      <c r="C312" s="61" t="s">
        <v>667</v>
      </c>
      <c r="D312" s="135" t="s">
        <v>189</v>
      </c>
      <c r="E312" s="63" t="s">
        <v>690</v>
      </c>
      <c r="F312" s="60"/>
      <c r="G312" s="77"/>
      <c r="H312" s="111">
        <v>950000</v>
      </c>
      <c r="I312" s="108"/>
      <c r="J312" s="66">
        <f t="shared" si="10"/>
        <v>304809700</v>
      </c>
      <c r="K312" s="45"/>
      <c r="L312" s="41"/>
      <c r="M312" s="51"/>
    </row>
    <row r="313" spans="1:13" s="44" customFormat="1" ht="60" x14ac:dyDescent="0.25">
      <c r="A313" s="78"/>
      <c r="B313" s="60">
        <v>23</v>
      </c>
      <c r="C313" s="61" t="s">
        <v>668</v>
      </c>
      <c r="D313" s="135" t="s">
        <v>243</v>
      </c>
      <c r="E313" s="63" t="s">
        <v>691</v>
      </c>
      <c r="F313" s="60"/>
      <c r="G313" s="77"/>
      <c r="H313" s="111">
        <v>1000000</v>
      </c>
      <c r="I313" s="108"/>
      <c r="J313" s="66">
        <f t="shared" si="10"/>
        <v>305809700</v>
      </c>
      <c r="K313" s="45"/>
      <c r="L313" s="41"/>
      <c r="M313" s="51"/>
    </row>
    <row r="314" spans="1:13" s="44" customFormat="1" ht="25.5" x14ac:dyDescent="0.25">
      <c r="A314" s="78"/>
      <c r="B314" s="60">
        <v>23</v>
      </c>
      <c r="C314" s="61" t="s">
        <v>1057</v>
      </c>
      <c r="D314" s="44" t="s">
        <v>782</v>
      </c>
      <c r="E314" s="63" t="s">
        <v>692</v>
      </c>
      <c r="F314" s="60"/>
      <c r="G314" s="60"/>
      <c r="H314" s="111">
        <v>500000</v>
      </c>
      <c r="I314" s="108"/>
      <c r="J314" s="66">
        <f t="shared" ref="J314:J329" si="12">+J313+H314-I314</f>
        <v>306309700</v>
      </c>
      <c r="K314" s="45"/>
      <c r="L314" s="41"/>
      <c r="M314" s="51"/>
    </row>
    <row r="315" spans="1:13" s="44" customFormat="1" ht="45" x14ac:dyDescent="0.25">
      <c r="A315" s="78"/>
      <c r="B315" s="60">
        <v>23</v>
      </c>
      <c r="C315" s="61" t="s">
        <v>669</v>
      </c>
      <c r="D315" s="135" t="s">
        <v>313</v>
      </c>
      <c r="E315" s="63" t="s">
        <v>693</v>
      </c>
      <c r="F315" s="60"/>
      <c r="G315" s="60"/>
      <c r="H315" s="111">
        <v>950000</v>
      </c>
      <c r="I315" s="108"/>
      <c r="J315" s="66">
        <f t="shared" si="12"/>
        <v>307259700</v>
      </c>
      <c r="K315" s="45"/>
      <c r="L315" s="41"/>
      <c r="M315" s="51"/>
    </row>
    <row r="316" spans="1:13" s="44" customFormat="1" ht="45" x14ac:dyDescent="0.25">
      <c r="A316" s="78"/>
      <c r="B316" s="60">
        <v>23</v>
      </c>
      <c r="C316" s="61" t="s">
        <v>670</v>
      </c>
      <c r="D316" s="62" t="s">
        <v>188</v>
      </c>
      <c r="E316" s="63" t="s">
        <v>694</v>
      </c>
      <c r="F316" s="60"/>
      <c r="G316" s="60"/>
      <c r="H316" s="111">
        <v>2500000</v>
      </c>
      <c r="I316" s="108"/>
      <c r="J316" s="66">
        <f t="shared" si="12"/>
        <v>309759700</v>
      </c>
      <c r="K316" s="45"/>
      <c r="L316" s="41"/>
      <c r="M316" s="51"/>
    </row>
    <row r="317" spans="1:13" s="44" customFormat="1" ht="45" x14ac:dyDescent="0.25">
      <c r="A317" s="78"/>
      <c r="B317" s="60">
        <v>23</v>
      </c>
      <c r="C317" s="61" t="s">
        <v>671</v>
      </c>
      <c r="D317" s="135" t="s">
        <v>190</v>
      </c>
      <c r="E317" s="63" t="s">
        <v>695</v>
      </c>
      <c r="F317" s="60"/>
      <c r="G317" s="60"/>
      <c r="H317" s="111">
        <v>1000000</v>
      </c>
      <c r="I317" s="108"/>
      <c r="J317" s="66">
        <f t="shared" si="12"/>
        <v>310759700</v>
      </c>
      <c r="K317" s="45"/>
      <c r="L317" s="41"/>
      <c r="M317" s="51"/>
    </row>
    <row r="318" spans="1:13" s="44" customFormat="1" ht="45" x14ac:dyDescent="0.25">
      <c r="A318" s="78"/>
      <c r="B318" s="60">
        <v>23</v>
      </c>
      <c r="C318" s="61" t="s">
        <v>672</v>
      </c>
      <c r="D318" s="135" t="s">
        <v>163</v>
      </c>
      <c r="E318" s="63" t="s">
        <v>696</v>
      </c>
      <c r="F318" s="60"/>
      <c r="G318" s="60"/>
      <c r="H318" s="111">
        <v>950000</v>
      </c>
      <c r="I318" s="108"/>
      <c r="J318" s="66">
        <f t="shared" si="12"/>
        <v>311709700</v>
      </c>
      <c r="K318" s="45"/>
      <c r="L318" s="41"/>
      <c r="M318" s="51"/>
    </row>
    <row r="319" spans="1:13" s="44" customFormat="1" ht="60" x14ac:dyDescent="0.25">
      <c r="A319" s="78"/>
      <c r="B319" s="60">
        <v>23</v>
      </c>
      <c r="C319" s="61" t="s">
        <v>673</v>
      </c>
      <c r="D319" s="135" t="s">
        <v>163</v>
      </c>
      <c r="E319" s="63" t="s">
        <v>697</v>
      </c>
      <c r="F319" s="60"/>
      <c r="G319" s="60"/>
      <c r="H319" s="111">
        <v>950000</v>
      </c>
      <c r="I319" s="108"/>
      <c r="J319" s="66">
        <f t="shared" si="12"/>
        <v>312659700</v>
      </c>
      <c r="K319" s="45"/>
      <c r="L319" s="41"/>
      <c r="M319" s="51"/>
    </row>
    <row r="320" spans="1:13" s="44" customFormat="1" ht="45" x14ac:dyDescent="0.25">
      <c r="A320" s="78"/>
      <c r="B320" s="60">
        <v>23</v>
      </c>
      <c r="C320" s="61" t="s">
        <v>674</v>
      </c>
      <c r="D320" s="135" t="s">
        <v>312</v>
      </c>
      <c r="E320" s="63" t="s">
        <v>698</v>
      </c>
      <c r="F320" s="60"/>
      <c r="G320" s="60"/>
      <c r="H320" s="111">
        <v>650000</v>
      </c>
      <c r="I320" s="108"/>
      <c r="J320" s="66">
        <f t="shared" si="12"/>
        <v>313309700</v>
      </c>
      <c r="K320" s="45"/>
      <c r="L320" s="41"/>
      <c r="M320" s="51"/>
    </row>
    <row r="321" spans="1:13" s="44" customFormat="1" ht="60" x14ac:dyDescent="0.25">
      <c r="A321" s="78"/>
      <c r="B321" s="60">
        <v>23</v>
      </c>
      <c r="C321" s="61" t="s">
        <v>675</v>
      </c>
      <c r="D321" s="135" t="s">
        <v>312</v>
      </c>
      <c r="E321" s="63" t="s">
        <v>699</v>
      </c>
      <c r="F321" s="60"/>
      <c r="G321" s="77"/>
      <c r="H321" s="111">
        <v>2400000</v>
      </c>
      <c r="I321" s="108"/>
      <c r="J321" s="66">
        <f t="shared" si="12"/>
        <v>315709700</v>
      </c>
      <c r="K321" s="45"/>
      <c r="L321" s="41"/>
      <c r="M321" s="51"/>
    </row>
    <row r="322" spans="1:13" s="44" customFormat="1" ht="30" x14ac:dyDescent="0.25">
      <c r="A322" s="78"/>
      <c r="B322" s="60">
        <v>23</v>
      </c>
      <c r="C322" s="61" t="s">
        <v>676</v>
      </c>
      <c r="D322" s="135" t="s">
        <v>312</v>
      </c>
      <c r="E322" s="63" t="s">
        <v>700</v>
      </c>
      <c r="F322" s="60"/>
      <c r="G322" s="77"/>
      <c r="H322" s="111">
        <v>1150000</v>
      </c>
      <c r="I322" s="108"/>
      <c r="J322" s="66">
        <f t="shared" si="12"/>
        <v>316859700</v>
      </c>
      <c r="K322" s="45"/>
      <c r="L322" s="41"/>
      <c r="M322" s="51"/>
    </row>
    <row r="323" spans="1:13" s="44" customFormat="1" ht="30" x14ac:dyDescent="0.25">
      <c r="A323" s="78"/>
      <c r="B323" s="60">
        <v>23</v>
      </c>
      <c r="C323" s="61" t="s">
        <v>677</v>
      </c>
      <c r="D323" s="135" t="s">
        <v>405</v>
      </c>
      <c r="E323" s="63" t="s">
        <v>701</v>
      </c>
      <c r="F323" s="60"/>
      <c r="G323" s="77"/>
      <c r="H323" s="111">
        <v>1000000</v>
      </c>
      <c r="I323" s="108"/>
      <c r="J323" s="66">
        <f t="shared" si="12"/>
        <v>317859700</v>
      </c>
      <c r="K323" s="45"/>
      <c r="L323" s="41"/>
      <c r="M323" s="51"/>
    </row>
    <row r="324" spans="1:13" s="44" customFormat="1" ht="30" x14ac:dyDescent="0.25">
      <c r="A324" s="78"/>
      <c r="B324" s="60">
        <v>23</v>
      </c>
      <c r="C324" s="61" t="s">
        <v>678</v>
      </c>
      <c r="D324" s="135" t="s">
        <v>405</v>
      </c>
      <c r="E324" s="63" t="s">
        <v>702</v>
      </c>
      <c r="F324" s="60"/>
      <c r="G324" s="77"/>
      <c r="H324" s="111">
        <v>1000000</v>
      </c>
      <c r="I324" s="108"/>
      <c r="J324" s="66">
        <f t="shared" si="12"/>
        <v>318859700</v>
      </c>
      <c r="K324" s="45"/>
      <c r="L324" s="41"/>
      <c r="M324" s="51"/>
    </row>
    <row r="325" spans="1:13" s="44" customFormat="1" ht="30" x14ac:dyDescent="0.25">
      <c r="A325" s="78"/>
      <c r="B325" s="60">
        <v>23</v>
      </c>
      <c r="C325" s="61" t="s">
        <v>679</v>
      </c>
      <c r="D325" s="135" t="s">
        <v>405</v>
      </c>
      <c r="E325" s="63" t="s">
        <v>703</v>
      </c>
      <c r="F325" s="60"/>
      <c r="G325" s="60"/>
      <c r="H325" s="111">
        <v>950000</v>
      </c>
      <c r="I325" s="108"/>
      <c r="J325" s="66">
        <f t="shared" si="12"/>
        <v>319809700</v>
      </c>
      <c r="K325" s="45"/>
      <c r="L325" s="41"/>
      <c r="M325" s="51"/>
    </row>
    <row r="326" spans="1:13" s="44" customFormat="1" ht="45" x14ac:dyDescent="0.25">
      <c r="A326" s="78"/>
      <c r="B326" s="60">
        <v>23</v>
      </c>
      <c r="C326" s="61" t="s">
        <v>680</v>
      </c>
      <c r="D326" s="135" t="s">
        <v>163</v>
      </c>
      <c r="E326" s="63" t="s">
        <v>704</v>
      </c>
      <c r="F326" s="60"/>
      <c r="G326" s="60"/>
      <c r="H326" s="111">
        <v>900000</v>
      </c>
      <c r="I326" s="108"/>
      <c r="J326" s="66">
        <f t="shared" si="12"/>
        <v>320709700</v>
      </c>
      <c r="K326" s="45"/>
      <c r="L326" s="41"/>
      <c r="M326" s="51"/>
    </row>
    <row r="327" spans="1:13" s="44" customFormat="1" ht="30" x14ac:dyDescent="0.25">
      <c r="A327" s="78"/>
      <c r="B327" s="60">
        <v>23</v>
      </c>
      <c r="C327" s="61" t="s">
        <v>681</v>
      </c>
      <c r="D327" s="135" t="s">
        <v>163</v>
      </c>
      <c r="E327" s="63" t="s">
        <v>705</v>
      </c>
      <c r="F327" s="60"/>
      <c r="G327" s="60"/>
      <c r="H327" s="111">
        <v>950000</v>
      </c>
      <c r="I327" s="108"/>
      <c r="J327" s="66">
        <f t="shared" si="12"/>
        <v>321659700</v>
      </c>
      <c r="K327" s="45"/>
      <c r="L327" s="41"/>
      <c r="M327" s="51"/>
    </row>
    <row r="328" spans="1:13" s="44" customFormat="1" ht="30" x14ac:dyDescent="0.25">
      <c r="A328" s="78"/>
      <c r="B328" s="60">
        <v>23</v>
      </c>
      <c r="C328" s="61" t="s">
        <v>682</v>
      </c>
      <c r="D328" s="135" t="s">
        <v>163</v>
      </c>
      <c r="E328" s="63" t="s">
        <v>706</v>
      </c>
      <c r="F328" s="60"/>
      <c r="G328" s="60"/>
      <c r="H328" s="111">
        <v>950000</v>
      </c>
      <c r="I328" s="108"/>
      <c r="J328" s="66">
        <f t="shared" si="12"/>
        <v>322609700</v>
      </c>
      <c r="K328" s="45"/>
      <c r="L328" s="41"/>
      <c r="M328" s="51"/>
    </row>
    <row r="329" spans="1:13" s="44" customFormat="1" ht="30" x14ac:dyDescent="0.25">
      <c r="A329" s="78"/>
      <c r="B329" s="77">
        <v>23</v>
      </c>
      <c r="C329" s="122" t="s">
        <v>713</v>
      </c>
      <c r="D329" s="62"/>
      <c r="E329" s="115" t="s">
        <v>707</v>
      </c>
      <c r="F329" s="60"/>
      <c r="G329" s="60"/>
      <c r="H329" s="111"/>
      <c r="I329" s="108">
        <v>2790000</v>
      </c>
      <c r="J329" s="66">
        <f t="shared" si="12"/>
        <v>319819700</v>
      </c>
      <c r="K329" s="45" t="s">
        <v>168</v>
      </c>
      <c r="L329" s="41">
        <f t="shared" ref="L329:L341" si="13">-I329</f>
        <v>-2790000</v>
      </c>
      <c r="M329" s="51" t="s">
        <v>169</v>
      </c>
    </row>
    <row r="330" spans="1:13" s="44" customFormat="1" ht="30" x14ac:dyDescent="0.25">
      <c r="A330" s="78"/>
      <c r="B330" s="77">
        <v>23</v>
      </c>
      <c r="C330" s="122" t="s">
        <v>714</v>
      </c>
      <c r="D330" s="77"/>
      <c r="E330" s="115" t="s">
        <v>708</v>
      </c>
      <c r="F330" s="60"/>
      <c r="G330" s="60"/>
      <c r="H330" s="111"/>
      <c r="I330" s="108">
        <f>27135200+85000000</f>
        <v>112135200</v>
      </c>
      <c r="J330" s="66">
        <f t="shared" si="10"/>
        <v>207684500</v>
      </c>
      <c r="K330" s="45" t="s">
        <v>168</v>
      </c>
      <c r="L330" s="41">
        <f t="shared" si="13"/>
        <v>-112135200</v>
      </c>
      <c r="M330" s="51" t="s">
        <v>169</v>
      </c>
    </row>
    <row r="331" spans="1:13" s="44" customFormat="1" ht="30" x14ac:dyDescent="0.25">
      <c r="A331" s="78"/>
      <c r="B331" s="77">
        <v>23</v>
      </c>
      <c r="C331" s="122" t="s">
        <v>715</v>
      </c>
      <c r="D331" s="77"/>
      <c r="E331" s="115" t="s">
        <v>709</v>
      </c>
      <c r="F331" s="60"/>
      <c r="G331" s="60"/>
      <c r="H331" s="111"/>
      <c r="I331" s="108">
        <v>1730500</v>
      </c>
      <c r="J331" s="66">
        <f t="shared" si="10"/>
        <v>205954000</v>
      </c>
      <c r="K331" s="45" t="s">
        <v>258</v>
      </c>
      <c r="L331" s="41">
        <f t="shared" si="13"/>
        <v>-1730500</v>
      </c>
      <c r="M331" s="51" t="s">
        <v>259</v>
      </c>
    </row>
    <row r="332" spans="1:13" s="44" customFormat="1" ht="30" x14ac:dyDescent="0.25">
      <c r="A332" s="78"/>
      <c r="B332" s="77">
        <v>23</v>
      </c>
      <c r="C332" s="91" t="s">
        <v>716</v>
      </c>
      <c r="D332" s="77"/>
      <c r="E332" s="115" t="s">
        <v>710</v>
      </c>
      <c r="F332" s="77"/>
      <c r="G332" s="77"/>
      <c r="H332" s="113"/>
      <c r="I332" s="108">
        <v>3170000</v>
      </c>
      <c r="J332" s="66">
        <f t="shared" si="10"/>
        <v>202784000</v>
      </c>
      <c r="K332" s="45" t="s">
        <v>258</v>
      </c>
      <c r="L332" s="41">
        <f t="shared" si="13"/>
        <v>-3170000</v>
      </c>
      <c r="M332" s="51" t="s">
        <v>717</v>
      </c>
    </row>
    <row r="333" spans="1:13" s="44" customFormat="1" ht="30" x14ac:dyDescent="0.25">
      <c r="A333" s="78"/>
      <c r="B333" s="77">
        <v>23</v>
      </c>
      <c r="C333" s="91" t="s">
        <v>718</v>
      </c>
      <c r="D333" s="62"/>
      <c r="E333" s="115" t="s">
        <v>711</v>
      </c>
      <c r="F333" s="77"/>
      <c r="G333" s="77"/>
      <c r="H333" s="113"/>
      <c r="I333" s="108">
        <v>240000</v>
      </c>
      <c r="J333" s="66">
        <f t="shared" si="10"/>
        <v>202544000</v>
      </c>
      <c r="K333" s="45" t="s">
        <v>172</v>
      </c>
      <c r="L333" s="41">
        <f t="shared" si="13"/>
        <v>-240000</v>
      </c>
      <c r="M333" s="51" t="s">
        <v>173</v>
      </c>
    </row>
    <row r="334" spans="1:13" s="44" customFormat="1" ht="25.5" x14ac:dyDescent="0.25">
      <c r="A334" s="78"/>
      <c r="B334" s="77">
        <v>23</v>
      </c>
      <c r="C334" s="91" t="s">
        <v>719</v>
      </c>
      <c r="D334" s="62"/>
      <c r="E334" s="115" t="s">
        <v>712</v>
      </c>
      <c r="F334" s="77"/>
      <c r="G334" s="77"/>
      <c r="H334" s="113"/>
      <c r="I334" s="108">
        <v>1705000</v>
      </c>
      <c r="J334" s="66">
        <f t="shared" si="10"/>
        <v>200839000</v>
      </c>
      <c r="K334" s="45" t="s">
        <v>258</v>
      </c>
      <c r="L334" s="41">
        <f t="shared" si="13"/>
        <v>-1705000</v>
      </c>
      <c r="M334" s="51" t="s">
        <v>720</v>
      </c>
    </row>
    <row r="335" spans="1:13" s="44" customFormat="1" ht="45" x14ac:dyDescent="0.25">
      <c r="A335" s="114"/>
      <c r="B335" s="115">
        <v>23</v>
      </c>
      <c r="C335" s="116" t="s">
        <v>721</v>
      </c>
      <c r="D335" s="62"/>
      <c r="E335" s="115" t="s">
        <v>722</v>
      </c>
      <c r="F335" s="115"/>
      <c r="G335" s="115"/>
      <c r="H335" s="117"/>
      <c r="I335" s="118">
        <v>1716000</v>
      </c>
      <c r="J335" s="66">
        <f t="shared" si="10"/>
        <v>199123000</v>
      </c>
      <c r="K335" s="45" t="s">
        <v>172</v>
      </c>
      <c r="L335" s="41">
        <f t="shared" si="13"/>
        <v>-1716000</v>
      </c>
      <c r="M335" s="51" t="s">
        <v>723</v>
      </c>
    </row>
    <row r="336" spans="1:13" s="44" customFormat="1" ht="30" x14ac:dyDescent="0.25">
      <c r="A336" s="78"/>
      <c r="B336" s="77">
        <v>23</v>
      </c>
      <c r="C336" s="91" t="s">
        <v>724</v>
      </c>
      <c r="D336" s="62"/>
      <c r="E336" s="115" t="s">
        <v>725</v>
      </c>
      <c r="F336" s="77"/>
      <c r="G336" s="77"/>
      <c r="H336" s="113"/>
      <c r="I336" s="108">
        <v>34835000</v>
      </c>
      <c r="J336" s="66">
        <f t="shared" si="10"/>
        <v>164288000</v>
      </c>
      <c r="K336" s="45" t="s">
        <v>168</v>
      </c>
      <c r="L336" s="41">
        <f t="shared" si="13"/>
        <v>-34835000</v>
      </c>
      <c r="M336" s="51" t="s">
        <v>169</v>
      </c>
    </row>
    <row r="337" spans="1:15" ht="25.5" x14ac:dyDescent="0.25">
      <c r="A337" s="78"/>
      <c r="B337" s="77">
        <v>24</v>
      </c>
      <c r="C337" s="91" t="s">
        <v>728</v>
      </c>
      <c r="D337" s="62"/>
      <c r="E337" s="115" t="s">
        <v>726</v>
      </c>
      <c r="F337" s="77"/>
      <c r="G337" s="77"/>
      <c r="H337" s="113"/>
      <c r="I337" s="108">
        <v>14315500</v>
      </c>
      <c r="J337" s="66">
        <f t="shared" si="10"/>
        <v>149972500</v>
      </c>
      <c r="K337" s="45" t="s">
        <v>426</v>
      </c>
      <c r="L337" s="41">
        <f t="shared" si="13"/>
        <v>-14315500</v>
      </c>
      <c r="M337" s="51" t="s">
        <v>729</v>
      </c>
    </row>
    <row r="338" spans="1:15" ht="25.5" x14ac:dyDescent="0.25">
      <c r="A338" s="78"/>
      <c r="B338" s="77">
        <v>24</v>
      </c>
      <c r="C338" s="91" t="s">
        <v>730</v>
      </c>
      <c r="D338" s="62"/>
      <c r="E338" s="115" t="s">
        <v>727</v>
      </c>
      <c r="F338" s="77"/>
      <c r="G338" s="77"/>
      <c r="H338" s="113"/>
      <c r="I338" s="108">
        <v>192000</v>
      </c>
      <c r="J338" s="66">
        <f t="shared" si="10"/>
        <v>149780500</v>
      </c>
      <c r="K338" s="45" t="s">
        <v>426</v>
      </c>
      <c r="L338" s="41">
        <f t="shared" si="13"/>
        <v>-192000</v>
      </c>
      <c r="M338" s="51" t="s">
        <v>731</v>
      </c>
    </row>
    <row r="339" spans="1:15" ht="30" x14ac:dyDescent="0.25">
      <c r="A339" s="78"/>
      <c r="B339" s="77">
        <v>24</v>
      </c>
      <c r="C339" s="91" t="s">
        <v>736</v>
      </c>
      <c r="D339" s="62"/>
      <c r="E339" s="115" t="s">
        <v>732</v>
      </c>
      <c r="F339" s="77"/>
      <c r="G339" s="77"/>
      <c r="H339" s="113"/>
      <c r="I339" s="108">
        <v>5086000</v>
      </c>
      <c r="J339" s="66">
        <f t="shared" si="10"/>
        <v>144694500</v>
      </c>
      <c r="K339" s="45" t="s">
        <v>426</v>
      </c>
      <c r="L339" s="41">
        <f t="shared" si="13"/>
        <v>-5086000</v>
      </c>
      <c r="M339" s="51" t="s">
        <v>591</v>
      </c>
    </row>
    <row r="340" spans="1:15" ht="45" x14ac:dyDescent="0.25">
      <c r="A340" s="78"/>
      <c r="B340" s="77">
        <v>24</v>
      </c>
      <c r="C340" s="91" t="s">
        <v>737</v>
      </c>
      <c r="D340" s="62"/>
      <c r="E340" s="115" t="s">
        <v>733</v>
      </c>
      <c r="F340" s="77"/>
      <c r="G340" s="77"/>
      <c r="H340" s="113"/>
      <c r="I340" s="108">
        <v>2080000</v>
      </c>
      <c r="J340" s="66">
        <f t="shared" si="10"/>
        <v>142614500</v>
      </c>
      <c r="K340" s="45" t="s">
        <v>172</v>
      </c>
      <c r="L340" s="41">
        <f t="shared" si="13"/>
        <v>-2080000</v>
      </c>
      <c r="M340" s="51" t="s">
        <v>254</v>
      </c>
    </row>
    <row r="341" spans="1:15" ht="45" x14ac:dyDescent="0.25">
      <c r="A341" s="78"/>
      <c r="B341" s="77">
        <v>24</v>
      </c>
      <c r="C341" s="91" t="s">
        <v>738</v>
      </c>
      <c r="D341" s="62"/>
      <c r="E341" s="115" t="s">
        <v>734</v>
      </c>
      <c r="F341" s="77"/>
      <c r="G341" s="77"/>
      <c r="H341" s="113"/>
      <c r="I341" s="108">
        <v>8595500</v>
      </c>
      <c r="J341" s="66">
        <f t="shared" si="10"/>
        <v>134019000</v>
      </c>
      <c r="K341" s="45" t="s">
        <v>168</v>
      </c>
      <c r="L341" s="41">
        <f t="shared" si="13"/>
        <v>-8595500</v>
      </c>
      <c r="M341" s="51" t="s">
        <v>169</v>
      </c>
    </row>
    <row r="342" spans="1:15" ht="30" x14ac:dyDescent="0.25">
      <c r="A342" s="78"/>
      <c r="B342" s="60">
        <v>24</v>
      </c>
      <c r="C342" s="138" t="s">
        <v>786</v>
      </c>
      <c r="D342" s="60" t="s">
        <v>557</v>
      </c>
      <c r="E342" s="120" t="s">
        <v>735</v>
      </c>
      <c r="F342" s="60"/>
      <c r="G342" s="60"/>
      <c r="H342" s="139">
        <v>5000000</v>
      </c>
      <c r="I342" s="108"/>
      <c r="J342" s="66">
        <f t="shared" si="10"/>
        <v>139019000</v>
      </c>
      <c r="K342" s="45"/>
      <c r="M342" s="51"/>
    </row>
    <row r="343" spans="1:15" ht="30" x14ac:dyDescent="0.25">
      <c r="A343" s="78"/>
      <c r="B343" s="60">
        <v>24</v>
      </c>
      <c r="C343" s="61" t="s">
        <v>760</v>
      </c>
      <c r="D343" s="62" t="s">
        <v>784</v>
      </c>
      <c r="E343" s="63" t="s">
        <v>739</v>
      </c>
      <c r="F343" s="77"/>
      <c r="G343" s="77"/>
      <c r="H343" s="111">
        <v>2000000</v>
      </c>
      <c r="I343" s="108"/>
      <c r="J343" s="66">
        <f t="shared" ref="J343:J406" si="14">+J342+H343-I343</f>
        <v>141019000</v>
      </c>
      <c r="K343" s="45"/>
      <c r="M343" s="51"/>
    </row>
    <row r="344" spans="1:15" ht="30" x14ac:dyDescent="0.25">
      <c r="A344" s="78"/>
      <c r="B344" s="60">
        <v>24</v>
      </c>
      <c r="C344" s="61" t="s">
        <v>761</v>
      </c>
      <c r="D344" s="62" t="s">
        <v>557</v>
      </c>
      <c r="E344" s="63" t="s">
        <v>740</v>
      </c>
      <c r="F344" s="60"/>
      <c r="G344" s="77"/>
      <c r="H344" s="111">
        <v>5000000</v>
      </c>
      <c r="I344" s="108"/>
      <c r="J344" s="66">
        <f t="shared" si="14"/>
        <v>146019000</v>
      </c>
      <c r="K344" s="45"/>
      <c r="M344" s="51"/>
    </row>
    <row r="345" spans="1:15" ht="45" x14ac:dyDescent="0.25">
      <c r="A345" s="78"/>
      <c r="B345" s="60">
        <v>24</v>
      </c>
      <c r="C345" s="61" t="s">
        <v>762</v>
      </c>
      <c r="D345" s="62" t="s">
        <v>557</v>
      </c>
      <c r="E345" s="63" t="s">
        <v>741</v>
      </c>
      <c r="F345" s="60"/>
      <c r="G345" s="77"/>
      <c r="H345" s="111">
        <v>4150000</v>
      </c>
      <c r="I345" s="108"/>
      <c r="J345" s="66">
        <f t="shared" si="14"/>
        <v>150169000</v>
      </c>
      <c r="K345" s="45"/>
      <c r="M345" s="51"/>
    </row>
    <row r="346" spans="1:15" ht="30" x14ac:dyDescent="0.25">
      <c r="A346" s="78"/>
      <c r="B346" s="60">
        <v>24</v>
      </c>
      <c r="C346" s="61" t="s">
        <v>780</v>
      </c>
      <c r="D346" s="62" t="s">
        <v>165</v>
      </c>
      <c r="E346" s="63" t="s">
        <v>742</v>
      </c>
      <c r="F346" s="60"/>
      <c r="G346" s="77"/>
      <c r="H346" s="111">
        <v>400000</v>
      </c>
      <c r="I346" s="108"/>
      <c r="J346" s="66">
        <f t="shared" si="14"/>
        <v>150569000</v>
      </c>
      <c r="K346" s="45"/>
      <c r="M346" s="51"/>
    </row>
    <row r="347" spans="1:15" ht="30" x14ac:dyDescent="0.25">
      <c r="A347" s="78"/>
      <c r="B347" s="60">
        <v>24</v>
      </c>
      <c r="C347" s="61" t="s">
        <v>763</v>
      </c>
      <c r="D347" s="135" t="s">
        <v>312</v>
      </c>
      <c r="E347" s="63" t="s">
        <v>743</v>
      </c>
      <c r="F347" s="60"/>
      <c r="G347" s="77"/>
      <c r="H347" s="111">
        <v>650000</v>
      </c>
      <c r="I347" s="108"/>
      <c r="J347" s="66">
        <f t="shared" si="14"/>
        <v>151219000</v>
      </c>
      <c r="K347" s="45"/>
      <c r="M347" s="51"/>
    </row>
    <row r="348" spans="1:15" ht="45" x14ac:dyDescent="0.25">
      <c r="A348" s="78"/>
      <c r="B348" s="60">
        <v>24</v>
      </c>
      <c r="C348" s="61" t="s">
        <v>764</v>
      </c>
      <c r="D348" s="135" t="s">
        <v>243</v>
      </c>
      <c r="E348" s="63" t="s">
        <v>744</v>
      </c>
      <c r="F348" s="60"/>
      <c r="G348" s="77"/>
      <c r="H348" s="111">
        <v>50000</v>
      </c>
      <c r="I348" s="108"/>
      <c r="J348" s="66">
        <f t="shared" si="14"/>
        <v>151269000</v>
      </c>
      <c r="K348" s="45"/>
      <c r="M348" s="51"/>
      <c r="N348" s="43" t="s">
        <v>54</v>
      </c>
      <c r="O348" s="119">
        <v>31375600</v>
      </c>
    </row>
    <row r="349" spans="1:15" ht="45" x14ac:dyDescent="0.25">
      <c r="A349" s="78"/>
      <c r="B349" s="60">
        <v>24</v>
      </c>
      <c r="C349" s="61" t="s">
        <v>765</v>
      </c>
      <c r="D349" s="62" t="s">
        <v>188</v>
      </c>
      <c r="E349" s="63" t="s">
        <v>745</v>
      </c>
      <c r="F349" s="77"/>
      <c r="G349" s="77"/>
      <c r="H349" s="111">
        <v>5000000</v>
      </c>
      <c r="I349" s="108"/>
      <c r="J349" s="66">
        <f t="shared" si="14"/>
        <v>156269000</v>
      </c>
      <c r="K349" s="45"/>
      <c r="M349" s="51"/>
      <c r="O349" s="119"/>
    </row>
    <row r="350" spans="1:15" ht="60" x14ac:dyDescent="0.25">
      <c r="A350" s="78"/>
      <c r="B350" s="60">
        <v>24</v>
      </c>
      <c r="C350" s="61" t="s">
        <v>766</v>
      </c>
      <c r="D350" s="135" t="s">
        <v>190</v>
      </c>
      <c r="E350" s="63" t="s">
        <v>746</v>
      </c>
      <c r="F350" s="77"/>
      <c r="G350" s="77"/>
      <c r="H350" s="111">
        <v>900000</v>
      </c>
      <c r="I350" s="108"/>
      <c r="J350" s="66">
        <f t="shared" si="14"/>
        <v>157169000</v>
      </c>
      <c r="K350" s="45"/>
      <c r="M350" s="51"/>
      <c r="N350" s="43" t="s">
        <v>55</v>
      </c>
      <c r="O350" s="119">
        <v>10808000</v>
      </c>
    </row>
    <row r="351" spans="1:15" ht="45" x14ac:dyDescent="0.25">
      <c r="A351" s="78"/>
      <c r="B351" s="60">
        <v>24</v>
      </c>
      <c r="C351" s="61" t="s">
        <v>767</v>
      </c>
      <c r="D351" s="62" t="s">
        <v>438</v>
      </c>
      <c r="E351" s="63" t="s">
        <v>747</v>
      </c>
      <c r="F351" s="77"/>
      <c r="G351" s="60"/>
      <c r="H351" s="111">
        <v>2500000</v>
      </c>
      <c r="I351" s="108"/>
      <c r="J351" s="66">
        <f t="shared" si="14"/>
        <v>159669000</v>
      </c>
      <c r="K351" s="45"/>
      <c r="M351" s="51"/>
    </row>
    <row r="352" spans="1:15" ht="45" x14ac:dyDescent="0.25">
      <c r="A352" s="78"/>
      <c r="B352" s="60">
        <v>24</v>
      </c>
      <c r="C352" s="61" t="s">
        <v>768</v>
      </c>
      <c r="D352" s="62" t="s">
        <v>785</v>
      </c>
      <c r="E352" s="63" t="s">
        <v>748</v>
      </c>
      <c r="F352" s="77"/>
      <c r="G352" s="60"/>
      <c r="H352" s="111">
        <v>2000000</v>
      </c>
      <c r="I352" s="108"/>
      <c r="J352" s="66">
        <f t="shared" si="14"/>
        <v>161669000</v>
      </c>
      <c r="K352" s="45"/>
      <c r="M352" s="51"/>
    </row>
    <row r="353" spans="1:13" s="44" customFormat="1" ht="45" x14ac:dyDescent="0.25">
      <c r="A353" s="78"/>
      <c r="B353" s="60">
        <v>24</v>
      </c>
      <c r="C353" s="61" t="s">
        <v>769</v>
      </c>
      <c r="D353" s="135" t="s">
        <v>312</v>
      </c>
      <c r="E353" s="63" t="s">
        <v>749</v>
      </c>
      <c r="F353" s="77"/>
      <c r="G353" s="60"/>
      <c r="H353" s="111">
        <v>1000000</v>
      </c>
      <c r="I353" s="108"/>
      <c r="J353" s="66">
        <f t="shared" si="14"/>
        <v>162669000</v>
      </c>
      <c r="K353" s="45"/>
      <c r="L353" s="41"/>
      <c r="M353" s="51"/>
    </row>
    <row r="354" spans="1:13" s="44" customFormat="1" ht="30" x14ac:dyDescent="0.25">
      <c r="A354" s="78"/>
      <c r="B354" s="60">
        <v>24</v>
      </c>
      <c r="C354" s="61" t="s">
        <v>770</v>
      </c>
      <c r="D354" s="135" t="s">
        <v>315</v>
      </c>
      <c r="E354" s="63" t="s">
        <v>750</v>
      </c>
      <c r="F354" s="77"/>
      <c r="G354" s="60"/>
      <c r="H354" s="111">
        <v>800000</v>
      </c>
      <c r="I354" s="108"/>
      <c r="J354" s="66">
        <f t="shared" si="14"/>
        <v>163469000</v>
      </c>
      <c r="K354" s="45"/>
      <c r="L354" s="41"/>
      <c r="M354" s="51"/>
    </row>
    <row r="355" spans="1:13" s="44" customFormat="1" ht="45" x14ac:dyDescent="0.25">
      <c r="A355" s="78"/>
      <c r="B355" s="60">
        <v>24</v>
      </c>
      <c r="C355" s="61" t="s">
        <v>771</v>
      </c>
      <c r="D355" s="135" t="s">
        <v>189</v>
      </c>
      <c r="E355" s="63" t="s">
        <v>751</v>
      </c>
      <c r="F355" s="77"/>
      <c r="G355" s="60"/>
      <c r="H355" s="111">
        <v>1000000</v>
      </c>
      <c r="I355" s="108"/>
      <c r="J355" s="66">
        <f t="shared" si="14"/>
        <v>164469000</v>
      </c>
      <c r="K355" s="45"/>
      <c r="L355" s="41"/>
      <c r="M355" s="51"/>
    </row>
    <row r="356" spans="1:13" s="44" customFormat="1" ht="60" x14ac:dyDescent="0.25">
      <c r="A356" s="78"/>
      <c r="B356" s="60">
        <v>24</v>
      </c>
      <c r="C356" s="61" t="s">
        <v>772</v>
      </c>
      <c r="D356" s="135" t="s">
        <v>190</v>
      </c>
      <c r="E356" s="63" t="s">
        <v>752</v>
      </c>
      <c r="F356" s="60"/>
      <c r="G356" s="60"/>
      <c r="H356" s="111">
        <v>3600000</v>
      </c>
      <c r="I356" s="108"/>
      <c r="J356" s="66">
        <f t="shared" si="14"/>
        <v>168069000</v>
      </c>
      <c r="K356" s="45"/>
      <c r="L356" s="41"/>
      <c r="M356" s="51"/>
    </row>
    <row r="357" spans="1:13" s="44" customFormat="1" ht="45" x14ac:dyDescent="0.25">
      <c r="A357" s="78"/>
      <c r="B357" s="60">
        <v>24</v>
      </c>
      <c r="C357" s="61" t="s">
        <v>773</v>
      </c>
      <c r="D357" s="135" t="s">
        <v>189</v>
      </c>
      <c r="E357" s="63" t="s">
        <v>753</v>
      </c>
      <c r="F357" s="60"/>
      <c r="G357" s="60"/>
      <c r="H357" s="111">
        <v>1000000</v>
      </c>
      <c r="I357" s="94"/>
      <c r="J357" s="66">
        <f t="shared" si="14"/>
        <v>169069000</v>
      </c>
      <c r="K357" s="45"/>
      <c r="L357" s="41"/>
      <c r="M357" s="51"/>
    </row>
    <row r="358" spans="1:13" s="44" customFormat="1" ht="45" x14ac:dyDescent="0.25">
      <c r="A358" s="78"/>
      <c r="B358" s="60">
        <v>24</v>
      </c>
      <c r="C358" s="61" t="s">
        <v>774</v>
      </c>
      <c r="D358" s="135" t="s">
        <v>243</v>
      </c>
      <c r="E358" s="63" t="s">
        <v>754</v>
      </c>
      <c r="F358" s="60"/>
      <c r="G358" s="77"/>
      <c r="H358" s="111">
        <v>500000</v>
      </c>
      <c r="I358" s="83"/>
      <c r="J358" s="66">
        <f t="shared" si="14"/>
        <v>169569000</v>
      </c>
      <c r="K358" s="45"/>
      <c r="L358" s="41"/>
      <c r="M358" s="51"/>
    </row>
    <row r="359" spans="1:13" s="44" customFormat="1" ht="45" x14ac:dyDescent="0.25">
      <c r="A359" s="78"/>
      <c r="B359" s="60">
        <v>24</v>
      </c>
      <c r="C359" s="61" t="s">
        <v>775</v>
      </c>
      <c r="D359" s="135" t="s">
        <v>243</v>
      </c>
      <c r="E359" s="63" t="s">
        <v>755</v>
      </c>
      <c r="F359" s="60"/>
      <c r="G359" s="77"/>
      <c r="H359" s="111">
        <v>545000</v>
      </c>
      <c r="I359" s="83"/>
      <c r="J359" s="66">
        <f t="shared" si="14"/>
        <v>170114000</v>
      </c>
      <c r="K359" s="45"/>
      <c r="L359" s="41"/>
      <c r="M359" s="51"/>
    </row>
    <row r="360" spans="1:13" s="44" customFormat="1" ht="45" x14ac:dyDescent="0.25">
      <c r="A360" s="78"/>
      <c r="B360" s="60">
        <v>24</v>
      </c>
      <c r="C360" s="61" t="s">
        <v>776</v>
      </c>
      <c r="D360" s="135" t="s">
        <v>312</v>
      </c>
      <c r="E360" s="63" t="s">
        <v>756</v>
      </c>
      <c r="F360" s="60"/>
      <c r="G360" s="77"/>
      <c r="H360" s="111">
        <v>1800000</v>
      </c>
      <c r="I360" s="83"/>
      <c r="J360" s="66">
        <f t="shared" si="14"/>
        <v>171914000</v>
      </c>
      <c r="K360" s="45"/>
      <c r="L360" s="41"/>
      <c r="M360" s="51"/>
    </row>
    <row r="361" spans="1:13" s="44" customFormat="1" ht="45" x14ac:dyDescent="0.25">
      <c r="A361" s="78"/>
      <c r="B361" s="60">
        <v>24</v>
      </c>
      <c r="C361" s="61" t="s">
        <v>777</v>
      </c>
      <c r="D361" s="135" t="s">
        <v>189</v>
      </c>
      <c r="E361" s="63" t="s">
        <v>757</v>
      </c>
      <c r="F361" s="60"/>
      <c r="G361" s="77"/>
      <c r="H361" s="111">
        <v>900000</v>
      </c>
      <c r="I361" s="83"/>
      <c r="J361" s="66">
        <f t="shared" si="14"/>
        <v>172814000</v>
      </c>
      <c r="K361" s="45"/>
      <c r="L361" s="41"/>
      <c r="M361" s="51"/>
    </row>
    <row r="362" spans="1:13" s="44" customFormat="1" ht="45" x14ac:dyDescent="0.25">
      <c r="A362" s="114"/>
      <c r="B362" s="60">
        <v>24</v>
      </c>
      <c r="C362" s="61" t="s">
        <v>778</v>
      </c>
      <c r="D362" s="135" t="s">
        <v>190</v>
      </c>
      <c r="E362" s="63" t="s">
        <v>758</v>
      </c>
      <c r="F362" s="60"/>
      <c r="G362" s="120"/>
      <c r="H362" s="111">
        <v>950000</v>
      </c>
      <c r="I362" s="121"/>
      <c r="J362" s="66">
        <f t="shared" si="14"/>
        <v>173764000</v>
      </c>
      <c r="K362" s="45"/>
      <c r="L362" s="41"/>
      <c r="M362" s="51"/>
    </row>
    <row r="363" spans="1:13" s="44" customFormat="1" ht="60" x14ac:dyDescent="0.25">
      <c r="A363" s="78"/>
      <c r="B363" s="60">
        <v>24</v>
      </c>
      <c r="C363" s="61" t="s">
        <v>779</v>
      </c>
      <c r="D363" s="62" t="s">
        <v>165</v>
      </c>
      <c r="E363" s="63" t="s">
        <v>759</v>
      </c>
      <c r="F363" s="60"/>
      <c r="G363" s="77"/>
      <c r="H363" s="111">
        <v>3000000</v>
      </c>
      <c r="I363" s="83"/>
      <c r="J363" s="66">
        <f t="shared" si="14"/>
        <v>176764000</v>
      </c>
      <c r="K363" s="45"/>
      <c r="L363" s="41"/>
      <c r="M363" s="51"/>
    </row>
    <row r="364" spans="1:13" s="44" customFormat="1" ht="30" x14ac:dyDescent="0.25">
      <c r="A364" s="78"/>
      <c r="B364" s="77">
        <v>25</v>
      </c>
      <c r="C364" s="122" t="s">
        <v>788</v>
      </c>
      <c r="D364" s="77"/>
      <c r="E364" s="115" t="s">
        <v>787</v>
      </c>
      <c r="F364" s="77"/>
      <c r="G364" s="77"/>
      <c r="H364" s="64"/>
      <c r="I364" s="83">
        <v>1500000</v>
      </c>
      <c r="J364" s="66">
        <f t="shared" si="14"/>
        <v>175264000</v>
      </c>
      <c r="K364" s="45" t="s">
        <v>426</v>
      </c>
      <c r="L364" s="41">
        <f t="shared" ref="L364:L373" si="15">-I364</f>
        <v>-1500000</v>
      </c>
      <c r="M364" s="51" t="s">
        <v>789</v>
      </c>
    </row>
    <row r="365" spans="1:13" s="44" customFormat="1" ht="30" x14ac:dyDescent="0.25">
      <c r="A365" s="78"/>
      <c r="B365" s="77">
        <v>25</v>
      </c>
      <c r="C365" s="122" t="s">
        <v>790</v>
      </c>
      <c r="D365" s="77"/>
      <c r="E365" s="115" t="s">
        <v>791</v>
      </c>
      <c r="F365" s="77"/>
      <c r="G365" s="77"/>
      <c r="H365" s="64"/>
      <c r="I365" s="83">
        <v>475000</v>
      </c>
      <c r="J365" s="66">
        <f t="shared" si="14"/>
        <v>174789000</v>
      </c>
      <c r="K365" s="45" t="s">
        <v>172</v>
      </c>
      <c r="L365" s="41">
        <f t="shared" si="15"/>
        <v>-475000</v>
      </c>
      <c r="M365" s="51" t="s">
        <v>254</v>
      </c>
    </row>
    <row r="366" spans="1:13" s="44" customFormat="1" ht="30" x14ac:dyDescent="0.25">
      <c r="A366" s="78"/>
      <c r="B366" s="77">
        <v>25</v>
      </c>
      <c r="C366" s="122" t="s">
        <v>792</v>
      </c>
      <c r="D366" s="77"/>
      <c r="E366" s="115" t="s">
        <v>793</v>
      </c>
      <c r="F366" s="60"/>
      <c r="G366" s="77"/>
      <c r="H366" s="64"/>
      <c r="I366" s="83">
        <v>6803500</v>
      </c>
      <c r="J366" s="66">
        <f t="shared" si="14"/>
        <v>167985500</v>
      </c>
      <c r="K366" s="45" t="s">
        <v>168</v>
      </c>
      <c r="L366" s="41">
        <f t="shared" si="15"/>
        <v>-6803500</v>
      </c>
      <c r="M366" s="51" t="s">
        <v>169</v>
      </c>
    </row>
    <row r="367" spans="1:13" s="44" customFormat="1" ht="45" x14ac:dyDescent="0.25">
      <c r="A367" s="78"/>
      <c r="B367" s="77">
        <v>26</v>
      </c>
      <c r="C367" s="122" t="s">
        <v>799</v>
      </c>
      <c r="D367" s="77"/>
      <c r="E367" s="115" t="s">
        <v>794</v>
      </c>
      <c r="F367" s="60"/>
      <c r="G367" s="62"/>
      <c r="H367" s="64"/>
      <c r="I367" s="83">
        <v>38255000</v>
      </c>
      <c r="J367" s="66">
        <f t="shared" si="14"/>
        <v>129730500</v>
      </c>
      <c r="K367" s="45" t="s">
        <v>168</v>
      </c>
      <c r="L367" s="41">
        <f t="shared" si="15"/>
        <v>-38255000</v>
      </c>
      <c r="M367" s="51" t="s">
        <v>169</v>
      </c>
    </row>
    <row r="368" spans="1:13" s="44" customFormat="1" ht="60" x14ac:dyDescent="0.25">
      <c r="A368" s="78"/>
      <c r="B368" s="77">
        <v>26</v>
      </c>
      <c r="C368" s="122" t="s">
        <v>800</v>
      </c>
      <c r="D368" s="77"/>
      <c r="E368" s="115" t="s">
        <v>795</v>
      </c>
      <c r="F368" s="60"/>
      <c r="G368" s="62"/>
      <c r="H368" s="64"/>
      <c r="I368" s="84">
        <v>557000</v>
      </c>
      <c r="J368" s="66">
        <f t="shared" si="14"/>
        <v>129173500</v>
      </c>
      <c r="K368" s="45" t="s">
        <v>423</v>
      </c>
      <c r="L368" s="41">
        <f t="shared" si="15"/>
        <v>-557000</v>
      </c>
      <c r="M368" s="93" t="s">
        <v>424</v>
      </c>
    </row>
    <row r="369" spans="1:13" s="44" customFormat="1" ht="25.5" x14ac:dyDescent="0.25">
      <c r="A369" s="78"/>
      <c r="B369" s="77">
        <v>26</v>
      </c>
      <c r="C369" s="122" t="s">
        <v>801</v>
      </c>
      <c r="D369" s="77"/>
      <c r="E369" s="115" t="s">
        <v>796</v>
      </c>
      <c r="F369" s="60"/>
      <c r="G369" s="62"/>
      <c r="H369" s="64"/>
      <c r="I369" s="84">
        <v>1043500</v>
      </c>
      <c r="J369" s="66">
        <f t="shared" si="14"/>
        <v>128130000</v>
      </c>
      <c r="K369" s="45" t="s">
        <v>258</v>
      </c>
      <c r="L369" s="41">
        <f t="shared" si="15"/>
        <v>-1043500</v>
      </c>
      <c r="M369" s="93" t="s">
        <v>720</v>
      </c>
    </row>
    <row r="370" spans="1:13" s="44" customFormat="1" ht="25.5" x14ac:dyDescent="0.25">
      <c r="A370" s="78"/>
      <c r="B370" s="77">
        <v>26</v>
      </c>
      <c r="C370" s="122" t="s">
        <v>802</v>
      </c>
      <c r="D370" s="77"/>
      <c r="E370" s="115" t="s">
        <v>797</v>
      </c>
      <c r="F370" s="60"/>
      <c r="G370" s="62"/>
      <c r="H370" s="64"/>
      <c r="I370" s="84">
        <v>400000</v>
      </c>
      <c r="J370" s="66">
        <f t="shared" si="14"/>
        <v>127730000</v>
      </c>
      <c r="K370" s="45" t="s">
        <v>172</v>
      </c>
      <c r="L370" s="41">
        <f t="shared" si="15"/>
        <v>-400000</v>
      </c>
      <c r="M370" s="42" t="s">
        <v>173</v>
      </c>
    </row>
    <row r="371" spans="1:13" s="44" customFormat="1" ht="30" x14ac:dyDescent="0.25">
      <c r="A371" s="78"/>
      <c r="B371" s="77">
        <v>26</v>
      </c>
      <c r="C371" s="122" t="s">
        <v>803</v>
      </c>
      <c r="D371" s="77"/>
      <c r="E371" s="115" t="s">
        <v>798</v>
      </c>
      <c r="F371" s="60"/>
      <c r="G371" s="62"/>
      <c r="H371" s="64"/>
      <c r="I371" s="84">
        <v>7220000</v>
      </c>
      <c r="J371" s="66">
        <f t="shared" si="14"/>
        <v>120510000</v>
      </c>
      <c r="K371" s="45" t="s">
        <v>598</v>
      </c>
      <c r="L371" s="41">
        <f t="shared" si="15"/>
        <v>-7220000</v>
      </c>
      <c r="M371" s="42" t="s">
        <v>599</v>
      </c>
    </row>
    <row r="372" spans="1:13" s="44" customFormat="1" ht="30" x14ac:dyDescent="0.25">
      <c r="A372" s="78"/>
      <c r="B372" s="77">
        <v>26</v>
      </c>
      <c r="C372" s="122" t="s">
        <v>806</v>
      </c>
      <c r="D372" s="77"/>
      <c r="E372" s="115" t="s">
        <v>804</v>
      </c>
      <c r="F372" s="60"/>
      <c r="G372" s="60"/>
      <c r="H372" s="64"/>
      <c r="I372" s="84">
        <v>1000000</v>
      </c>
      <c r="J372" s="66">
        <f t="shared" si="14"/>
        <v>119510000</v>
      </c>
      <c r="K372" s="45" t="s">
        <v>172</v>
      </c>
      <c r="L372" s="41">
        <f t="shared" si="15"/>
        <v>-1000000</v>
      </c>
      <c r="M372" s="42" t="s">
        <v>252</v>
      </c>
    </row>
    <row r="373" spans="1:13" s="44" customFormat="1" ht="30" x14ac:dyDescent="0.25">
      <c r="A373" s="78"/>
      <c r="B373" s="77">
        <v>26</v>
      </c>
      <c r="C373" s="122" t="s">
        <v>807</v>
      </c>
      <c r="D373" s="77"/>
      <c r="E373" s="115" t="s">
        <v>805</v>
      </c>
      <c r="F373" s="60"/>
      <c r="G373" s="60"/>
      <c r="H373" s="64"/>
      <c r="I373" s="84">
        <v>977500</v>
      </c>
      <c r="J373" s="66">
        <f t="shared" si="14"/>
        <v>118532500</v>
      </c>
      <c r="K373" s="45" t="s">
        <v>423</v>
      </c>
      <c r="L373" s="41">
        <f t="shared" si="15"/>
        <v>-977500</v>
      </c>
      <c r="M373" s="42" t="s">
        <v>424</v>
      </c>
    </row>
    <row r="374" spans="1:13" s="44" customFormat="1" ht="30" x14ac:dyDescent="0.25">
      <c r="A374" s="78"/>
      <c r="B374" s="60"/>
      <c r="C374" s="61" t="s">
        <v>936</v>
      </c>
      <c r="D374" s="62" t="s">
        <v>312</v>
      </c>
      <c r="E374" s="63" t="s">
        <v>808</v>
      </c>
      <c r="F374" s="60"/>
      <c r="G374" s="60"/>
      <c r="H374" s="86">
        <v>1300000</v>
      </c>
      <c r="I374" s="78"/>
      <c r="J374" s="66">
        <f t="shared" si="14"/>
        <v>119832500</v>
      </c>
      <c r="K374" s="45"/>
      <c r="L374" s="41"/>
      <c r="M374" s="42"/>
    </row>
    <row r="375" spans="1:13" s="44" customFormat="1" ht="60" x14ac:dyDescent="0.25">
      <c r="A375" s="78"/>
      <c r="B375" s="60"/>
      <c r="C375" s="61" t="s">
        <v>910</v>
      </c>
      <c r="D375" s="135" t="s">
        <v>189</v>
      </c>
      <c r="E375" s="63" t="s">
        <v>809</v>
      </c>
      <c r="F375" s="60"/>
      <c r="G375" s="60"/>
      <c r="H375" s="64">
        <v>3600000</v>
      </c>
      <c r="I375" s="78"/>
      <c r="J375" s="66">
        <f t="shared" si="14"/>
        <v>123432500</v>
      </c>
      <c r="K375" s="45"/>
      <c r="L375" s="41"/>
      <c r="M375" s="42"/>
    </row>
    <row r="376" spans="1:13" s="44" customFormat="1" ht="60" x14ac:dyDescent="0.25">
      <c r="A376" s="78"/>
      <c r="B376" s="60"/>
      <c r="C376" s="61" t="s">
        <v>911</v>
      </c>
      <c r="D376" s="62" t="s">
        <v>784</v>
      </c>
      <c r="E376" s="63" t="s">
        <v>810</v>
      </c>
      <c r="F376" s="60"/>
      <c r="G376" s="60"/>
      <c r="H376" s="64">
        <v>5000000</v>
      </c>
      <c r="I376" s="78"/>
      <c r="J376" s="66">
        <f t="shared" si="14"/>
        <v>128432500</v>
      </c>
      <c r="K376" s="45"/>
      <c r="L376" s="41"/>
      <c r="M376" s="42"/>
    </row>
    <row r="377" spans="1:13" s="44" customFormat="1" ht="60" x14ac:dyDescent="0.25">
      <c r="A377" s="78"/>
      <c r="B377" s="60"/>
      <c r="C377" s="61" t="s">
        <v>912</v>
      </c>
      <c r="D377" s="62" t="s">
        <v>436</v>
      </c>
      <c r="E377" s="63" t="s">
        <v>811</v>
      </c>
      <c r="F377" s="60"/>
      <c r="G377" s="60"/>
      <c r="H377" s="64">
        <v>4754000</v>
      </c>
      <c r="I377" s="78"/>
      <c r="J377" s="66">
        <f t="shared" si="14"/>
        <v>133186500</v>
      </c>
      <c r="K377" s="45"/>
      <c r="L377" s="41"/>
      <c r="M377" s="42"/>
    </row>
    <row r="378" spans="1:13" s="44" customFormat="1" ht="60" x14ac:dyDescent="0.25">
      <c r="A378" s="78"/>
      <c r="B378" s="60"/>
      <c r="C378" s="61" t="s">
        <v>913</v>
      </c>
      <c r="D378" s="135" t="s">
        <v>189</v>
      </c>
      <c r="E378" s="63" t="s">
        <v>812</v>
      </c>
      <c r="F378" s="60"/>
      <c r="G378" s="60"/>
      <c r="H378" s="64">
        <v>3750000</v>
      </c>
      <c r="I378" s="78"/>
      <c r="J378" s="66">
        <f t="shared" si="14"/>
        <v>136936500</v>
      </c>
      <c r="K378" s="45"/>
      <c r="L378" s="41"/>
      <c r="M378" s="42"/>
    </row>
    <row r="379" spans="1:13" s="44" customFormat="1" ht="45" x14ac:dyDescent="0.25">
      <c r="A379" s="78"/>
      <c r="B379" s="60"/>
      <c r="C379" s="61" t="s">
        <v>914</v>
      </c>
      <c r="D379" s="62" t="s">
        <v>781</v>
      </c>
      <c r="E379" s="63" t="s">
        <v>813</v>
      </c>
      <c r="F379" s="60"/>
      <c r="G379" s="60"/>
      <c r="H379" s="64">
        <v>5000000</v>
      </c>
      <c r="I379" s="78"/>
      <c r="J379" s="66">
        <f t="shared" si="14"/>
        <v>141936500</v>
      </c>
      <c r="K379" s="45"/>
      <c r="L379" s="41"/>
      <c r="M379" s="42"/>
    </row>
    <row r="380" spans="1:13" s="44" customFormat="1" ht="45" x14ac:dyDescent="0.25">
      <c r="A380" s="78"/>
      <c r="B380" s="60"/>
      <c r="C380" s="61" t="s">
        <v>915</v>
      </c>
      <c r="D380" s="62" t="s">
        <v>182</v>
      </c>
      <c r="E380" s="63" t="s">
        <v>814</v>
      </c>
      <c r="F380" s="60"/>
      <c r="G380" s="60"/>
      <c r="H380" s="64">
        <v>500000</v>
      </c>
      <c r="I380" s="78"/>
      <c r="J380" s="66">
        <f t="shared" si="14"/>
        <v>142436500</v>
      </c>
      <c r="K380" s="45"/>
      <c r="L380" s="41"/>
      <c r="M380" s="42"/>
    </row>
    <row r="381" spans="1:13" s="44" customFormat="1" ht="60" x14ac:dyDescent="0.25">
      <c r="A381" s="78"/>
      <c r="B381" s="60"/>
      <c r="C381" s="61" t="s">
        <v>916</v>
      </c>
      <c r="D381" s="135" t="s">
        <v>405</v>
      </c>
      <c r="E381" s="63" t="s">
        <v>815</v>
      </c>
      <c r="F381" s="60"/>
      <c r="G381" s="60"/>
      <c r="H381" s="64">
        <v>850000</v>
      </c>
      <c r="I381" s="84"/>
      <c r="J381" s="66">
        <f t="shared" si="14"/>
        <v>143286500</v>
      </c>
      <c r="K381" s="45"/>
      <c r="L381" s="41"/>
      <c r="M381" s="42"/>
    </row>
    <row r="382" spans="1:13" s="44" customFormat="1" ht="30" x14ac:dyDescent="0.25">
      <c r="A382" s="78"/>
      <c r="B382" s="60"/>
      <c r="C382" s="61" t="s">
        <v>917</v>
      </c>
      <c r="D382" s="135" t="s">
        <v>405</v>
      </c>
      <c r="E382" s="63" t="s">
        <v>816</v>
      </c>
      <c r="F382" s="77"/>
      <c r="G382" s="77"/>
      <c r="H382" s="64">
        <v>950000</v>
      </c>
      <c r="I382" s="84"/>
      <c r="J382" s="66">
        <f t="shared" si="14"/>
        <v>144236500</v>
      </c>
      <c r="K382" s="45"/>
      <c r="L382" s="41"/>
      <c r="M382" s="42"/>
    </row>
    <row r="383" spans="1:13" s="44" customFormat="1" ht="60" x14ac:dyDescent="0.25">
      <c r="A383" s="78"/>
      <c r="B383" s="60"/>
      <c r="C383" s="61" t="s">
        <v>918</v>
      </c>
      <c r="D383" s="135" t="s">
        <v>405</v>
      </c>
      <c r="E383" s="63" t="s">
        <v>817</v>
      </c>
      <c r="F383" s="77"/>
      <c r="G383" s="77"/>
      <c r="H383" s="64">
        <v>1000000</v>
      </c>
      <c r="I383" s="84"/>
      <c r="J383" s="66">
        <f t="shared" si="14"/>
        <v>145236500</v>
      </c>
      <c r="K383" s="45"/>
      <c r="L383" s="41"/>
      <c r="M383" s="42"/>
    </row>
    <row r="384" spans="1:13" s="44" customFormat="1" ht="30" x14ac:dyDescent="0.25">
      <c r="A384" s="78"/>
      <c r="B384" s="60"/>
      <c r="C384" s="61" t="s">
        <v>919</v>
      </c>
      <c r="D384" s="62" t="s">
        <v>165</v>
      </c>
      <c r="E384" s="63" t="s">
        <v>818</v>
      </c>
      <c r="F384" s="77"/>
      <c r="G384" s="77"/>
      <c r="H384" s="64">
        <v>650000</v>
      </c>
      <c r="I384" s="84"/>
      <c r="J384" s="66">
        <f t="shared" si="14"/>
        <v>145886500</v>
      </c>
      <c r="K384" s="45"/>
      <c r="L384" s="41"/>
      <c r="M384" s="42"/>
    </row>
    <row r="385" spans="1:12" s="44" customFormat="1" ht="30" x14ac:dyDescent="0.25">
      <c r="A385" s="78"/>
      <c r="B385" s="60"/>
      <c r="C385" s="61" t="s">
        <v>920</v>
      </c>
      <c r="D385" s="62" t="s">
        <v>315</v>
      </c>
      <c r="E385" s="63" t="s">
        <v>819</v>
      </c>
      <c r="F385" s="60"/>
      <c r="G385" s="60"/>
      <c r="H385" s="64">
        <v>710000</v>
      </c>
      <c r="I385" s="84"/>
      <c r="J385" s="66">
        <f t="shared" si="14"/>
        <v>146596500</v>
      </c>
      <c r="K385" s="45"/>
      <c r="L385" s="41"/>
    </row>
    <row r="386" spans="1:12" s="44" customFormat="1" ht="45" x14ac:dyDescent="0.25">
      <c r="A386" s="78"/>
      <c r="B386" s="60"/>
      <c r="C386" s="61" t="s">
        <v>921</v>
      </c>
      <c r="D386" s="62" t="s">
        <v>183</v>
      </c>
      <c r="E386" s="63" t="s">
        <v>820</v>
      </c>
      <c r="F386" s="60"/>
      <c r="G386" s="60"/>
      <c r="H386" s="64">
        <v>5000000</v>
      </c>
      <c r="I386" s="84"/>
      <c r="J386" s="66">
        <f t="shared" si="14"/>
        <v>151596500</v>
      </c>
      <c r="K386" s="45"/>
      <c r="L386" s="41"/>
    </row>
    <row r="387" spans="1:12" s="44" customFormat="1" ht="45" x14ac:dyDescent="0.25">
      <c r="A387" s="78"/>
      <c r="B387" s="60"/>
      <c r="C387" s="61" t="s">
        <v>922</v>
      </c>
      <c r="D387" s="62" t="s">
        <v>183</v>
      </c>
      <c r="E387" s="63" t="s">
        <v>821</v>
      </c>
      <c r="F387" s="60"/>
      <c r="G387" s="60"/>
      <c r="H387" s="64">
        <v>1000000</v>
      </c>
      <c r="I387" s="84"/>
      <c r="J387" s="66">
        <f t="shared" si="14"/>
        <v>152596500</v>
      </c>
      <c r="K387" s="45"/>
      <c r="L387" s="41"/>
    </row>
    <row r="388" spans="1:12" s="44" customFormat="1" ht="45" x14ac:dyDescent="0.25">
      <c r="A388" s="78"/>
      <c r="B388" s="60"/>
      <c r="C388" s="61" t="s">
        <v>923</v>
      </c>
      <c r="D388" s="62" t="s">
        <v>314</v>
      </c>
      <c r="E388" s="63" t="s">
        <v>822</v>
      </c>
      <c r="F388" s="60"/>
      <c r="G388" s="60"/>
      <c r="H388" s="64">
        <v>2400000</v>
      </c>
      <c r="I388" s="84"/>
      <c r="J388" s="66">
        <f t="shared" si="14"/>
        <v>154996500</v>
      </c>
      <c r="K388" s="45"/>
      <c r="L388" s="41"/>
    </row>
    <row r="389" spans="1:12" s="44" customFormat="1" ht="45" x14ac:dyDescent="0.25">
      <c r="A389" s="78"/>
      <c r="B389" s="60"/>
      <c r="C389" s="61" t="s">
        <v>924</v>
      </c>
      <c r="D389" s="62" t="s">
        <v>314</v>
      </c>
      <c r="E389" s="63" t="s">
        <v>823</v>
      </c>
      <c r="F389" s="60"/>
      <c r="G389" s="60"/>
      <c r="H389" s="64">
        <v>3800000</v>
      </c>
      <c r="I389" s="84"/>
      <c r="J389" s="66">
        <f t="shared" si="14"/>
        <v>158796500</v>
      </c>
      <c r="K389" s="45"/>
      <c r="L389" s="41"/>
    </row>
    <row r="390" spans="1:12" s="44" customFormat="1" ht="60" x14ac:dyDescent="0.25">
      <c r="A390" s="78"/>
      <c r="B390" s="60"/>
      <c r="C390" s="61" t="s">
        <v>925</v>
      </c>
      <c r="D390" s="62" t="s">
        <v>314</v>
      </c>
      <c r="E390" s="63" t="s">
        <v>824</v>
      </c>
      <c r="F390" s="60"/>
      <c r="G390" s="60"/>
      <c r="H390" s="64">
        <v>2750000</v>
      </c>
      <c r="I390" s="84"/>
      <c r="J390" s="66">
        <f t="shared" si="14"/>
        <v>161546500</v>
      </c>
      <c r="K390" s="45"/>
      <c r="L390" s="41"/>
    </row>
    <row r="391" spans="1:12" s="44" customFormat="1" ht="30" x14ac:dyDescent="0.25">
      <c r="A391" s="78"/>
      <c r="B391" s="60"/>
      <c r="C391" s="61" t="s">
        <v>926</v>
      </c>
      <c r="D391" s="62" t="s">
        <v>315</v>
      </c>
      <c r="E391" s="63" t="s">
        <v>825</v>
      </c>
      <c r="F391" s="60"/>
      <c r="G391" s="60"/>
      <c r="H391" s="64">
        <v>800000</v>
      </c>
      <c r="I391" s="84"/>
      <c r="J391" s="66">
        <f t="shared" si="14"/>
        <v>162346500</v>
      </c>
      <c r="K391" s="45"/>
      <c r="L391" s="41"/>
    </row>
    <row r="392" spans="1:12" s="44" customFormat="1" ht="45" x14ac:dyDescent="0.25">
      <c r="A392" s="78"/>
      <c r="B392" s="60"/>
      <c r="C392" s="61" t="s">
        <v>927</v>
      </c>
      <c r="D392" s="62" t="s">
        <v>188</v>
      </c>
      <c r="E392" s="63" t="s">
        <v>826</v>
      </c>
      <c r="F392" s="60"/>
      <c r="G392" s="60"/>
      <c r="H392" s="64">
        <v>3000000</v>
      </c>
      <c r="I392" s="84"/>
      <c r="J392" s="66">
        <f t="shared" si="14"/>
        <v>165346500</v>
      </c>
      <c r="K392" s="45"/>
      <c r="L392" s="41"/>
    </row>
    <row r="393" spans="1:12" s="44" customFormat="1" ht="30" x14ac:dyDescent="0.25">
      <c r="A393" s="78"/>
      <c r="B393" s="60"/>
      <c r="C393" s="61" t="s">
        <v>937</v>
      </c>
      <c r="D393" s="62" t="s">
        <v>243</v>
      </c>
      <c r="E393" s="63" t="s">
        <v>827</v>
      </c>
      <c r="F393" s="60"/>
      <c r="G393" s="60"/>
      <c r="H393" s="86">
        <v>510000</v>
      </c>
      <c r="I393" s="84"/>
      <c r="J393" s="66">
        <f t="shared" si="14"/>
        <v>165856500</v>
      </c>
      <c r="K393" s="45"/>
      <c r="L393" s="41"/>
    </row>
    <row r="394" spans="1:12" s="44" customFormat="1" ht="30" x14ac:dyDescent="0.25">
      <c r="A394" s="78"/>
      <c r="B394" s="60"/>
      <c r="C394" s="61" t="s">
        <v>938</v>
      </c>
      <c r="D394" s="62" t="s">
        <v>188</v>
      </c>
      <c r="E394" s="63" t="s">
        <v>828</v>
      </c>
      <c r="F394" s="60"/>
      <c r="G394" s="60"/>
      <c r="H394" s="86">
        <v>2000000</v>
      </c>
      <c r="I394" s="84"/>
      <c r="J394" s="66">
        <f t="shared" si="14"/>
        <v>167856500</v>
      </c>
      <c r="K394" s="45"/>
      <c r="L394" s="41"/>
    </row>
    <row r="395" spans="1:12" s="44" customFormat="1" ht="30" x14ac:dyDescent="0.25">
      <c r="A395" s="78"/>
      <c r="B395" s="60"/>
      <c r="C395" s="61" t="s">
        <v>939</v>
      </c>
      <c r="D395" s="62" t="s">
        <v>437</v>
      </c>
      <c r="E395" s="63" t="s">
        <v>829</v>
      </c>
      <c r="F395" s="60"/>
      <c r="G395" s="60"/>
      <c r="H395" s="86">
        <v>2500000</v>
      </c>
      <c r="I395" s="84"/>
      <c r="J395" s="66">
        <f t="shared" si="14"/>
        <v>170356500</v>
      </c>
      <c r="K395" s="45"/>
      <c r="L395" s="41"/>
    </row>
    <row r="396" spans="1:12" s="44" customFormat="1" ht="30" x14ac:dyDescent="0.25">
      <c r="A396" s="78"/>
      <c r="B396" s="60"/>
      <c r="C396" s="61" t="s">
        <v>940</v>
      </c>
      <c r="D396" s="135" t="s">
        <v>189</v>
      </c>
      <c r="E396" s="63" t="s">
        <v>830</v>
      </c>
      <c r="F396" s="60"/>
      <c r="G396" s="60"/>
      <c r="H396" s="86">
        <v>950000</v>
      </c>
      <c r="I396" s="84"/>
      <c r="J396" s="66">
        <f t="shared" si="14"/>
        <v>171306500</v>
      </c>
      <c r="K396" s="45"/>
      <c r="L396" s="41"/>
    </row>
    <row r="397" spans="1:12" s="44" customFormat="1" ht="30" x14ac:dyDescent="0.25">
      <c r="A397" s="78"/>
      <c r="B397" s="60"/>
      <c r="C397" s="61" t="s">
        <v>941</v>
      </c>
      <c r="D397" s="135" t="s">
        <v>163</v>
      </c>
      <c r="E397" s="63" t="s">
        <v>831</v>
      </c>
      <c r="F397" s="60"/>
      <c r="G397" s="60"/>
      <c r="H397" s="86">
        <v>850000</v>
      </c>
      <c r="I397" s="84"/>
      <c r="J397" s="66">
        <f t="shared" si="14"/>
        <v>172156500</v>
      </c>
      <c r="K397" s="45"/>
      <c r="L397" s="41"/>
    </row>
    <row r="398" spans="1:12" s="44" customFormat="1" ht="30" x14ac:dyDescent="0.25">
      <c r="A398" s="78"/>
      <c r="B398" s="60"/>
      <c r="C398" s="61" t="s">
        <v>942</v>
      </c>
      <c r="D398" s="62" t="s">
        <v>436</v>
      </c>
      <c r="E398" s="63" t="s">
        <v>832</v>
      </c>
      <c r="F398" s="60"/>
      <c r="G398" s="60"/>
      <c r="H398" s="86">
        <v>1000000</v>
      </c>
      <c r="I398" s="84"/>
      <c r="J398" s="66">
        <f t="shared" si="14"/>
        <v>173156500</v>
      </c>
      <c r="K398" s="45"/>
      <c r="L398" s="41"/>
    </row>
    <row r="399" spans="1:12" s="44" customFormat="1" ht="25.5" x14ac:dyDescent="0.25">
      <c r="A399" s="78"/>
      <c r="B399" s="60"/>
      <c r="C399" s="61"/>
      <c r="D399" s="62"/>
      <c r="E399" s="63" t="s">
        <v>833</v>
      </c>
      <c r="F399" s="60"/>
      <c r="G399" s="60"/>
      <c r="H399" s="86">
        <v>3000000</v>
      </c>
      <c r="I399" s="84"/>
      <c r="J399" s="66">
        <f t="shared" si="14"/>
        <v>176156500</v>
      </c>
      <c r="K399" s="45"/>
      <c r="L399" s="41"/>
    </row>
    <row r="400" spans="1:12" s="44" customFormat="1" ht="30" x14ac:dyDescent="0.25">
      <c r="A400" s="78"/>
      <c r="B400" s="60"/>
      <c r="C400" s="85" t="s">
        <v>945</v>
      </c>
      <c r="D400" s="135" t="s">
        <v>189</v>
      </c>
      <c r="E400" s="63" t="s">
        <v>834</v>
      </c>
      <c r="F400" s="60"/>
      <c r="G400" s="60"/>
      <c r="H400" s="86">
        <v>1250000</v>
      </c>
      <c r="I400" s="84"/>
      <c r="J400" s="66">
        <f t="shared" si="14"/>
        <v>177406500</v>
      </c>
      <c r="K400" s="45"/>
      <c r="L400" s="41"/>
    </row>
    <row r="401" spans="1:12" s="44" customFormat="1" ht="30" x14ac:dyDescent="0.25">
      <c r="A401" s="78"/>
      <c r="B401" s="60"/>
      <c r="C401" s="85" t="s">
        <v>946</v>
      </c>
      <c r="D401" s="62" t="s">
        <v>781</v>
      </c>
      <c r="E401" s="63" t="s">
        <v>835</v>
      </c>
      <c r="F401" s="60"/>
      <c r="G401" s="60"/>
      <c r="H401" s="86">
        <v>4750000</v>
      </c>
      <c r="I401" s="84"/>
      <c r="J401" s="66">
        <f t="shared" si="14"/>
        <v>182156500</v>
      </c>
      <c r="K401" s="45"/>
      <c r="L401" s="41"/>
    </row>
    <row r="402" spans="1:12" s="44" customFormat="1" ht="30" x14ac:dyDescent="0.25">
      <c r="A402" s="78"/>
      <c r="B402" s="60"/>
      <c r="C402" s="85" t="s">
        <v>947</v>
      </c>
      <c r="D402" s="135" t="s">
        <v>189</v>
      </c>
      <c r="E402" s="63" t="s">
        <v>836</v>
      </c>
      <c r="F402" s="60"/>
      <c r="G402" s="60"/>
      <c r="H402" s="86">
        <v>2850000</v>
      </c>
      <c r="I402" s="84"/>
      <c r="J402" s="66">
        <f t="shared" si="14"/>
        <v>185006500</v>
      </c>
      <c r="K402" s="45"/>
      <c r="L402" s="41"/>
    </row>
    <row r="403" spans="1:12" s="44" customFormat="1" ht="30" x14ac:dyDescent="0.25">
      <c r="A403" s="78"/>
      <c r="B403" s="60"/>
      <c r="C403" s="61" t="s">
        <v>943</v>
      </c>
      <c r="D403" s="62" t="s">
        <v>784</v>
      </c>
      <c r="E403" s="63" t="s">
        <v>837</v>
      </c>
      <c r="F403" s="60"/>
      <c r="G403" s="60"/>
      <c r="H403" s="86">
        <v>5000000</v>
      </c>
      <c r="I403" s="84"/>
      <c r="J403" s="66">
        <f t="shared" si="14"/>
        <v>190006500</v>
      </c>
      <c r="K403" s="45"/>
      <c r="L403" s="41"/>
    </row>
    <row r="404" spans="1:12" s="44" customFormat="1" ht="30" x14ac:dyDescent="0.25">
      <c r="A404" s="78"/>
      <c r="B404" s="60"/>
      <c r="C404" s="61" t="s">
        <v>944</v>
      </c>
      <c r="D404" s="62" t="s">
        <v>314</v>
      </c>
      <c r="E404" s="63" t="s">
        <v>838</v>
      </c>
      <c r="F404" s="60"/>
      <c r="G404" s="60"/>
      <c r="H404" s="86">
        <v>900000</v>
      </c>
      <c r="I404" s="84"/>
      <c r="J404" s="66">
        <f t="shared" si="14"/>
        <v>190906500</v>
      </c>
      <c r="K404" s="45"/>
      <c r="L404" s="41"/>
    </row>
    <row r="405" spans="1:12" s="44" customFormat="1" ht="45" x14ac:dyDescent="0.25">
      <c r="A405" s="78"/>
      <c r="B405" s="60">
        <v>28</v>
      </c>
      <c r="C405" s="85" t="s">
        <v>876</v>
      </c>
      <c r="D405" s="135" t="s">
        <v>163</v>
      </c>
      <c r="E405" s="63" t="s">
        <v>839</v>
      </c>
      <c r="F405" s="60"/>
      <c r="G405" s="60"/>
      <c r="H405" s="86">
        <v>1150000</v>
      </c>
      <c r="I405" s="84"/>
      <c r="J405" s="66">
        <f t="shared" si="14"/>
        <v>192056500</v>
      </c>
      <c r="K405" s="45"/>
      <c r="L405" s="41"/>
    </row>
    <row r="406" spans="1:12" s="44" customFormat="1" ht="45" x14ac:dyDescent="0.25">
      <c r="A406" s="78"/>
      <c r="B406" s="60">
        <v>28</v>
      </c>
      <c r="C406" s="85" t="s">
        <v>877</v>
      </c>
      <c r="D406" s="62" t="s">
        <v>933</v>
      </c>
      <c r="E406" s="63" t="s">
        <v>840</v>
      </c>
      <c r="F406" s="60"/>
      <c r="G406" s="60"/>
      <c r="H406" s="86">
        <v>9025000</v>
      </c>
      <c r="I406" s="84"/>
      <c r="J406" s="66">
        <f t="shared" si="14"/>
        <v>201081500</v>
      </c>
      <c r="K406" s="45"/>
      <c r="L406" s="41"/>
    </row>
    <row r="407" spans="1:12" s="44" customFormat="1" ht="45" x14ac:dyDescent="0.25">
      <c r="A407" s="78"/>
      <c r="B407" s="60">
        <v>28</v>
      </c>
      <c r="C407" s="85" t="s">
        <v>878</v>
      </c>
      <c r="D407" s="62" t="s">
        <v>165</v>
      </c>
      <c r="E407" s="63" t="s">
        <v>841</v>
      </c>
      <c r="F407" s="60"/>
      <c r="G407" s="60"/>
      <c r="H407" s="86">
        <v>400000</v>
      </c>
      <c r="I407" s="84"/>
      <c r="J407" s="66">
        <f t="shared" ref="J407:J442" si="16">+J406+H407-I407</f>
        <v>201481500</v>
      </c>
      <c r="K407" s="45"/>
      <c r="L407" s="41"/>
    </row>
    <row r="408" spans="1:12" s="44" customFormat="1" ht="45" x14ac:dyDescent="0.25">
      <c r="A408" s="78"/>
      <c r="B408" s="60">
        <v>28</v>
      </c>
      <c r="C408" s="85" t="s">
        <v>879</v>
      </c>
      <c r="D408" s="62" t="s">
        <v>165</v>
      </c>
      <c r="E408" s="63" t="s">
        <v>842</v>
      </c>
      <c r="F408" s="60"/>
      <c r="G408" s="60"/>
      <c r="H408" s="86">
        <v>100000</v>
      </c>
      <c r="I408" s="84"/>
      <c r="J408" s="66">
        <f t="shared" si="16"/>
        <v>201581500</v>
      </c>
      <c r="K408" s="45"/>
      <c r="L408" s="41"/>
    </row>
    <row r="409" spans="1:12" s="44" customFormat="1" ht="30" x14ac:dyDescent="0.25">
      <c r="A409" s="78"/>
      <c r="B409" s="60">
        <v>28</v>
      </c>
      <c r="C409" s="85" t="s">
        <v>880</v>
      </c>
      <c r="D409" s="62" t="s">
        <v>179</v>
      </c>
      <c r="E409" s="63" t="s">
        <v>843</v>
      </c>
      <c r="F409" s="60"/>
      <c r="G409" s="60"/>
      <c r="H409" s="86">
        <v>600000</v>
      </c>
      <c r="I409" s="84"/>
      <c r="J409" s="66">
        <f t="shared" si="16"/>
        <v>202181500</v>
      </c>
      <c r="K409" s="45"/>
      <c r="L409" s="41"/>
    </row>
    <row r="410" spans="1:12" s="44" customFormat="1" ht="30" x14ac:dyDescent="0.25">
      <c r="A410" s="78"/>
      <c r="B410" s="60">
        <v>28</v>
      </c>
      <c r="C410" s="85" t="s">
        <v>881</v>
      </c>
      <c r="D410" s="62" t="s">
        <v>179</v>
      </c>
      <c r="E410" s="63" t="s">
        <v>844</v>
      </c>
      <c r="F410" s="60"/>
      <c r="G410" s="60"/>
      <c r="H410" s="86">
        <v>750000</v>
      </c>
      <c r="I410" s="84"/>
      <c r="J410" s="66">
        <f t="shared" si="16"/>
        <v>202931500</v>
      </c>
      <c r="K410" s="45"/>
      <c r="L410" s="41"/>
    </row>
    <row r="411" spans="1:12" s="44" customFormat="1" ht="45" x14ac:dyDescent="0.25">
      <c r="A411" s="78"/>
      <c r="B411" s="60">
        <v>28</v>
      </c>
      <c r="C411" s="85" t="s">
        <v>882</v>
      </c>
      <c r="D411" s="135" t="s">
        <v>163</v>
      </c>
      <c r="E411" s="63" t="s">
        <v>845</v>
      </c>
      <c r="F411" s="60"/>
      <c r="G411" s="60"/>
      <c r="H411" s="86">
        <v>900000</v>
      </c>
      <c r="I411" s="84"/>
      <c r="J411" s="66">
        <f t="shared" si="16"/>
        <v>203831500</v>
      </c>
      <c r="K411" s="45"/>
      <c r="L411" s="41"/>
    </row>
    <row r="412" spans="1:12" s="44" customFormat="1" ht="60" x14ac:dyDescent="0.25">
      <c r="A412" s="78"/>
      <c r="B412" s="60">
        <v>28</v>
      </c>
      <c r="C412" s="85" t="s">
        <v>883</v>
      </c>
      <c r="D412" s="135" t="s">
        <v>163</v>
      </c>
      <c r="E412" s="63" t="s">
        <v>846</v>
      </c>
      <c r="F412" s="60"/>
      <c r="G412" s="60"/>
      <c r="H412" s="86">
        <v>3200000</v>
      </c>
      <c r="I412" s="84"/>
      <c r="J412" s="66">
        <f t="shared" si="16"/>
        <v>207031500</v>
      </c>
      <c r="K412" s="45"/>
      <c r="L412" s="41"/>
    </row>
    <row r="413" spans="1:12" s="44" customFormat="1" ht="60" x14ac:dyDescent="0.25">
      <c r="A413" s="78"/>
      <c r="B413" s="60">
        <v>28</v>
      </c>
      <c r="C413" s="85" t="s">
        <v>884</v>
      </c>
      <c r="D413" s="135" t="s">
        <v>163</v>
      </c>
      <c r="E413" s="63" t="s">
        <v>847</v>
      </c>
      <c r="F413" s="60"/>
      <c r="G413" s="60"/>
      <c r="H413" s="86">
        <v>3200000</v>
      </c>
      <c r="I413" s="84"/>
      <c r="J413" s="66">
        <f t="shared" si="16"/>
        <v>210231500</v>
      </c>
      <c r="K413" s="45"/>
      <c r="L413" s="41"/>
    </row>
    <row r="414" spans="1:12" s="44" customFormat="1" ht="45" x14ac:dyDescent="0.25">
      <c r="A414" s="78"/>
      <c r="B414" s="60">
        <v>28</v>
      </c>
      <c r="C414" s="85" t="s">
        <v>885</v>
      </c>
      <c r="D414" s="62" t="s">
        <v>438</v>
      </c>
      <c r="E414" s="63" t="s">
        <v>848</v>
      </c>
      <c r="F414" s="60"/>
      <c r="G414" s="60"/>
      <c r="H414" s="86">
        <v>2500000</v>
      </c>
      <c r="I414" s="84"/>
      <c r="J414" s="66">
        <f t="shared" si="16"/>
        <v>212731500</v>
      </c>
      <c r="K414" s="45"/>
      <c r="L414" s="41"/>
    </row>
    <row r="415" spans="1:12" s="44" customFormat="1" ht="60" x14ac:dyDescent="0.25">
      <c r="A415" s="78"/>
      <c r="B415" s="60">
        <v>28</v>
      </c>
      <c r="C415" s="85" t="s">
        <v>886</v>
      </c>
      <c r="D415" s="62" t="s">
        <v>179</v>
      </c>
      <c r="E415" s="63" t="s">
        <v>849</v>
      </c>
      <c r="F415" s="60"/>
      <c r="G415" s="60"/>
      <c r="H415" s="86">
        <v>720000</v>
      </c>
      <c r="I415" s="84"/>
      <c r="J415" s="66">
        <f t="shared" si="16"/>
        <v>213451500</v>
      </c>
      <c r="K415" s="45"/>
      <c r="L415" s="41"/>
    </row>
    <row r="416" spans="1:12" s="44" customFormat="1" ht="45" x14ac:dyDescent="0.25">
      <c r="A416" s="78"/>
      <c r="B416" s="60">
        <v>28</v>
      </c>
      <c r="C416" s="85" t="s">
        <v>887</v>
      </c>
      <c r="D416" s="62" t="s">
        <v>165</v>
      </c>
      <c r="E416" s="63" t="s">
        <v>850</v>
      </c>
      <c r="F416" s="60"/>
      <c r="G416" s="60"/>
      <c r="H416" s="86">
        <v>1000000</v>
      </c>
      <c r="I416" s="84"/>
      <c r="J416" s="66">
        <f t="shared" si="16"/>
        <v>214451500</v>
      </c>
      <c r="K416" s="45"/>
      <c r="L416" s="41"/>
    </row>
    <row r="417" spans="1:12" s="44" customFormat="1" ht="45" x14ac:dyDescent="0.25">
      <c r="A417" s="78"/>
      <c r="B417" s="60">
        <v>28</v>
      </c>
      <c r="C417" s="85" t="s">
        <v>888</v>
      </c>
      <c r="D417" s="62" t="s">
        <v>179</v>
      </c>
      <c r="E417" s="63" t="s">
        <v>851</v>
      </c>
      <c r="F417" s="60"/>
      <c r="G417" s="60"/>
      <c r="H417" s="86">
        <v>550000</v>
      </c>
      <c r="I417" s="84"/>
      <c r="J417" s="66">
        <f t="shared" si="16"/>
        <v>215001500</v>
      </c>
      <c r="K417" s="45"/>
      <c r="L417" s="41"/>
    </row>
    <row r="418" spans="1:12" s="44" customFormat="1" ht="45" x14ac:dyDescent="0.25">
      <c r="A418" s="78"/>
      <c r="B418" s="60">
        <v>28</v>
      </c>
      <c r="C418" s="85" t="s">
        <v>889</v>
      </c>
      <c r="D418" s="62" t="s">
        <v>188</v>
      </c>
      <c r="E418" s="63" t="s">
        <v>852</v>
      </c>
      <c r="F418" s="60"/>
      <c r="G418" s="60"/>
      <c r="H418" s="86">
        <v>5000000</v>
      </c>
      <c r="I418" s="84"/>
      <c r="J418" s="66">
        <f t="shared" si="16"/>
        <v>220001500</v>
      </c>
      <c r="K418" s="45"/>
      <c r="L418" s="41"/>
    </row>
    <row r="419" spans="1:12" s="44" customFormat="1" ht="30" x14ac:dyDescent="0.25">
      <c r="A419" s="78"/>
      <c r="B419" s="60">
        <v>28</v>
      </c>
      <c r="C419" s="85" t="s">
        <v>890</v>
      </c>
      <c r="D419" s="62" t="s">
        <v>165</v>
      </c>
      <c r="E419" s="63" t="s">
        <v>853</v>
      </c>
      <c r="F419" s="60"/>
      <c r="G419" s="60"/>
      <c r="H419" s="86">
        <v>800000</v>
      </c>
      <c r="I419" s="84"/>
      <c r="J419" s="66">
        <f t="shared" si="16"/>
        <v>220801500</v>
      </c>
      <c r="K419" s="45"/>
      <c r="L419" s="41"/>
    </row>
    <row r="420" spans="1:12" s="44" customFormat="1" ht="30" x14ac:dyDescent="0.25">
      <c r="A420" s="78"/>
      <c r="B420" s="60">
        <v>28</v>
      </c>
      <c r="C420" s="85" t="s">
        <v>891</v>
      </c>
      <c r="D420" s="62" t="s">
        <v>165</v>
      </c>
      <c r="E420" s="63" t="s">
        <v>854</v>
      </c>
      <c r="F420" s="60"/>
      <c r="G420" s="60"/>
      <c r="H420" s="86">
        <v>650000</v>
      </c>
      <c r="I420" s="84"/>
      <c r="J420" s="66">
        <f t="shared" si="16"/>
        <v>221451500</v>
      </c>
      <c r="K420" s="45"/>
      <c r="L420" s="41"/>
    </row>
    <row r="421" spans="1:12" s="44" customFormat="1" ht="45" x14ac:dyDescent="0.25">
      <c r="A421" s="78"/>
      <c r="B421" s="60">
        <v>28</v>
      </c>
      <c r="C421" s="85" t="s">
        <v>892</v>
      </c>
      <c r="D421" s="62" t="s">
        <v>165</v>
      </c>
      <c r="E421" s="63" t="s">
        <v>855</v>
      </c>
      <c r="F421" s="60"/>
      <c r="G421" s="60"/>
      <c r="H421" s="86">
        <v>600000</v>
      </c>
      <c r="I421" s="84"/>
      <c r="J421" s="66">
        <f t="shared" si="16"/>
        <v>222051500</v>
      </c>
      <c r="K421" s="45"/>
      <c r="L421" s="41"/>
    </row>
    <row r="422" spans="1:12" s="44" customFormat="1" ht="60" x14ac:dyDescent="0.25">
      <c r="A422" s="78"/>
      <c r="B422" s="60">
        <v>28</v>
      </c>
      <c r="C422" s="85" t="s">
        <v>893</v>
      </c>
      <c r="D422" s="62" t="s">
        <v>165</v>
      </c>
      <c r="E422" s="63" t="s">
        <v>856</v>
      </c>
      <c r="F422" s="60"/>
      <c r="G422" s="60"/>
      <c r="H422" s="86">
        <v>2000000</v>
      </c>
      <c r="I422" s="84"/>
      <c r="J422" s="66">
        <f t="shared" si="16"/>
        <v>224051500</v>
      </c>
      <c r="K422" s="45"/>
      <c r="L422" s="41"/>
    </row>
    <row r="423" spans="1:12" s="44" customFormat="1" ht="30" x14ac:dyDescent="0.25">
      <c r="A423" s="78"/>
      <c r="B423" s="60">
        <v>28</v>
      </c>
      <c r="C423" s="85" t="s">
        <v>894</v>
      </c>
      <c r="D423" s="62" t="s">
        <v>179</v>
      </c>
      <c r="E423" s="63" t="s">
        <v>857</v>
      </c>
      <c r="F423" s="60"/>
      <c r="G423" s="60"/>
      <c r="H423" s="86">
        <v>900000</v>
      </c>
      <c r="I423" s="84"/>
      <c r="J423" s="66">
        <f t="shared" si="16"/>
        <v>224951500</v>
      </c>
      <c r="K423" s="45"/>
      <c r="L423" s="41"/>
    </row>
    <row r="424" spans="1:12" s="44" customFormat="1" ht="30" x14ac:dyDescent="0.25">
      <c r="A424" s="78"/>
      <c r="B424" s="60">
        <v>28</v>
      </c>
      <c r="C424" s="85" t="s">
        <v>895</v>
      </c>
      <c r="D424" s="62" t="s">
        <v>165</v>
      </c>
      <c r="E424" s="63" t="s">
        <v>858</v>
      </c>
      <c r="F424" s="60"/>
      <c r="G424" s="60"/>
      <c r="H424" s="86">
        <v>550000</v>
      </c>
      <c r="I424" s="84"/>
      <c r="J424" s="66">
        <f t="shared" si="16"/>
        <v>225501500</v>
      </c>
      <c r="K424" s="45"/>
      <c r="L424" s="41"/>
    </row>
    <row r="425" spans="1:12" s="44" customFormat="1" ht="60" x14ac:dyDescent="0.25">
      <c r="A425" s="78"/>
      <c r="B425" s="60">
        <v>28</v>
      </c>
      <c r="C425" s="85" t="s">
        <v>896</v>
      </c>
      <c r="D425" s="62" t="s">
        <v>188</v>
      </c>
      <c r="E425" s="63" t="s">
        <v>859</v>
      </c>
      <c r="F425" s="60"/>
      <c r="G425" s="60"/>
      <c r="H425" s="86">
        <v>2500000</v>
      </c>
      <c r="I425" s="84"/>
      <c r="J425" s="66">
        <f t="shared" si="16"/>
        <v>228001500</v>
      </c>
      <c r="K425" s="45"/>
      <c r="L425" s="41"/>
    </row>
    <row r="426" spans="1:12" s="44" customFormat="1" ht="30" x14ac:dyDescent="0.25">
      <c r="A426" s="78"/>
      <c r="B426" s="60">
        <v>28</v>
      </c>
      <c r="C426" s="85" t="s">
        <v>897</v>
      </c>
      <c r="D426" s="62" t="s">
        <v>934</v>
      </c>
      <c r="E426" s="63" t="s">
        <v>860</v>
      </c>
      <c r="F426" s="60"/>
      <c r="G426" s="60"/>
      <c r="H426" s="86">
        <v>400000</v>
      </c>
      <c r="I426" s="84"/>
      <c r="J426" s="66">
        <f t="shared" si="16"/>
        <v>228401500</v>
      </c>
      <c r="K426" s="45"/>
      <c r="L426" s="41"/>
    </row>
    <row r="427" spans="1:12" s="44" customFormat="1" ht="60" x14ac:dyDescent="0.25">
      <c r="A427" s="78"/>
      <c r="B427" s="60">
        <v>28</v>
      </c>
      <c r="C427" s="85" t="s">
        <v>898</v>
      </c>
      <c r="D427" s="62" t="s">
        <v>165</v>
      </c>
      <c r="E427" s="63" t="s">
        <v>861</v>
      </c>
      <c r="F427" s="60"/>
      <c r="G427" s="60"/>
      <c r="H427" s="86">
        <v>500000</v>
      </c>
      <c r="I427" s="84"/>
      <c r="J427" s="66">
        <f t="shared" si="16"/>
        <v>228901500</v>
      </c>
      <c r="K427" s="45"/>
      <c r="L427" s="41"/>
    </row>
    <row r="428" spans="1:12" s="44" customFormat="1" ht="45" x14ac:dyDescent="0.25">
      <c r="A428" s="78"/>
      <c r="B428" s="60">
        <v>28</v>
      </c>
      <c r="C428" s="85" t="s">
        <v>899</v>
      </c>
      <c r="D428" s="62" t="s">
        <v>179</v>
      </c>
      <c r="E428" s="63" t="s">
        <v>862</v>
      </c>
      <c r="F428" s="60"/>
      <c r="G428" s="60"/>
      <c r="H428" s="86">
        <v>750000</v>
      </c>
      <c r="I428" s="84"/>
      <c r="J428" s="66">
        <f t="shared" si="16"/>
        <v>229651500</v>
      </c>
      <c r="K428" s="45"/>
      <c r="L428" s="41"/>
    </row>
    <row r="429" spans="1:12" s="44" customFormat="1" ht="45" x14ac:dyDescent="0.25">
      <c r="A429" s="78"/>
      <c r="B429" s="60">
        <v>28</v>
      </c>
      <c r="C429" s="85" t="s">
        <v>900</v>
      </c>
      <c r="D429" s="62" t="s">
        <v>179</v>
      </c>
      <c r="E429" s="63" t="s">
        <v>863</v>
      </c>
      <c r="F429" s="60"/>
      <c r="G429" s="60"/>
      <c r="H429" s="86">
        <v>700000</v>
      </c>
      <c r="I429" s="84"/>
      <c r="J429" s="66">
        <f t="shared" si="16"/>
        <v>230351500</v>
      </c>
      <c r="K429" s="45"/>
      <c r="L429" s="41"/>
    </row>
    <row r="430" spans="1:12" s="44" customFormat="1" ht="45" x14ac:dyDescent="0.25">
      <c r="A430" s="78"/>
      <c r="B430" s="60">
        <v>28</v>
      </c>
      <c r="C430" s="85" t="s">
        <v>901</v>
      </c>
      <c r="D430" s="62" t="s">
        <v>179</v>
      </c>
      <c r="E430" s="63" t="s">
        <v>864</v>
      </c>
      <c r="F430" s="60"/>
      <c r="G430" s="60"/>
      <c r="H430" s="86">
        <v>400000</v>
      </c>
      <c r="I430" s="84"/>
      <c r="J430" s="66">
        <f t="shared" si="16"/>
        <v>230751500</v>
      </c>
      <c r="K430" s="45"/>
      <c r="L430" s="41"/>
    </row>
    <row r="431" spans="1:12" s="44" customFormat="1" ht="30" x14ac:dyDescent="0.25">
      <c r="A431" s="78"/>
      <c r="B431" s="60">
        <v>28</v>
      </c>
      <c r="C431" s="85" t="s">
        <v>902</v>
      </c>
      <c r="D431" s="62" t="s">
        <v>437</v>
      </c>
      <c r="E431" s="63" t="s">
        <v>865</v>
      </c>
      <c r="F431" s="60"/>
      <c r="G431" s="60"/>
      <c r="H431" s="86">
        <v>2000000</v>
      </c>
      <c r="I431" s="84"/>
      <c r="J431" s="66">
        <f t="shared" si="16"/>
        <v>232751500</v>
      </c>
      <c r="K431" s="45"/>
      <c r="L431" s="41"/>
    </row>
    <row r="432" spans="1:12" s="44" customFormat="1" ht="45" x14ac:dyDescent="0.25">
      <c r="A432" s="78"/>
      <c r="B432" s="60">
        <v>28</v>
      </c>
      <c r="C432" s="85" t="s">
        <v>903</v>
      </c>
      <c r="D432" s="62" t="s">
        <v>165</v>
      </c>
      <c r="E432" s="63" t="s">
        <v>866</v>
      </c>
      <c r="F432" s="60"/>
      <c r="G432" s="60"/>
      <c r="H432" s="86">
        <v>650000</v>
      </c>
      <c r="I432" s="84"/>
      <c r="J432" s="66">
        <f t="shared" si="16"/>
        <v>233401500</v>
      </c>
      <c r="K432" s="45"/>
      <c r="L432" s="41"/>
    </row>
    <row r="433" spans="1:14" ht="60" x14ac:dyDescent="0.25">
      <c r="A433" s="78"/>
      <c r="B433" s="60">
        <v>28</v>
      </c>
      <c r="C433" s="85" t="s">
        <v>904</v>
      </c>
      <c r="D433" s="62" t="s">
        <v>165</v>
      </c>
      <c r="E433" s="63" t="s">
        <v>867</v>
      </c>
      <c r="F433" s="60"/>
      <c r="G433" s="60"/>
      <c r="H433" s="86">
        <v>610000</v>
      </c>
      <c r="I433" s="84"/>
      <c r="J433" s="66">
        <f t="shared" si="16"/>
        <v>234011500</v>
      </c>
      <c r="K433" s="45"/>
      <c r="N433" s="44"/>
    </row>
    <row r="434" spans="1:14" ht="30" x14ac:dyDescent="0.25">
      <c r="A434" s="78"/>
      <c r="B434" s="60">
        <v>28</v>
      </c>
      <c r="C434" s="85" t="s">
        <v>905</v>
      </c>
      <c r="D434" s="62" t="s">
        <v>437</v>
      </c>
      <c r="E434" s="63" t="s">
        <v>868</v>
      </c>
      <c r="F434" s="60"/>
      <c r="G434" s="60"/>
      <c r="H434" s="86">
        <v>1000000</v>
      </c>
      <c r="I434" s="84"/>
      <c r="J434" s="66">
        <f t="shared" si="16"/>
        <v>235011500</v>
      </c>
      <c r="K434" s="45"/>
      <c r="N434" s="44"/>
    </row>
    <row r="435" spans="1:14" ht="45" x14ac:dyDescent="0.25">
      <c r="A435" s="78"/>
      <c r="B435" s="60">
        <v>28</v>
      </c>
      <c r="C435" s="85" t="s">
        <v>906</v>
      </c>
      <c r="D435" s="62" t="s">
        <v>437</v>
      </c>
      <c r="E435" s="63" t="s">
        <v>869</v>
      </c>
      <c r="F435" s="60"/>
      <c r="G435" s="60"/>
      <c r="H435" s="86">
        <v>3000000</v>
      </c>
      <c r="I435" s="84"/>
      <c r="J435" s="66">
        <f t="shared" si="16"/>
        <v>238011500</v>
      </c>
      <c r="K435" s="45"/>
      <c r="N435" s="44"/>
    </row>
    <row r="436" spans="1:14" ht="30" x14ac:dyDescent="0.25">
      <c r="A436" s="78"/>
      <c r="B436" s="60">
        <v>28</v>
      </c>
      <c r="C436" s="85" t="s">
        <v>907</v>
      </c>
      <c r="D436" s="62" t="s">
        <v>165</v>
      </c>
      <c r="E436" s="63" t="s">
        <v>870</v>
      </c>
      <c r="F436" s="60"/>
      <c r="G436" s="60"/>
      <c r="H436" s="86">
        <v>900000</v>
      </c>
      <c r="I436" s="84"/>
      <c r="J436" s="66">
        <f t="shared" si="16"/>
        <v>238911500</v>
      </c>
      <c r="K436" s="45"/>
      <c r="N436" s="44"/>
    </row>
    <row r="437" spans="1:14" ht="45" x14ac:dyDescent="0.25">
      <c r="A437" s="78"/>
      <c r="B437" s="60">
        <v>28</v>
      </c>
      <c r="C437" s="85" t="s">
        <v>908</v>
      </c>
      <c r="D437" s="62" t="s">
        <v>165</v>
      </c>
      <c r="E437" s="63" t="s">
        <v>871</v>
      </c>
      <c r="F437" s="60"/>
      <c r="G437" s="60"/>
      <c r="H437" s="86">
        <v>541000</v>
      </c>
      <c r="I437" s="84"/>
      <c r="J437" s="66">
        <f t="shared" si="16"/>
        <v>239452500</v>
      </c>
      <c r="K437" s="45"/>
      <c r="N437" s="44"/>
    </row>
    <row r="438" spans="1:14" ht="45" x14ac:dyDescent="0.25">
      <c r="A438" s="78"/>
      <c r="B438" s="60">
        <v>28</v>
      </c>
      <c r="C438" s="138" t="s">
        <v>909</v>
      </c>
      <c r="D438" s="62" t="s">
        <v>165</v>
      </c>
      <c r="E438" s="63" t="s">
        <v>872</v>
      </c>
      <c r="F438" s="60"/>
      <c r="G438" s="60"/>
      <c r="H438" s="86">
        <v>1000000</v>
      </c>
      <c r="I438" s="84"/>
      <c r="J438" s="66">
        <f t="shared" si="16"/>
        <v>240452500</v>
      </c>
      <c r="K438" s="45"/>
      <c r="N438" s="44"/>
    </row>
    <row r="439" spans="1:14" ht="30" x14ac:dyDescent="0.25">
      <c r="A439" s="78"/>
      <c r="B439" s="60">
        <v>28</v>
      </c>
      <c r="C439" s="138" t="s">
        <v>928</v>
      </c>
      <c r="D439" s="62" t="s">
        <v>165</v>
      </c>
      <c r="E439" s="63" t="s">
        <v>873</v>
      </c>
      <c r="F439" s="60"/>
      <c r="G439" s="60"/>
      <c r="H439" s="89">
        <v>1000000</v>
      </c>
      <c r="I439" s="84"/>
      <c r="J439" s="66">
        <f t="shared" si="16"/>
        <v>241452500</v>
      </c>
      <c r="K439" s="45"/>
      <c r="N439" s="44"/>
    </row>
    <row r="440" spans="1:14" ht="30" x14ac:dyDescent="0.25">
      <c r="A440" s="78"/>
      <c r="B440" s="60">
        <v>28</v>
      </c>
      <c r="C440" s="138" t="s">
        <v>929</v>
      </c>
      <c r="D440" s="62" t="s">
        <v>935</v>
      </c>
      <c r="E440" s="63" t="s">
        <v>874</v>
      </c>
      <c r="F440" s="60"/>
      <c r="G440" s="60"/>
      <c r="H440" s="89">
        <v>660000</v>
      </c>
      <c r="I440" s="84"/>
      <c r="J440" s="66">
        <f t="shared" si="16"/>
        <v>242112500</v>
      </c>
      <c r="K440" s="45"/>
      <c r="N440" s="44"/>
    </row>
    <row r="441" spans="1:14" ht="30" x14ac:dyDescent="0.25">
      <c r="A441" s="78"/>
      <c r="B441" s="60">
        <v>28</v>
      </c>
      <c r="C441" s="138" t="s">
        <v>930</v>
      </c>
      <c r="D441" s="62" t="s">
        <v>165</v>
      </c>
      <c r="E441" s="63" t="s">
        <v>875</v>
      </c>
      <c r="F441" s="77"/>
      <c r="G441" s="60"/>
      <c r="H441" s="89">
        <v>550000</v>
      </c>
      <c r="I441" s="84"/>
      <c r="J441" s="66">
        <f t="shared" si="16"/>
        <v>242662500</v>
      </c>
      <c r="K441" s="45"/>
      <c r="N441" s="44"/>
    </row>
    <row r="442" spans="1:14" ht="30" x14ac:dyDescent="0.25">
      <c r="A442" s="78"/>
      <c r="B442" s="60">
        <v>28</v>
      </c>
      <c r="C442" s="138" t="s">
        <v>931</v>
      </c>
      <c r="D442" s="62" t="s">
        <v>933</v>
      </c>
      <c r="E442" s="63" t="s">
        <v>932</v>
      </c>
      <c r="F442" s="77"/>
      <c r="G442" s="77"/>
      <c r="H442" s="89">
        <v>1500000</v>
      </c>
      <c r="I442" s="84"/>
      <c r="J442" s="66">
        <f t="shared" si="16"/>
        <v>244162500</v>
      </c>
      <c r="K442" s="45"/>
      <c r="N442" s="44"/>
    </row>
    <row r="443" spans="1:14" ht="15" x14ac:dyDescent="0.25">
      <c r="A443" s="78"/>
      <c r="B443" s="77"/>
      <c r="C443" s="91"/>
      <c r="D443" s="62"/>
      <c r="E443" s="63"/>
      <c r="F443" s="77"/>
      <c r="G443" s="60"/>
      <c r="H443" s="89"/>
      <c r="I443" s="84"/>
      <c r="J443" s="66"/>
      <c r="K443" s="45"/>
      <c r="N443" s="44"/>
    </row>
    <row r="444" spans="1:14" ht="15" x14ac:dyDescent="0.25">
      <c r="A444" s="78"/>
      <c r="B444" s="77"/>
      <c r="C444" s="91"/>
      <c r="D444" s="62"/>
      <c r="E444" s="63"/>
      <c r="F444" s="77"/>
      <c r="G444" s="60"/>
      <c r="H444" s="89">
        <f>SUM(H11:H443)</f>
        <v>596136000</v>
      </c>
      <c r="I444" s="89">
        <f>SUM(I3:I443)</f>
        <v>562077200</v>
      </c>
      <c r="J444" s="66">
        <f>J10+H444-I444</f>
        <v>244162500</v>
      </c>
      <c r="K444" s="45"/>
      <c r="N444" s="44"/>
    </row>
    <row r="445" spans="1:14" x14ac:dyDescent="0.25">
      <c r="A445" s="124"/>
      <c r="B445" s="125"/>
      <c r="D445" s="126"/>
      <c r="E445" s="127"/>
      <c r="F445" s="125"/>
      <c r="G445" s="128"/>
      <c r="H445" s="129"/>
      <c r="I445" s="124"/>
      <c r="J445" s="58"/>
      <c r="K445" s="45"/>
      <c r="L445" s="130"/>
      <c r="M445" s="44"/>
      <c r="N445" s="44"/>
    </row>
    <row r="446" spans="1:14" x14ac:dyDescent="0.25">
      <c r="A446" s="124"/>
      <c r="B446" s="125"/>
      <c r="C446" s="102" t="s">
        <v>56</v>
      </c>
      <c r="D446" s="126"/>
      <c r="E446" s="127"/>
      <c r="F446" s="125"/>
      <c r="G446" s="128"/>
      <c r="H446" s="129"/>
      <c r="I446" s="124"/>
      <c r="J446" s="58"/>
      <c r="K446" s="45"/>
      <c r="L446" s="130"/>
      <c r="M446" s="44"/>
      <c r="N446" s="44"/>
    </row>
    <row r="447" spans="1:14" x14ac:dyDescent="0.25">
      <c r="A447" s="124"/>
      <c r="B447" s="125"/>
      <c r="C447" s="102"/>
      <c r="D447" s="126"/>
      <c r="E447" s="127"/>
      <c r="F447" s="125"/>
      <c r="G447" s="128"/>
      <c r="H447" s="129"/>
      <c r="I447" s="124"/>
      <c r="J447" s="58"/>
      <c r="K447" s="45"/>
      <c r="L447" s="130"/>
      <c r="M447" s="44"/>
      <c r="N447" s="44"/>
    </row>
    <row r="448" spans="1:14" x14ac:dyDescent="0.25">
      <c r="A448" s="124"/>
      <c r="B448" s="125"/>
      <c r="C448" s="102"/>
      <c r="D448" s="126"/>
      <c r="E448" s="127"/>
      <c r="F448" s="125"/>
      <c r="G448" s="128"/>
      <c r="H448" s="129"/>
      <c r="I448" s="124"/>
      <c r="J448" s="58"/>
      <c r="K448" s="45"/>
      <c r="L448" s="130"/>
      <c r="M448" s="44"/>
      <c r="N448" s="44"/>
    </row>
    <row r="449" spans="1:14" x14ac:dyDescent="0.25">
      <c r="A449" s="124"/>
      <c r="B449" s="125"/>
      <c r="C449" s="132" t="s">
        <v>57</v>
      </c>
      <c r="D449" s="126"/>
      <c r="E449" s="127"/>
      <c r="F449" s="125"/>
      <c r="G449" s="128"/>
      <c r="H449" s="129"/>
      <c r="I449" s="124"/>
      <c r="J449" s="58"/>
      <c r="K449" s="45"/>
      <c r="L449" s="130"/>
      <c r="M449" s="44"/>
      <c r="N449" s="44"/>
    </row>
    <row r="450" spans="1:14" x14ac:dyDescent="0.25">
      <c r="A450" s="124"/>
      <c r="B450" s="125"/>
      <c r="C450" s="102"/>
      <c r="D450" s="126"/>
      <c r="E450" s="127"/>
      <c r="F450" s="125"/>
      <c r="G450" s="128"/>
      <c r="H450" s="131"/>
      <c r="I450" s="124"/>
      <c r="J450" s="58"/>
      <c r="K450" s="45"/>
      <c r="L450" s="130"/>
      <c r="M450" s="44"/>
      <c r="N450" s="44"/>
    </row>
    <row r="451" spans="1:14" x14ac:dyDescent="0.25">
      <c r="A451" s="124"/>
      <c r="B451" s="125"/>
      <c r="D451" s="126"/>
      <c r="E451" s="127"/>
      <c r="F451" s="125"/>
      <c r="G451" s="128"/>
      <c r="H451" s="131"/>
      <c r="I451" s="124"/>
      <c r="J451" s="58"/>
      <c r="K451" s="45"/>
      <c r="L451" s="130"/>
      <c r="M451" s="44"/>
      <c r="N451" s="44"/>
    </row>
    <row r="452" spans="1:14" x14ac:dyDescent="0.25">
      <c r="A452" s="44"/>
      <c r="F452" s="125"/>
      <c r="G452" s="44"/>
      <c r="H452" s="44"/>
      <c r="I452" s="44"/>
      <c r="J452" s="44"/>
      <c r="K452" s="44"/>
      <c r="L452" s="44"/>
      <c r="M452" s="44"/>
      <c r="N452" s="44"/>
    </row>
    <row r="453" spans="1:14" x14ac:dyDescent="0.25">
      <c r="A453" s="44"/>
      <c r="F453" s="133"/>
      <c r="G453" s="44"/>
      <c r="H453" s="44"/>
      <c r="I453" s="44"/>
      <c r="J453" s="44"/>
      <c r="K453" s="44"/>
      <c r="L453" s="44"/>
      <c r="M453" s="44"/>
      <c r="N453" s="44"/>
    </row>
    <row r="454" spans="1:14" x14ac:dyDescent="0.25">
      <c r="A454" s="44"/>
      <c r="F454" s="125"/>
      <c r="G454" s="44"/>
      <c r="H454" s="44"/>
      <c r="I454" s="44"/>
      <c r="J454" s="44"/>
      <c r="K454" s="44"/>
      <c r="L454" s="44"/>
      <c r="M454" s="44"/>
      <c r="N454" s="44"/>
    </row>
    <row r="455" spans="1:14" x14ac:dyDescent="0.25">
      <c r="A455" s="44"/>
      <c r="B455" s="31" t="s">
        <v>58</v>
      </c>
      <c r="F455" s="125"/>
      <c r="G455" s="44"/>
      <c r="H455" s="44"/>
      <c r="I455" s="44"/>
      <c r="J455" s="44"/>
      <c r="K455" s="44"/>
      <c r="L455" s="44"/>
      <c r="M455" s="44"/>
      <c r="N455" s="44"/>
    </row>
    <row r="456" spans="1:14" x14ac:dyDescent="0.25">
      <c r="A456" s="44"/>
      <c r="F456" s="125"/>
      <c r="G456" s="44"/>
      <c r="H456" s="44"/>
      <c r="I456" s="44"/>
      <c r="J456" s="44"/>
      <c r="K456" s="44"/>
      <c r="L456" s="44"/>
      <c r="M456" s="44"/>
      <c r="N456" s="44"/>
    </row>
    <row r="457" spans="1:14" x14ac:dyDescent="0.25">
      <c r="A457" s="44"/>
      <c r="F457" s="125"/>
      <c r="G457" s="44"/>
      <c r="H457" s="44"/>
      <c r="I457" s="44"/>
      <c r="J457" s="44"/>
      <c r="K457" s="44"/>
      <c r="L457" s="44"/>
      <c r="M457" s="44"/>
      <c r="N457" s="44"/>
    </row>
    <row r="458" spans="1:14" x14ac:dyDescent="0.25">
      <c r="A458" s="44"/>
      <c r="F458" s="125"/>
      <c r="G458" s="44"/>
      <c r="H458" s="44"/>
      <c r="I458" s="44"/>
      <c r="J458" s="44"/>
      <c r="K458" s="44"/>
      <c r="L458" s="44"/>
      <c r="M458" s="44"/>
      <c r="N458" s="44"/>
    </row>
    <row r="459" spans="1:14" x14ac:dyDescent="0.25">
      <c r="A459" s="44"/>
      <c r="F459" s="125"/>
      <c r="G459" s="44"/>
      <c r="H459" s="44"/>
      <c r="I459" s="44"/>
      <c r="J459" s="44"/>
      <c r="K459" s="44"/>
      <c r="L459" s="44"/>
      <c r="M459" s="44"/>
      <c r="N459" s="44"/>
    </row>
    <row r="460" spans="1:14" x14ac:dyDescent="0.25">
      <c r="A460" s="44"/>
      <c r="F460" s="125"/>
      <c r="G460" s="44"/>
      <c r="H460" s="44"/>
      <c r="I460" s="44"/>
      <c r="J460" s="44"/>
      <c r="K460" s="44"/>
      <c r="L460" s="44"/>
      <c r="M460" s="44"/>
      <c r="N460" s="44"/>
    </row>
  </sheetData>
  <autoFilter ref="A9:J442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rowBreaks count="1" manualBreakCount="1">
    <brk id="421" max="9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623"/>
  <sheetViews>
    <sheetView view="pageBreakPreview" zoomScaleNormal="100" zoomScaleSheetLayoutView="100" workbookViewId="0">
      <pane ySplit="9" topLeftCell="A466" activePane="bottomLeft" state="frozen"/>
      <selection pane="bottomLeft" activeCell="C468" sqref="C468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5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6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6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6"/>
      <c r="E4" s="16"/>
      <c r="F4" s="6"/>
      <c r="G4" s="18"/>
      <c r="H4" s="19"/>
      <c r="I4" s="20"/>
      <c r="J4" s="21"/>
      <c r="K4" s="22"/>
      <c r="L4" s="23"/>
      <c r="M4" s="24"/>
      <c r="N4" s="25"/>
    </row>
    <row r="5" spans="1:14" s="28" customFormat="1" ht="15.75" x14ac:dyDescent="0.25">
      <c r="A5" s="27"/>
      <c r="B5" s="27"/>
      <c r="D5" s="30"/>
      <c r="E5" s="30"/>
      <c r="F5" s="31"/>
      <c r="G5" s="140"/>
      <c r="H5" s="33"/>
      <c r="I5" s="34"/>
      <c r="J5" s="35"/>
      <c r="K5" s="36"/>
      <c r="L5" s="37"/>
      <c r="M5" s="38"/>
      <c r="N5" s="39"/>
    </row>
    <row r="6" spans="1:14" ht="15.75" x14ac:dyDescent="0.25">
      <c r="A6" s="191" t="str">
        <f>+'[1]Okt 07'!A6:H6</f>
        <v xml:space="preserve">BUKU KAS </v>
      </c>
      <c r="B6" s="191"/>
      <c r="C6" s="191"/>
      <c r="D6" s="191"/>
      <c r="E6" s="191"/>
      <c r="F6" s="191"/>
      <c r="G6" s="191"/>
      <c r="H6" s="191"/>
      <c r="I6" s="191"/>
      <c r="J6" s="191"/>
      <c r="K6" s="40"/>
    </row>
    <row r="7" spans="1:14" ht="15.75" x14ac:dyDescent="0.25">
      <c r="A7" s="191" t="s">
        <v>1885</v>
      </c>
      <c r="B7" s="191"/>
      <c r="C7" s="191"/>
      <c r="D7" s="191"/>
      <c r="E7" s="191"/>
      <c r="F7" s="191"/>
      <c r="G7" s="191"/>
      <c r="H7" s="191"/>
      <c r="I7" s="191"/>
      <c r="J7" s="191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192" t="s">
        <v>3</v>
      </c>
      <c r="B9" s="192"/>
      <c r="C9" s="52" t="s">
        <v>4</v>
      </c>
      <c r="D9" s="54" t="s">
        <v>5</v>
      </c>
      <c r="E9" s="54" t="s">
        <v>6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141" t="s">
        <v>13</v>
      </c>
      <c r="B10" s="141"/>
      <c r="C10" s="52" t="s">
        <v>14</v>
      </c>
      <c r="D10" s="54"/>
      <c r="E10" s="54"/>
      <c r="F10" s="60"/>
      <c r="G10" s="52"/>
      <c r="H10" s="55">
        <f>+'Januari 18'!J444</f>
        <v>244162500</v>
      </c>
      <c r="I10" s="56"/>
      <c r="J10" s="57">
        <f>+H10</f>
        <v>244162500</v>
      </c>
      <c r="K10" s="57"/>
      <c r="L10" s="41">
        <f>+J10</f>
        <v>244162500</v>
      </c>
    </row>
    <row r="11" spans="1:14" ht="45" x14ac:dyDescent="0.25">
      <c r="A11" s="52"/>
      <c r="B11" s="60">
        <v>29</v>
      </c>
      <c r="C11" s="61" t="s">
        <v>949</v>
      </c>
      <c r="D11" s="135" t="s">
        <v>405</v>
      </c>
      <c r="E11" s="63" t="s">
        <v>948</v>
      </c>
      <c r="F11" s="60"/>
      <c r="G11" s="52"/>
      <c r="H11" s="64">
        <v>3996000</v>
      </c>
      <c r="I11" s="65"/>
      <c r="J11" s="66">
        <f>+J10+H11-I11</f>
        <v>248158500</v>
      </c>
      <c r="K11" s="67"/>
      <c r="L11" s="41">
        <f>+H11</f>
        <v>3996000</v>
      </c>
    </row>
    <row r="12" spans="1:14" ht="45" x14ac:dyDescent="0.25">
      <c r="A12" s="52"/>
      <c r="B12" s="60">
        <v>29</v>
      </c>
      <c r="C12" s="61" t="s">
        <v>950</v>
      </c>
      <c r="D12" s="135" t="s">
        <v>314</v>
      </c>
      <c r="E12" s="63" t="s">
        <v>972</v>
      </c>
      <c r="F12" s="60"/>
      <c r="G12" s="52"/>
      <c r="H12" s="64">
        <v>875000</v>
      </c>
      <c r="I12" s="68"/>
      <c r="J12" s="66">
        <f t="shared" ref="J12:J75" si="0">+J11+H12-I12</f>
        <v>249033500</v>
      </c>
      <c r="K12" s="67"/>
      <c r="L12" s="41">
        <f t="shared" ref="L12:L75" si="1">+H12</f>
        <v>875000</v>
      </c>
      <c r="M12" s="51"/>
    </row>
    <row r="13" spans="1:14" s="73" customFormat="1" ht="45" x14ac:dyDescent="0.25">
      <c r="A13" s="69"/>
      <c r="B13" s="60">
        <v>29</v>
      </c>
      <c r="C13" s="61" t="s">
        <v>951</v>
      </c>
      <c r="D13" s="135" t="s">
        <v>1054</v>
      </c>
      <c r="E13" s="63" t="s">
        <v>973</v>
      </c>
      <c r="F13" s="60"/>
      <c r="G13" s="62"/>
      <c r="H13" s="64">
        <v>600000</v>
      </c>
      <c r="I13" s="70"/>
      <c r="J13" s="66">
        <f t="shared" si="0"/>
        <v>249633500</v>
      </c>
      <c r="K13" s="67"/>
      <c r="L13" s="41">
        <f t="shared" si="1"/>
        <v>600000</v>
      </c>
      <c r="M13" s="71"/>
      <c r="N13" s="72"/>
    </row>
    <row r="14" spans="1:14" s="73" customFormat="1" ht="30" x14ac:dyDescent="0.25">
      <c r="A14" s="69"/>
      <c r="B14" s="60">
        <v>29</v>
      </c>
      <c r="C14" s="61" t="s">
        <v>952</v>
      </c>
      <c r="D14" s="63" t="s">
        <v>1055</v>
      </c>
      <c r="E14" s="63" t="s">
        <v>974</v>
      </c>
      <c r="F14" s="60"/>
      <c r="G14" s="62"/>
      <c r="H14" s="64">
        <v>1104000</v>
      </c>
      <c r="I14" s="70"/>
      <c r="J14" s="66">
        <f t="shared" si="0"/>
        <v>250737500</v>
      </c>
      <c r="K14" s="74"/>
      <c r="L14" s="41">
        <f t="shared" si="1"/>
        <v>1104000</v>
      </c>
      <c r="M14" s="71"/>
      <c r="N14" s="72"/>
    </row>
    <row r="15" spans="1:14" s="73" customFormat="1" ht="60" x14ac:dyDescent="0.25">
      <c r="A15" s="69"/>
      <c r="B15" s="60">
        <v>29</v>
      </c>
      <c r="C15" s="61" t="s">
        <v>953</v>
      </c>
      <c r="D15" s="135" t="s">
        <v>165</v>
      </c>
      <c r="E15" s="63" t="s">
        <v>975</v>
      </c>
      <c r="F15" s="60"/>
      <c r="G15" s="62"/>
      <c r="H15" s="64">
        <v>800000</v>
      </c>
      <c r="I15" s="70"/>
      <c r="J15" s="66">
        <f t="shared" si="0"/>
        <v>251537500</v>
      </c>
      <c r="K15" s="74"/>
      <c r="L15" s="41">
        <f t="shared" si="1"/>
        <v>800000</v>
      </c>
      <c r="M15" s="71"/>
      <c r="N15" s="72"/>
    </row>
    <row r="16" spans="1:14" s="73" customFormat="1" ht="60" x14ac:dyDescent="0.25">
      <c r="A16" s="69"/>
      <c r="B16" s="60">
        <v>29</v>
      </c>
      <c r="C16" s="61" t="s">
        <v>954</v>
      </c>
      <c r="D16" s="135" t="s">
        <v>314</v>
      </c>
      <c r="E16" s="63" t="s">
        <v>976</v>
      </c>
      <c r="F16" s="60"/>
      <c r="G16" s="62"/>
      <c r="H16" s="64">
        <v>750000</v>
      </c>
      <c r="I16" s="70"/>
      <c r="J16" s="66">
        <f t="shared" si="0"/>
        <v>252287500</v>
      </c>
      <c r="K16" s="74"/>
      <c r="L16" s="41">
        <f t="shared" si="1"/>
        <v>750000</v>
      </c>
      <c r="M16" s="71"/>
      <c r="N16" s="72"/>
    </row>
    <row r="17" spans="1:14" s="73" customFormat="1" ht="45" x14ac:dyDescent="0.25">
      <c r="A17" s="69"/>
      <c r="B17" s="60">
        <v>29</v>
      </c>
      <c r="C17" s="61" t="s">
        <v>955</v>
      </c>
      <c r="D17" s="135" t="s">
        <v>243</v>
      </c>
      <c r="E17" s="63" t="s">
        <v>977</v>
      </c>
      <c r="F17" s="60"/>
      <c r="G17" s="62"/>
      <c r="H17" s="64">
        <v>1000000</v>
      </c>
      <c r="I17" s="70"/>
      <c r="J17" s="66">
        <f t="shared" si="0"/>
        <v>253287500</v>
      </c>
      <c r="K17" s="74"/>
      <c r="L17" s="41">
        <f t="shared" si="1"/>
        <v>1000000</v>
      </c>
      <c r="M17" s="71"/>
      <c r="N17" s="72"/>
    </row>
    <row r="18" spans="1:14" s="73" customFormat="1" ht="60" x14ac:dyDescent="0.25">
      <c r="A18" s="69"/>
      <c r="B18" s="60">
        <v>29</v>
      </c>
      <c r="C18" s="61" t="s">
        <v>956</v>
      </c>
      <c r="D18" s="135" t="s">
        <v>189</v>
      </c>
      <c r="E18" s="63" t="s">
        <v>978</v>
      </c>
      <c r="F18" s="60"/>
      <c r="G18" s="62"/>
      <c r="H18" s="64">
        <v>500000</v>
      </c>
      <c r="I18" s="70"/>
      <c r="J18" s="66">
        <f t="shared" si="0"/>
        <v>253787500</v>
      </c>
      <c r="K18" s="74"/>
      <c r="L18" s="41">
        <f t="shared" si="1"/>
        <v>500000</v>
      </c>
      <c r="M18" s="71"/>
      <c r="N18" s="72"/>
    </row>
    <row r="19" spans="1:14" s="73" customFormat="1" ht="45" x14ac:dyDescent="0.25">
      <c r="A19" s="69"/>
      <c r="B19" s="60">
        <v>29</v>
      </c>
      <c r="C19" s="61" t="s">
        <v>957</v>
      </c>
      <c r="D19" s="63" t="s">
        <v>781</v>
      </c>
      <c r="E19" s="63" t="s">
        <v>979</v>
      </c>
      <c r="F19" s="60"/>
      <c r="G19" s="62"/>
      <c r="H19" s="64">
        <v>12150000</v>
      </c>
      <c r="I19" s="70"/>
      <c r="J19" s="66">
        <f t="shared" si="0"/>
        <v>265937500</v>
      </c>
      <c r="K19" s="74"/>
      <c r="L19" s="41">
        <f t="shared" si="1"/>
        <v>12150000</v>
      </c>
      <c r="M19" s="71"/>
      <c r="N19" s="72"/>
    </row>
    <row r="20" spans="1:14" s="73" customFormat="1" ht="60" x14ac:dyDescent="0.25">
      <c r="A20" s="69"/>
      <c r="B20" s="60">
        <v>29</v>
      </c>
      <c r="C20" s="61" t="s">
        <v>958</v>
      </c>
      <c r="D20" s="135" t="s">
        <v>1054</v>
      </c>
      <c r="E20" s="63" t="s">
        <v>980</v>
      </c>
      <c r="F20" s="60"/>
      <c r="G20" s="62"/>
      <c r="H20" s="64">
        <v>3800000</v>
      </c>
      <c r="I20" s="70"/>
      <c r="J20" s="66">
        <f t="shared" si="0"/>
        <v>269737500</v>
      </c>
      <c r="K20" s="74"/>
      <c r="L20" s="41">
        <f t="shared" si="1"/>
        <v>3800000</v>
      </c>
      <c r="M20" s="71"/>
      <c r="N20" s="72"/>
    </row>
    <row r="21" spans="1:14" s="73" customFormat="1" ht="45" x14ac:dyDescent="0.25">
      <c r="A21" s="69"/>
      <c r="B21" s="60">
        <v>29</v>
      </c>
      <c r="C21" s="61" t="s">
        <v>959</v>
      </c>
      <c r="D21" s="63" t="s">
        <v>184</v>
      </c>
      <c r="E21" s="63" t="s">
        <v>981</v>
      </c>
      <c r="F21" s="60"/>
      <c r="G21" s="62"/>
      <c r="H21" s="64">
        <v>5000000</v>
      </c>
      <c r="I21" s="70"/>
      <c r="J21" s="66">
        <f t="shared" si="0"/>
        <v>274737500</v>
      </c>
      <c r="K21" s="74"/>
      <c r="L21" s="41">
        <f t="shared" si="1"/>
        <v>5000000</v>
      </c>
      <c r="M21" s="71"/>
      <c r="N21" s="72"/>
    </row>
    <row r="22" spans="1:14" s="73" customFormat="1" ht="45" x14ac:dyDescent="0.25">
      <c r="A22" s="69"/>
      <c r="B22" s="60">
        <v>29</v>
      </c>
      <c r="C22" s="61" t="s">
        <v>960</v>
      </c>
      <c r="D22" s="63" t="s">
        <v>557</v>
      </c>
      <c r="E22" s="63" t="s">
        <v>982</v>
      </c>
      <c r="F22" s="60"/>
      <c r="G22" s="62"/>
      <c r="H22" s="64">
        <v>1200000</v>
      </c>
      <c r="I22" s="70"/>
      <c r="J22" s="66">
        <f t="shared" si="0"/>
        <v>275937500</v>
      </c>
      <c r="K22" s="74"/>
      <c r="L22" s="41">
        <f t="shared" si="1"/>
        <v>1200000</v>
      </c>
      <c r="M22" s="71"/>
      <c r="N22" s="75"/>
    </row>
    <row r="23" spans="1:14" s="82" customFormat="1" ht="45" x14ac:dyDescent="0.25">
      <c r="A23" s="76"/>
      <c r="B23" s="60">
        <v>29</v>
      </c>
      <c r="C23" s="61" t="s">
        <v>961</v>
      </c>
      <c r="D23" s="135" t="s">
        <v>165</v>
      </c>
      <c r="E23" s="63" t="s">
        <v>983</v>
      </c>
      <c r="F23" s="60"/>
      <c r="G23" s="77"/>
      <c r="H23" s="64">
        <v>500000</v>
      </c>
      <c r="I23" s="78"/>
      <c r="J23" s="66">
        <f t="shared" si="0"/>
        <v>276437500</v>
      </c>
      <c r="K23" s="79"/>
      <c r="L23" s="41">
        <f t="shared" si="1"/>
        <v>500000</v>
      </c>
      <c r="M23" s="80"/>
      <c r="N23" s="81"/>
    </row>
    <row r="24" spans="1:14" s="82" customFormat="1" ht="45" x14ac:dyDescent="0.25">
      <c r="A24" s="76"/>
      <c r="B24" s="60">
        <v>29</v>
      </c>
      <c r="C24" s="61" t="s">
        <v>962</v>
      </c>
      <c r="D24" s="135" t="s">
        <v>165</v>
      </c>
      <c r="E24" s="63" t="s">
        <v>984</v>
      </c>
      <c r="F24" s="60"/>
      <c r="G24" s="77"/>
      <c r="H24" s="64">
        <v>580000</v>
      </c>
      <c r="I24" s="78"/>
      <c r="J24" s="66">
        <f t="shared" si="0"/>
        <v>277017500</v>
      </c>
      <c r="K24" s="79"/>
      <c r="L24" s="41">
        <f t="shared" si="1"/>
        <v>580000</v>
      </c>
      <c r="M24" s="80"/>
      <c r="N24" s="81"/>
    </row>
    <row r="25" spans="1:14" s="82" customFormat="1" ht="30" x14ac:dyDescent="0.25">
      <c r="A25" s="76"/>
      <c r="B25" s="60">
        <v>29</v>
      </c>
      <c r="C25" s="61" t="s">
        <v>963</v>
      </c>
      <c r="D25" s="135" t="s">
        <v>189</v>
      </c>
      <c r="E25" s="63" t="s">
        <v>985</v>
      </c>
      <c r="F25" s="60"/>
      <c r="G25" s="77"/>
      <c r="H25" s="64">
        <v>950000</v>
      </c>
      <c r="I25" s="78"/>
      <c r="J25" s="66">
        <f t="shared" si="0"/>
        <v>277967500</v>
      </c>
      <c r="K25" s="79"/>
      <c r="L25" s="41">
        <f t="shared" si="1"/>
        <v>950000</v>
      </c>
      <c r="M25" s="80"/>
      <c r="N25" s="81"/>
    </row>
    <row r="26" spans="1:14" s="82" customFormat="1" ht="60" x14ac:dyDescent="0.25">
      <c r="A26" s="76"/>
      <c r="B26" s="60">
        <v>29</v>
      </c>
      <c r="C26" s="61" t="s">
        <v>964</v>
      </c>
      <c r="D26" s="135" t="s">
        <v>1054</v>
      </c>
      <c r="E26" s="63" t="s">
        <v>986</v>
      </c>
      <c r="F26" s="60"/>
      <c r="G26" s="77"/>
      <c r="H26" s="64">
        <v>2000000</v>
      </c>
      <c r="I26" s="78"/>
      <c r="J26" s="66">
        <f t="shared" si="0"/>
        <v>279967500</v>
      </c>
      <c r="K26" s="79"/>
      <c r="L26" s="41">
        <f t="shared" si="1"/>
        <v>2000000</v>
      </c>
      <c r="M26" s="80"/>
      <c r="N26" s="81"/>
    </row>
    <row r="27" spans="1:14" s="82" customFormat="1" ht="45" x14ac:dyDescent="0.25">
      <c r="A27" s="76"/>
      <c r="B27" s="60">
        <v>29</v>
      </c>
      <c r="C27" s="61" t="s">
        <v>965</v>
      </c>
      <c r="D27" s="63" t="s">
        <v>557</v>
      </c>
      <c r="E27" s="63" t="s">
        <v>987</v>
      </c>
      <c r="F27" s="60"/>
      <c r="G27" s="77"/>
      <c r="H27" s="64">
        <v>5000000</v>
      </c>
      <c r="I27" s="78"/>
      <c r="J27" s="66">
        <f t="shared" si="0"/>
        <v>284967500</v>
      </c>
      <c r="K27" s="79"/>
      <c r="L27" s="41">
        <f t="shared" si="1"/>
        <v>5000000</v>
      </c>
      <c r="M27" s="80"/>
      <c r="N27" s="81"/>
    </row>
    <row r="28" spans="1:14" s="82" customFormat="1" ht="45" x14ac:dyDescent="0.25">
      <c r="A28" s="76"/>
      <c r="B28" s="60">
        <v>29</v>
      </c>
      <c r="C28" s="61" t="s">
        <v>966</v>
      </c>
      <c r="D28" s="63" t="s">
        <v>781</v>
      </c>
      <c r="E28" s="63" t="s">
        <v>988</v>
      </c>
      <c r="F28" s="60"/>
      <c r="G28" s="77"/>
      <c r="H28" s="64">
        <v>12150000</v>
      </c>
      <c r="I28" s="78"/>
      <c r="J28" s="66">
        <f t="shared" si="0"/>
        <v>297117500</v>
      </c>
      <c r="K28" s="79"/>
      <c r="L28" s="41">
        <f t="shared" si="1"/>
        <v>12150000</v>
      </c>
      <c r="M28" s="80"/>
      <c r="N28" s="81"/>
    </row>
    <row r="29" spans="1:14" s="73" customFormat="1" ht="45" x14ac:dyDescent="0.25">
      <c r="A29" s="69"/>
      <c r="B29" s="60">
        <v>29</v>
      </c>
      <c r="C29" s="61" t="s">
        <v>967</v>
      </c>
      <c r="D29" s="135" t="s">
        <v>190</v>
      </c>
      <c r="E29" s="63" t="s">
        <v>989</v>
      </c>
      <c r="F29" s="60"/>
      <c r="G29" s="62"/>
      <c r="H29" s="64">
        <v>2000000</v>
      </c>
      <c r="I29" s="70"/>
      <c r="J29" s="66">
        <f t="shared" si="0"/>
        <v>299117500</v>
      </c>
      <c r="K29" s="74"/>
      <c r="L29" s="41">
        <f t="shared" si="1"/>
        <v>2000000</v>
      </c>
      <c r="M29" s="71"/>
      <c r="N29" s="72"/>
    </row>
    <row r="30" spans="1:14" s="73" customFormat="1" ht="30" x14ac:dyDescent="0.25">
      <c r="A30" s="69"/>
      <c r="B30" s="60">
        <v>29</v>
      </c>
      <c r="C30" s="61" t="s">
        <v>968</v>
      </c>
      <c r="D30" s="135" t="s">
        <v>190</v>
      </c>
      <c r="E30" s="63" t="s">
        <v>990</v>
      </c>
      <c r="F30" s="60"/>
      <c r="G30" s="77"/>
      <c r="H30" s="64">
        <v>1000000</v>
      </c>
      <c r="I30" s="83"/>
      <c r="J30" s="66">
        <f t="shared" si="0"/>
        <v>300117500</v>
      </c>
      <c r="K30" s="74"/>
      <c r="L30" s="41">
        <f t="shared" si="1"/>
        <v>1000000</v>
      </c>
      <c r="M30" s="71"/>
      <c r="N30" s="72"/>
    </row>
    <row r="31" spans="1:14" s="73" customFormat="1" ht="45" x14ac:dyDescent="0.25">
      <c r="A31" s="69"/>
      <c r="B31" s="60">
        <v>29</v>
      </c>
      <c r="C31" s="61" t="s">
        <v>969</v>
      </c>
      <c r="D31" s="135" t="s">
        <v>190</v>
      </c>
      <c r="E31" s="63" t="s">
        <v>991</v>
      </c>
      <c r="F31" s="60"/>
      <c r="G31" s="77"/>
      <c r="H31" s="64">
        <v>1500000</v>
      </c>
      <c r="I31" s="83"/>
      <c r="J31" s="66">
        <f t="shared" si="0"/>
        <v>301617500</v>
      </c>
      <c r="K31" s="74"/>
      <c r="L31" s="41">
        <f t="shared" si="1"/>
        <v>1500000</v>
      </c>
      <c r="M31" s="71"/>
      <c r="N31" s="72"/>
    </row>
    <row r="32" spans="1:14" s="73" customFormat="1" ht="60" x14ac:dyDescent="0.25">
      <c r="A32" s="69"/>
      <c r="B32" s="60">
        <v>29</v>
      </c>
      <c r="C32" s="61" t="s">
        <v>970</v>
      </c>
      <c r="D32" s="135" t="s">
        <v>190</v>
      </c>
      <c r="E32" s="63" t="s">
        <v>992</v>
      </c>
      <c r="F32" s="60"/>
      <c r="G32" s="77"/>
      <c r="H32" s="64">
        <v>740000</v>
      </c>
      <c r="I32" s="83"/>
      <c r="J32" s="66">
        <f t="shared" si="0"/>
        <v>302357500</v>
      </c>
      <c r="K32" s="74"/>
      <c r="L32" s="41">
        <f t="shared" si="1"/>
        <v>740000</v>
      </c>
      <c r="M32" s="71"/>
      <c r="N32" s="72"/>
    </row>
    <row r="33" spans="1:14" s="73" customFormat="1" ht="45" x14ac:dyDescent="0.25">
      <c r="A33" s="69"/>
      <c r="B33" s="60">
        <v>29</v>
      </c>
      <c r="C33" s="61" t="s">
        <v>971</v>
      </c>
      <c r="D33" s="135" t="s">
        <v>313</v>
      </c>
      <c r="E33" s="63" t="s">
        <v>993</v>
      </c>
      <c r="F33" s="60"/>
      <c r="G33" s="77"/>
      <c r="H33" s="64">
        <v>800000</v>
      </c>
      <c r="I33" s="83"/>
      <c r="J33" s="66">
        <f t="shared" si="0"/>
        <v>303157500</v>
      </c>
      <c r="K33" s="74"/>
      <c r="L33" s="41">
        <f t="shared" si="1"/>
        <v>800000</v>
      </c>
      <c r="M33" s="71"/>
      <c r="N33" s="72"/>
    </row>
    <row r="34" spans="1:14" s="73" customFormat="1" ht="45" x14ac:dyDescent="0.25">
      <c r="A34" s="69"/>
      <c r="B34" s="60">
        <v>30</v>
      </c>
      <c r="C34" s="85" t="s">
        <v>1053</v>
      </c>
      <c r="D34" s="63" t="s">
        <v>1055</v>
      </c>
      <c r="E34" s="63" t="s">
        <v>1023</v>
      </c>
      <c r="F34" s="60"/>
      <c r="G34" s="77"/>
      <c r="H34" s="89">
        <v>12150000</v>
      </c>
      <c r="I34" s="83"/>
      <c r="J34" s="66">
        <f t="shared" si="0"/>
        <v>315307500</v>
      </c>
      <c r="K34" s="74"/>
      <c r="L34" s="41">
        <f t="shared" si="1"/>
        <v>12150000</v>
      </c>
      <c r="M34" s="71"/>
      <c r="N34" s="72"/>
    </row>
    <row r="35" spans="1:14" s="73" customFormat="1" ht="45" x14ac:dyDescent="0.25">
      <c r="A35" s="69"/>
      <c r="B35" s="60">
        <v>30</v>
      </c>
      <c r="C35" s="61" t="s">
        <v>994</v>
      </c>
      <c r="D35" s="135" t="s">
        <v>189</v>
      </c>
      <c r="E35" s="63" t="s">
        <v>1024</v>
      </c>
      <c r="F35" s="60"/>
      <c r="G35" s="77"/>
      <c r="H35" s="64">
        <v>900000</v>
      </c>
      <c r="I35" s="83"/>
      <c r="J35" s="66">
        <f t="shared" si="0"/>
        <v>316207500</v>
      </c>
      <c r="K35" s="74"/>
      <c r="L35" s="41">
        <f t="shared" si="1"/>
        <v>900000</v>
      </c>
      <c r="M35" s="71"/>
      <c r="N35" s="72"/>
    </row>
    <row r="36" spans="1:14" s="73" customFormat="1" ht="45" x14ac:dyDescent="0.25">
      <c r="A36" s="69"/>
      <c r="B36" s="60">
        <v>30</v>
      </c>
      <c r="C36" s="61" t="s">
        <v>995</v>
      </c>
      <c r="D36" s="135" t="s">
        <v>182</v>
      </c>
      <c r="E36" s="63" t="s">
        <v>1025</v>
      </c>
      <c r="F36" s="60"/>
      <c r="G36" s="77"/>
      <c r="H36" s="64">
        <v>1000000</v>
      </c>
      <c r="I36" s="83"/>
      <c r="J36" s="66">
        <f t="shared" si="0"/>
        <v>317207500</v>
      </c>
      <c r="K36" s="74"/>
      <c r="L36" s="41">
        <f t="shared" si="1"/>
        <v>1000000</v>
      </c>
      <c r="M36" s="71"/>
      <c r="N36" s="72"/>
    </row>
    <row r="37" spans="1:14" s="82" customFormat="1" ht="30" x14ac:dyDescent="0.25">
      <c r="A37" s="78"/>
      <c r="B37" s="60">
        <v>30</v>
      </c>
      <c r="C37" s="61" t="s">
        <v>996</v>
      </c>
      <c r="D37" s="135" t="s">
        <v>1054</v>
      </c>
      <c r="E37" s="63" t="s">
        <v>1026</v>
      </c>
      <c r="F37" s="60"/>
      <c r="G37" s="77"/>
      <c r="H37" s="64">
        <v>950000</v>
      </c>
      <c r="I37" s="84"/>
      <c r="J37" s="66">
        <f t="shared" si="0"/>
        <v>318157500</v>
      </c>
      <c r="K37" s="79"/>
      <c r="L37" s="41">
        <f t="shared" si="1"/>
        <v>950000</v>
      </c>
      <c r="M37" s="80"/>
      <c r="N37" s="81"/>
    </row>
    <row r="38" spans="1:14" s="82" customFormat="1" ht="45" x14ac:dyDescent="0.25">
      <c r="A38" s="78"/>
      <c r="B38" s="60">
        <v>30</v>
      </c>
      <c r="C38" s="61" t="s">
        <v>997</v>
      </c>
      <c r="D38" s="135" t="s">
        <v>533</v>
      </c>
      <c r="E38" s="63" t="s">
        <v>1027</v>
      </c>
      <c r="F38" s="60"/>
      <c r="G38" s="77"/>
      <c r="H38" s="64">
        <v>3000000</v>
      </c>
      <c r="I38" s="84"/>
      <c r="J38" s="66">
        <f t="shared" si="0"/>
        <v>321157500</v>
      </c>
      <c r="K38" s="79"/>
      <c r="L38" s="41">
        <f t="shared" si="1"/>
        <v>3000000</v>
      </c>
      <c r="M38" s="80"/>
      <c r="N38" s="81"/>
    </row>
    <row r="39" spans="1:14" s="82" customFormat="1" ht="60" x14ac:dyDescent="0.25">
      <c r="A39" s="78"/>
      <c r="B39" s="60">
        <v>30</v>
      </c>
      <c r="C39" s="61" t="s">
        <v>998</v>
      </c>
      <c r="D39" s="135" t="s">
        <v>190</v>
      </c>
      <c r="E39" s="63" t="s">
        <v>1028</v>
      </c>
      <c r="F39" s="60"/>
      <c r="G39" s="60"/>
      <c r="H39" s="64">
        <v>3000000</v>
      </c>
      <c r="I39" s="78"/>
      <c r="J39" s="66">
        <f t="shared" si="0"/>
        <v>324157500</v>
      </c>
      <c r="K39" s="79"/>
      <c r="L39" s="41">
        <f t="shared" si="1"/>
        <v>3000000</v>
      </c>
      <c r="M39" s="80"/>
      <c r="N39" s="81"/>
    </row>
    <row r="40" spans="1:14" s="82" customFormat="1" ht="60" x14ac:dyDescent="0.25">
      <c r="A40" s="78"/>
      <c r="B40" s="60">
        <v>30</v>
      </c>
      <c r="C40" s="61" t="s">
        <v>999</v>
      </c>
      <c r="D40" s="63" t="s">
        <v>781</v>
      </c>
      <c r="E40" s="63" t="s">
        <v>1029</v>
      </c>
      <c r="F40" s="60"/>
      <c r="G40" s="60"/>
      <c r="H40" s="64">
        <v>5000000</v>
      </c>
      <c r="I40" s="78"/>
      <c r="J40" s="66">
        <f t="shared" si="0"/>
        <v>329157500</v>
      </c>
      <c r="K40" s="79"/>
      <c r="L40" s="41">
        <f t="shared" si="1"/>
        <v>5000000</v>
      </c>
      <c r="M40" s="80"/>
      <c r="N40" s="81"/>
    </row>
    <row r="41" spans="1:14" s="82" customFormat="1" ht="60" x14ac:dyDescent="0.25">
      <c r="A41" s="78"/>
      <c r="B41" s="60">
        <v>30</v>
      </c>
      <c r="C41" s="61" t="s">
        <v>1000</v>
      </c>
      <c r="D41" s="63" t="s">
        <v>1056</v>
      </c>
      <c r="E41" s="63" t="s">
        <v>1030</v>
      </c>
      <c r="F41" s="60"/>
      <c r="G41" s="60"/>
      <c r="H41" s="64">
        <v>3000000</v>
      </c>
      <c r="I41" s="78"/>
      <c r="J41" s="66">
        <f t="shared" si="0"/>
        <v>332157500</v>
      </c>
      <c r="K41" s="79"/>
      <c r="L41" s="41">
        <f t="shared" si="1"/>
        <v>3000000</v>
      </c>
      <c r="M41" s="80"/>
      <c r="N41" s="81"/>
    </row>
    <row r="42" spans="1:14" s="82" customFormat="1" ht="45" x14ac:dyDescent="0.25">
      <c r="A42" s="78"/>
      <c r="B42" s="60">
        <v>30</v>
      </c>
      <c r="C42" s="61" t="s">
        <v>1001</v>
      </c>
      <c r="D42" s="135" t="s">
        <v>405</v>
      </c>
      <c r="E42" s="63" t="s">
        <v>1031</v>
      </c>
      <c r="F42" s="60"/>
      <c r="G42" s="60"/>
      <c r="H42" s="64">
        <v>5000000</v>
      </c>
      <c r="I42" s="78"/>
      <c r="J42" s="66">
        <f t="shared" si="0"/>
        <v>337157500</v>
      </c>
      <c r="K42" s="79"/>
      <c r="L42" s="41">
        <f t="shared" si="1"/>
        <v>5000000</v>
      </c>
      <c r="M42" s="80"/>
      <c r="N42" s="81"/>
    </row>
    <row r="43" spans="1:14" s="82" customFormat="1" ht="45" x14ac:dyDescent="0.25">
      <c r="A43" s="78"/>
      <c r="B43" s="60">
        <v>30</v>
      </c>
      <c r="C43" s="61" t="s">
        <v>1002</v>
      </c>
      <c r="D43" s="63" t="s">
        <v>1055</v>
      </c>
      <c r="E43" s="63" t="s">
        <v>1032</v>
      </c>
      <c r="F43" s="60"/>
      <c r="G43" s="60"/>
      <c r="H43" s="64">
        <v>5000000</v>
      </c>
      <c r="I43" s="78"/>
      <c r="J43" s="66">
        <f t="shared" si="0"/>
        <v>342157500</v>
      </c>
      <c r="K43" s="79"/>
      <c r="L43" s="41">
        <f t="shared" si="1"/>
        <v>5000000</v>
      </c>
      <c r="M43" s="80"/>
      <c r="N43" s="81"/>
    </row>
    <row r="44" spans="1:14" s="82" customFormat="1" ht="45" x14ac:dyDescent="0.25">
      <c r="A44" s="78"/>
      <c r="B44" s="60">
        <v>30</v>
      </c>
      <c r="C44" s="61" t="s">
        <v>1003</v>
      </c>
      <c r="D44" s="63" t="s">
        <v>184</v>
      </c>
      <c r="E44" s="63" t="s">
        <v>1033</v>
      </c>
      <c r="F44" s="60"/>
      <c r="G44" s="60"/>
      <c r="H44" s="64">
        <v>3000000</v>
      </c>
      <c r="I44" s="78"/>
      <c r="J44" s="66">
        <f t="shared" si="0"/>
        <v>345157500</v>
      </c>
      <c r="K44" s="79"/>
      <c r="L44" s="41">
        <f t="shared" si="1"/>
        <v>3000000</v>
      </c>
      <c r="M44" s="80"/>
      <c r="N44" s="81"/>
    </row>
    <row r="45" spans="1:14" s="82" customFormat="1" ht="45" x14ac:dyDescent="0.25">
      <c r="A45" s="78"/>
      <c r="B45" s="60">
        <v>30</v>
      </c>
      <c r="C45" s="61" t="s">
        <v>1004</v>
      </c>
      <c r="D45" s="135" t="s">
        <v>165</v>
      </c>
      <c r="E45" s="63" t="s">
        <v>1034</v>
      </c>
      <c r="F45" s="60"/>
      <c r="G45" s="60"/>
      <c r="H45" s="64">
        <v>400000</v>
      </c>
      <c r="I45" s="78"/>
      <c r="J45" s="66">
        <f t="shared" si="0"/>
        <v>345557500</v>
      </c>
      <c r="K45" s="79"/>
      <c r="L45" s="41">
        <f t="shared" si="1"/>
        <v>400000</v>
      </c>
      <c r="M45" s="80"/>
      <c r="N45" s="81"/>
    </row>
    <row r="46" spans="1:14" s="82" customFormat="1" ht="45" x14ac:dyDescent="0.25">
      <c r="A46" s="78"/>
      <c r="B46" s="60">
        <v>30</v>
      </c>
      <c r="C46" s="61" t="s">
        <v>1005</v>
      </c>
      <c r="D46" s="135" t="s">
        <v>1054</v>
      </c>
      <c r="E46" s="63" t="s">
        <v>1035</v>
      </c>
      <c r="F46" s="60"/>
      <c r="G46" s="60"/>
      <c r="H46" s="64">
        <v>3000000</v>
      </c>
      <c r="I46" s="78"/>
      <c r="J46" s="66">
        <f t="shared" si="0"/>
        <v>348557500</v>
      </c>
      <c r="K46" s="79"/>
      <c r="L46" s="41">
        <f t="shared" si="1"/>
        <v>3000000</v>
      </c>
      <c r="M46" s="80"/>
      <c r="N46" s="81"/>
    </row>
    <row r="47" spans="1:14" s="82" customFormat="1" ht="30" x14ac:dyDescent="0.25">
      <c r="A47" s="78"/>
      <c r="B47" s="60">
        <v>30</v>
      </c>
      <c r="C47" s="61" t="s">
        <v>1006</v>
      </c>
      <c r="D47" s="63" t="s">
        <v>557</v>
      </c>
      <c r="E47" s="63" t="s">
        <v>1036</v>
      </c>
      <c r="F47" s="60"/>
      <c r="G47" s="60"/>
      <c r="H47" s="64">
        <v>5000000</v>
      </c>
      <c r="I47" s="78"/>
      <c r="J47" s="66">
        <f t="shared" si="0"/>
        <v>353557500</v>
      </c>
      <c r="K47" s="79"/>
      <c r="L47" s="41">
        <f t="shared" si="1"/>
        <v>5000000</v>
      </c>
      <c r="M47" s="80"/>
      <c r="N47" s="81"/>
    </row>
    <row r="48" spans="1:14" s="82" customFormat="1" ht="60" x14ac:dyDescent="0.25">
      <c r="A48" s="78"/>
      <c r="B48" s="60">
        <v>30</v>
      </c>
      <c r="C48" s="61" t="s">
        <v>1007</v>
      </c>
      <c r="D48" s="135" t="s">
        <v>189</v>
      </c>
      <c r="E48" s="63" t="s">
        <v>1037</v>
      </c>
      <c r="F48" s="60"/>
      <c r="G48" s="60"/>
      <c r="H48" s="64">
        <v>2400000</v>
      </c>
      <c r="I48" s="78"/>
      <c r="J48" s="66">
        <f t="shared" si="0"/>
        <v>355957500</v>
      </c>
      <c r="K48" s="79"/>
      <c r="L48" s="41">
        <f t="shared" si="1"/>
        <v>2400000</v>
      </c>
      <c r="M48" s="80"/>
      <c r="N48" s="81"/>
    </row>
    <row r="49" spans="1:14" s="82" customFormat="1" ht="45" x14ac:dyDescent="0.25">
      <c r="A49" s="78"/>
      <c r="B49" s="60">
        <v>30</v>
      </c>
      <c r="C49" s="61" t="s">
        <v>1008</v>
      </c>
      <c r="D49" s="63" t="s">
        <v>781</v>
      </c>
      <c r="E49" s="63" t="s">
        <v>1038</v>
      </c>
      <c r="F49" s="60"/>
      <c r="G49" s="60"/>
      <c r="H49" s="64">
        <v>5000000</v>
      </c>
      <c r="I49" s="78"/>
      <c r="J49" s="66">
        <f t="shared" si="0"/>
        <v>360957500</v>
      </c>
      <c r="K49" s="79"/>
      <c r="L49" s="41">
        <f t="shared" si="1"/>
        <v>5000000</v>
      </c>
      <c r="M49" s="80"/>
      <c r="N49" s="81"/>
    </row>
    <row r="50" spans="1:14" s="82" customFormat="1" ht="45" x14ac:dyDescent="0.25">
      <c r="A50" s="78"/>
      <c r="B50" s="60">
        <v>30</v>
      </c>
      <c r="C50" s="61" t="s">
        <v>1009</v>
      </c>
      <c r="D50" s="135" t="s">
        <v>190</v>
      </c>
      <c r="E50" s="63" t="s">
        <v>1039</v>
      </c>
      <c r="F50" s="60"/>
      <c r="G50" s="77"/>
      <c r="H50" s="64">
        <v>900000</v>
      </c>
      <c r="I50" s="84"/>
      <c r="J50" s="66">
        <f t="shared" si="0"/>
        <v>361857500</v>
      </c>
      <c r="K50" s="79"/>
      <c r="L50" s="41">
        <f t="shared" si="1"/>
        <v>900000</v>
      </c>
      <c r="M50" s="80"/>
      <c r="N50" s="81"/>
    </row>
    <row r="51" spans="1:14" s="82" customFormat="1" ht="45" x14ac:dyDescent="0.25">
      <c r="A51" s="78"/>
      <c r="B51" s="60">
        <v>30</v>
      </c>
      <c r="C51" s="61" t="s">
        <v>1010</v>
      </c>
      <c r="D51" s="135" t="s">
        <v>163</v>
      </c>
      <c r="E51" s="63" t="s">
        <v>1040</v>
      </c>
      <c r="F51" s="60"/>
      <c r="G51" s="60"/>
      <c r="H51" s="64">
        <v>950000</v>
      </c>
      <c r="I51" s="84"/>
      <c r="J51" s="66">
        <f t="shared" si="0"/>
        <v>362807500</v>
      </c>
      <c r="K51" s="79"/>
      <c r="L51" s="41">
        <f t="shared" si="1"/>
        <v>950000</v>
      </c>
      <c r="M51" s="80"/>
      <c r="N51" s="81"/>
    </row>
    <row r="52" spans="1:14" s="82" customFormat="1" ht="60" x14ac:dyDescent="0.25">
      <c r="A52" s="78"/>
      <c r="B52" s="60">
        <v>30</v>
      </c>
      <c r="C52" s="61" t="s">
        <v>1011</v>
      </c>
      <c r="D52" s="135" t="s">
        <v>163</v>
      </c>
      <c r="E52" s="63" t="s">
        <v>1041</v>
      </c>
      <c r="F52" s="60"/>
      <c r="G52" s="60"/>
      <c r="H52" s="64">
        <v>2750000</v>
      </c>
      <c r="I52" s="84"/>
      <c r="J52" s="66">
        <f t="shared" si="0"/>
        <v>365557500</v>
      </c>
      <c r="K52" s="79"/>
      <c r="L52" s="41">
        <f t="shared" si="1"/>
        <v>2750000</v>
      </c>
      <c r="M52" s="80"/>
      <c r="N52" s="81"/>
    </row>
    <row r="53" spans="1:14" s="82" customFormat="1" ht="45" x14ac:dyDescent="0.25">
      <c r="A53" s="78"/>
      <c r="B53" s="60">
        <v>30</v>
      </c>
      <c r="C53" s="61" t="s">
        <v>1012</v>
      </c>
      <c r="D53" s="63" t="s">
        <v>556</v>
      </c>
      <c r="E53" s="63" t="s">
        <v>1042</v>
      </c>
      <c r="F53" s="60"/>
      <c r="G53" s="60"/>
      <c r="H53" s="64">
        <v>5000000</v>
      </c>
      <c r="I53" s="84"/>
      <c r="J53" s="66">
        <f t="shared" si="0"/>
        <v>370557500</v>
      </c>
      <c r="K53" s="79"/>
      <c r="L53" s="41">
        <f t="shared" si="1"/>
        <v>5000000</v>
      </c>
      <c r="M53" s="80"/>
      <c r="N53" s="81"/>
    </row>
    <row r="54" spans="1:14" s="82" customFormat="1" ht="45" x14ac:dyDescent="0.25">
      <c r="A54" s="78"/>
      <c r="B54" s="60">
        <v>30</v>
      </c>
      <c r="C54" s="61" t="s">
        <v>1013</v>
      </c>
      <c r="D54" s="63" t="s">
        <v>556</v>
      </c>
      <c r="E54" s="63" t="s">
        <v>1043</v>
      </c>
      <c r="F54" s="60"/>
      <c r="G54" s="60"/>
      <c r="H54" s="64">
        <v>5000000</v>
      </c>
      <c r="I54" s="84"/>
      <c r="J54" s="66">
        <f t="shared" si="0"/>
        <v>375557500</v>
      </c>
      <c r="K54" s="79"/>
      <c r="L54" s="41">
        <f t="shared" si="1"/>
        <v>5000000</v>
      </c>
      <c r="M54" s="80"/>
      <c r="N54" s="81"/>
    </row>
    <row r="55" spans="1:14" s="82" customFormat="1" ht="45" x14ac:dyDescent="0.25">
      <c r="A55" s="78"/>
      <c r="B55" s="60">
        <v>30</v>
      </c>
      <c r="C55" s="61" t="s">
        <v>1014</v>
      </c>
      <c r="D55" s="135" t="s">
        <v>163</v>
      </c>
      <c r="E55" s="63" t="s">
        <v>1044</v>
      </c>
      <c r="F55" s="60"/>
      <c r="G55" s="60"/>
      <c r="H55" s="64">
        <v>2300000</v>
      </c>
      <c r="I55" s="84"/>
      <c r="J55" s="66">
        <f t="shared" si="0"/>
        <v>377857500</v>
      </c>
      <c r="K55" s="79"/>
      <c r="L55" s="41">
        <f t="shared" si="1"/>
        <v>2300000</v>
      </c>
      <c r="M55" s="80"/>
      <c r="N55" s="81"/>
    </row>
    <row r="56" spans="1:14" s="82" customFormat="1" ht="30" x14ac:dyDescent="0.25">
      <c r="A56" s="78"/>
      <c r="B56" s="60">
        <v>30</v>
      </c>
      <c r="C56" s="61" t="s">
        <v>1015</v>
      </c>
      <c r="D56" s="135" t="s">
        <v>314</v>
      </c>
      <c r="E56" s="63" t="s">
        <v>1045</v>
      </c>
      <c r="F56" s="77"/>
      <c r="G56" s="77"/>
      <c r="H56" s="64">
        <v>950000</v>
      </c>
      <c r="I56" s="84"/>
      <c r="J56" s="66">
        <f t="shared" si="0"/>
        <v>378807500</v>
      </c>
      <c r="K56" s="79"/>
      <c r="L56" s="41">
        <f t="shared" si="1"/>
        <v>950000</v>
      </c>
      <c r="M56" s="80"/>
      <c r="N56" s="81"/>
    </row>
    <row r="57" spans="1:14" s="82" customFormat="1" ht="45" x14ac:dyDescent="0.25">
      <c r="A57" s="78"/>
      <c r="B57" s="60">
        <v>30</v>
      </c>
      <c r="C57" s="61" t="s">
        <v>1016</v>
      </c>
      <c r="D57" s="135" t="s">
        <v>163</v>
      </c>
      <c r="E57" s="63" t="s">
        <v>1046</v>
      </c>
      <c r="F57" s="77"/>
      <c r="G57" s="77"/>
      <c r="H57" s="64">
        <v>1900000</v>
      </c>
      <c r="I57" s="84"/>
      <c r="J57" s="66">
        <f t="shared" si="0"/>
        <v>380707500</v>
      </c>
      <c r="K57" s="79"/>
      <c r="L57" s="41">
        <f t="shared" si="1"/>
        <v>1900000</v>
      </c>
      <c r="M57" s="80"/>
      <c r="N57" s="81"/>
    </row>
    <row r="58" spans="1:14" s="82" customFormat="1" ht="60" x14ac:dyDescent="0.25">
      <c r="A58" s="78"/>
      <c r="B58" s="60">
        <v>30</v>
      </c>
      <c r="C58" s="61" t="s">
        <v>1017</v>
      </c>
      <c r="D58" s="135" t="s">
        <v>190</v>
      </c>
      <c r="E58" s="63" t="s">
        <v>1047</v>
      </c>
      <c r="F58" s="77"/>
      <c r="G58" s="77"/>
      <c r="H58" s="64">
        <v>3600000</v>
      </c>
      <c r="I58" s="84"/>
      <c r="J58" s="66">
        <f t="shared" si="0"/>
        <v>384307500</v>
      </c>
      <c r="K58" s="79"/>
      <c r="L58" s="41">
        <f t="shared" si="1"/>
        <v>3600000</v>
      </c>
      <c r="M58" s="80"/>
      <c r="N58" s="81"/>
    </row>
    <row r="59" spans="1:14" s="82" customFormat="1" ht="45" x14ac:dyDescent="0.25">
      <c r="A59" s="78"/>
      <c r="B59" s="60">
        <v>30</v>
      </c>
      <c r="C59" s="61" t="s">
        <v>1018</v>
      </c>
      <c r="D59" s="63" t="s">
        <v>784</v>
      </c>
      <c r="E59" s="63" t="s">
        <v>1048</v>
      </c>
      <c r="F59" s="77"/>
      <c r="G59" s="77"/>
      <c r="H59" s="64">
        <v>5000000</v>
      </c>
      <c r="I59" s="84"/>
      <c r="J59" s="66">
        <f t="shared" si="0"/>
        <v>389307500</v>
      </c>
      <c r="K59" s="79"/>
      <c r="L59" s="41">
        <f t="shared" si="1"/>
        <v>5000000</v>
      </c>
      <c r="M59" s="80"/>
      <c r="N59" s="81"/>
    </row>
    <row r="60" spans="1:14" s="82" customFormat="1" ht="45" x14ac:dyDescent="0.25">
      <c r="A60" s="78"/>
      <c r="B60" s="60">
        <v>30</v>
      </c>
      <c r="C60" s="61" t="s">
        <v>1019</v>
      </c>
      <c r="D60" s="135" t="s">
        <v>163</v>
      </c>
      <c r="E60" s="63" t="s">
        <v>1049</v>
      </c>
      <c r="F60" s="77"/>
      <c r="G60" s="77"/>
      <c r="H60" s="64">
        <v>2700000</v>
      </c>
      <c r="I60" s="84"/>
      <c r="J60" s="66">
        <f t="shared" si="0"/>
        <v>392007500</v>
      </c>
      <c r="K60" s="79"/>
      <c r="L60" s="41">
        <f t="shared" si="1"/>
        <v>2700000</v>
      </c>
      <c r="M60" s="80"/>
      <c r="N60" s="81"/>
    </row>
    <row r="61" spans="1:14" s="82" customFormat="1" ht="30" x14ac:dyDescent="0.25">
      <c r="A61" s="78"/>
      <c r="B61" s="60">
        <v>30</v>
      </c>
      <c r="C61" s="61" t="s">
        <v>1020</v>
      </c>
      <c r="D61" s="63" t="s">
        <v>556</v>
      </c>
      <c r="E61" s="63" t="s">
        <v>1050</v>
      </c>
      <c r="F61" s="77"/>
      <c r="G61" s="77"/>
      <c r="H61" s="64">
        <v>2300000</v>
      </c>
      <c r="I61" s="84"/>
      <c r="J61" s="66">
        <f t="shared" si="0"/>
        <v>394307500</v>
      </c>
      <c r="K61" s="79"/>
      <c r="L61" s="41">
        <f t="shared" si="1"/>
        <v>2300000</v>
      </c>
      <c r="M61" s="80"/>
      <c r="N61" s="81"/>
    </row>
    <row r="62" spans="1:14" s="82" customFormat="1" ht="45" x14ac:dyDescent="0.25">
      <c r="A62" s="78"/>
      <c r="B62" s="60">
        <v>30</v>
      </c>
      <c r="C62" s="61" t="s">
        <v>1021</v>
      </c>
      <c r="D62" s="135" t="s">
        <v>313</v>
      </c>
      <c r="E62" s="63" t="s">
        <v>1051</v>
      </c>
      <c r="F62" s="77"/>
      <c r="G62" s="77"/>
      <c r="H62" s="64">
        <v>1900000</v>
      </c>
      <c r="I62" s="84"/>
      <c r="J62" s="66">
        <f t="shared" si="0"/>
        <v>396207500</v>
      </c>
      <c r="K62" s="79"/>
      <c r="L62" s="41">
        <f t="shared" si="1"/>
        <v>1900000</v>
      </c>
      <c r="M62" s="80"/>
      <c r="N62" s="81"/>
    </row>
    <row r="63" spans="1:14" s="82" customFormat="1" ht="45" x14ac:dyDescent="0.25">
      <c r="A63" s="78"/>
      <c r="B63" s="60">
        <v>30</v>
      </c>
      <c r="C63" s="61" t="s">
        <v>1022</v>
      </c>
      <c r="D63" s="135" t="s">
        <v>314</v>
      </c>
      <c r="E63" s="63" t="s">
        <v>1052</v>
      </c>
      <c r="F63" s="77"/>
      <c r="G63" s="77"/>
      <c r="H63" s="64">
        <v>2000000</v>
      </c>
      <c r="I63" s="84"/>
      <c r="J63" s="66">
        <f t="shared" si="0"/>
        <v>398207500</v>
      </c>
      <c r="K63" s="79"/>
      <c r="L63" s="41">
        <f t="shared" si="1"/>
        <v>2000000</v>
      </c>
      <c r="M63" s="80"/>
      <c r="N63" s="81"/>
    </row>
    <row r="64" spans="1:14" s="82" customFormat="1" ht="30" x14ac:dyDescent="0.25">
      <c r="A64" s="78"/>
      <c r="B64" s="60">
        <v>30</v>
      </c>
      <c r="C64" s="85" t="s">
        <v>1153</v>
      </c>
      <c r="D64" s="135" t="s">
        <v>165</v>
      </c>
      <c r="E64" s="63" t="s">
        <v>1058</v>
      </c>
      <c r="F64" s="60"/>
      <c r="G64" s="60"/>
      <c r="H64" s="86">
        <v>500000</v>
      </c>
      <c r="I64" s="84"/>
      <c r="J64" s="66">
        <f t="shared" si="0"/>
        <v>398707500</v>
      </c>
      <c r="K64" s="79"/>
      <c r="L64" s="41">
        <f t="shared" si="1"/>
        <v>500000</v>
      </c>
      <c r="M64" s="80"/>
      <c r="N64" s="81"/>
    </row>
    <row r="65" spans="1:14" s="82" customFormat="1" ht="45" x14ac:dyDescent="0.25">
      <c r="A65" s="78"/>
      <c r="B65" s="60">
        <v>31</v>
      </c>
      <c r="C65" s="136" t="s">
        <v>1128</v>
      </c>
      <c r="D65" s="135" t="s">
        <v>314</v>
      </c>
      <c r="E65" s="63" t="s">
        <v>1059</v>
      </c>
      <c r="F65" s="60"/>
      <c r="G65" s="60"/>
      <c r="H65" s="137">
        <v>3400000</v>
      </c>
      <c r="I65" s="84"/>
      <c r="J65" s="66">
        <f t="shared" si="0"/>
        <v>402107500</v>
      </c>
      <c r="K65" s="79"/>
      <c r="L65" s="41">
        <f t="shared" si="1"/>
        <v>3400000</v>
      </c>
      <c r="M65" s="80"/>
      <c r="N65" s="81"/>
    </row>
    <row r="66" spans="1:14" s="82" customFormat="1" ht="45" x14ac:dyDescent="0.25">
      <c r="A66" s="78"/>
      <c r="B66" s="60">
        <v>31</v>
      </c>
      <c r="C66" s="136" t="s">
        <v>1129</v>
      </c>
      <c r="D66" s="63" t="s">
        <v>188</v>
      </c>
      <c r="E66" s="63" t="s">
        <v>1060</v>
      </c>
      <c r="F66" s="60"/>
      <c r="G66" s="60"/>
      <c r="H66" s="137">
        <v>2500000</v>
      </c>
      <c r="I66" s="84"/>
      <c r="J66" s="66">
        <f t="shared" si="0"/>
        <v>404607500</v>
      </c>
      <c r="K66" s="79"/>
      <c r="L66" s="41">
        <f t="shared" si="1"/>
        <v>2500000</v>
      </c>
      <c r="M66" s="80"/>
      <c r="N66" s="81"/>
    </row>
    <row r="67" spans="1:14" s="82" customFormat="1" ht="60" x14ac:dyDescent="0.25">
      <c r="A67" s="78"/>
      <c r="B67" s="60">
        <v>31</v>
      </c>
      <c r="C67" s="136" t="s">
        <v>1130</v>
      </c>
      <c r="D67" s="135" t="s">
        <v>243</v>
      </c>
      <c r="E67" s="63" t="s">
        <v>1061</v>
      </c>
      <c r="F67" s="60"/>
      <c r="G67" s="60"/>
      <c r="H67" s="137">
        <v>300000</v>
      </c>
      <c r="I67" s="84"/>
      <c r="J67" s="66">
        <f t="shared" si="0"/>
        <v>404907500</v>
      </c>
      <c r="K67" s="79"/>
      <c r="L67" s="41">
        <f t="shared" si="1"/>
        <v>300000</v>
      </c>
      <c r="M67" s="80"/>
      <c r="N67" s="81"/>
    </row>
    <row r="68" spans="1:14" s="82" customFormat="1" ht="45" x14ac:dyDescent="0.25">
      <c r="A68" s="78"/>
      <c r="B68" s="60">
        <v>31</v>
      </c>
      <c r="C68" s="136" t="s">
        <v>1131</v>
      </c>
      <c r="D68" s="135" t="s">
        <v>313</v>
      </c>
      <c r="E68" s="63" t="s">
        <v>1062</v>
      </c>
      <c r="F68" s="60"/>
      <c r="G68" s="60"/>
      <c r="H68" s="137">
        <v>1600000</v>
      </c>
      <c r="I68" s="84"/>
      <c r="J68" s="66">
        <f t="shared" si="0"/>
        <v>406507500</v>
      </c>
      <c r="K68" s="79"/>
      <c r="L68" s="41">
        <f t="shared" si="1"/>
        <v>1600000</v>
      </c>
      <c r="M68" s="80"/>
      <c r="N68" s="81"/>
    </row>
    <row r="69" spans="1:14" s="82" customFormat="1" ht="30" x14ac:dyDescent="0.25">
      <c r="A69" s="78"/>
      <c r="B69" s="60">
        <v>31</v>
      </c>
      <c r="C69" s="136" t="s">
        <v>1132</v>
      </c>
      <c r="D69" s="63" t="s">
        <v>556</v>
      </c>
      <c r="E69" s="63" t="s">
        <v>1063</v>
      </c>
      <c r="F69" s="60"/>
      <c r="G69" s="60"/>
      <c r="H69" s="137">
        <v>2700000</v>
      </c>
      <c r="I69" s="84"/>
      <c r="J69" s="66">
        <f t="shared" si="0"/>
        <v>409207500</v>
      </c>
      <c r="K69" s="79"/>
      <c r="L69" s="41">
        <f t="shared" si="1"/>
        <v>2700000</v>
      </c>
      <c r="M69" s="80"/>
      <c r="N69" s="81"/>
    </row>
    <row r="70" spans="1:14" s="82" customFormat="1" ht="30" x14ac:dyDescent="0.25">
      <c r="A70" s="78"/>
      <c r="B70" s="60">
        <v>31</v>
      </c>
      <c r="C70" s="136" t="s">
        <v>1133</v>
      </c>
      <c r="D70" s="63" t="s">
        <v>185</v>
      </c>
      <c r="E70" s="63" t="s">
        <v>1064</v>
      </c>
      <c r="F70" s="60"/>
      <c r="G70" s="60"/>
      <c r="H70" s="137">
        <v>2000000</v>
      </c>
      <c r="I70" s="84"/>
      <c r="J70" s="66">
        <f t="shared" si="0"/>
        <v>411207500</v>
      </c>
      <c r="K70" s="79"/>
      <c r="L70" s="41">
        <f t="shared" si="1"/>
        <v>2000000</v>
      </c>
      <c r="M70" s="80"/>
      <c r="N70" s="81"/>
    </row>
    <row r="71" spans="1:14" s="82" customFormat="1" ht="60" x14ac:dyDescent="0.25">
      <c r="A71" s="78"/>
      <c r="B71" s="60">
        <v>31</v>
      </c>
      <c r="C71" s="136" t="s">
        <v>1134</v>
      </c>
      <c r="D71" s="135" t="s">
        <v>405</v>
      </c>
      <c r="E71" s="63" t="s">
        <v>1065</v>
      </c>
      <c r="F71" s="60"/>
      <c r="G71" s="60"/>
      <c r="H71" s="137">
        <v>3275000</v>
      </c>
      <c r="I71" s="78"/>
      <c r="J71" s="66">
        <f t="shared" si="0"/>
        <v>414482500</v>
      </c>
      <c r="K71" s="79"/>
      <c r="L71" s="41">
        <f t="shared" si="1"/>
        <v>3275000</v>
      </c>
      <c r="M71" s="80"/>
      <c r="N71" s="81"/>
    </row>
    <row r="72" spans="1:14" s="82" customFormat="1" ht="45" x14ac:dyDescent="0.25">
      <c r="A72" s="78"/>
      <c r="B72" s="60">
        <v>31</v>
      </c>
      <c r="C72" s="136" t="s">
        <v>1135</v>
      </c>
      <c r="D72" s="63" t="s">
        <v>1055</v>
      </c>
      <c r="E72" s="63" t="s">
        <v>1066</v>
      </c>
      <c r="F72" s="60"/>
      <c r="G72" s="60"/>
      <c r="H72" s="137">
        <v>8875000</v>
      </c>
      <c r="I72" s="78"/>
      <c r="J72" s="66">
        <f t="shared" si="0"/>
        <v>423357500</v>
      </c>
      <c r="K72" s="79"/>
      <c r="L72" s="41">
        <f t="shared" si="1"/>
        <v>8875000</v>
      </c>
      <c r="M72" s="80"/>
      <c r="N72" s="81"/>
    </row>
    <row r="73" spans="1:14" s="82" customFormat="1" ht="45" x14ac:dyDescent="0.25">
      <c r="A73" s="78"/>
      <c r="B73" s="60">
        <v>31</v>
      </c>
      <c r="C73" s="136" t="s">
        <v>1136</v>
      </c>
      <c r="D73" s="63" t="s">
        <v>556</v>
      </c>
      <c r="E73" s="63" t="s">
        <v>1067</v>
      </c>
      <c r="F73" s="60"/>
      <c r="G73" s="60"/>
      <c r="H73" s="137">
        <v>12150000</v>
      </c>
      <c r="I73" s="78"/>
      <c r="J73" s="66">
        <f t="shared" si="0"/>
        <v>435507500</v>
      </c>
      <c r="K73" s="79"/>
      <c r="L73" s="41">
        <f t="shared" si="1"/>
        <v>12150000</v>
      </c>
      <c r="M73" s="80"/>
      <c r="N73" s="81"/>
    </row>
    <row r="74" spans="1:14" s="82" customFormat="1" ht="45" x14ac:dyDescent="0.25">
      <c r="A74" s="78"/>
      <c r="B74" s="60">
        <v>31</v>
      </c>
      <c r="C74" s="136" t="s">
        <v>1137</v>
      </c>
      <c r="D74" s="63" t="s">
        <v>188</v>
      </c>
      <c r="E74" s="63" t="s">
        <v>1068</v>
      </c>
      <c r="F74" s="60"/>
      <c r="G74" s="60"/>
      <c r="H74" s="137">
        <v>2000000</v>
      </c>
      <c r="I74" s="78"/>
      <c r="J74" s="66">
        <f t="shared" si="0"/>
        <v>437507500</v>
      </c>
      <c r="K74" s="79"/>
      <c r="L74" s="41">
        <f t="shared" si="1"/>
        <v>2000000</v>
      </c>
      <c r="M74" s="80"/>
      <c r="N74" s="81"/>
    </row>
    <row r="75" spans="1:14" s="82" customFormat="1" ht="45" x14ac:dyDescent="0.25">
      <c r="A75" s="78"/>
      <c r="B75" s="60">
        <v>31</v>
      </c>
      <c r="C75" s="136" t="s">
        <v>1138</v>
      </c>
      <c r="D75" s="135" t="s">
        <v>165</v>
      </c>
      <c r="E75" s="63" t="s">
        <v>1069</v>
      </c>
      <c r="F75" s="60"/>
      <c r="G75" s="60"/>
      <c r="H75" s="137">
        <v>700000</v>
      </c>
      <c r="I75" s="78"/>
      <c r="J75" s="66">
        <f t="shared" si="0"/>
        <v>438207500</v>
      </c>
      <c r="K75" s="79"/>
      <c r="L75" s="41">
        <f t="shared" si="1"/>
        <v>700000</v>
      </c>
      <c r="M75" s="80"/>
      <c r="N75" s="81"/>
    </row>
    <row r="76" spans="1:14" s="82" customFormat="1" ht="45" x14ac:dyDescent="0.25">
      <c r="A76" s="78"/>
      <c r="B76" s="60">
        <v>31</v>
      </c>
      <c r="C76" s="136" t="s">
        <v>1139</v>
      </c>
      <c r="D76" s="63" t="s">
        <v>781</v>
      </c>
      <c r="E76" s="63" t="s">
        <v>1070</v>
      </c>
      <c r="F76" s="60"/>
      <c r="G76" s="60"/>
      <c r="H76" s="137">
        <v>250000</v>
      </c>
      <c r="I76" s="78"/>
      <c r="J76" s="66">
        <f t="shared" ref="J76:J139" si="2">+J75+H76-I76</f>
        <v>438457500</v>
      </c>
      <c r="K76" s="79"/>
      <c r="L76" s="41">
        <f t="shared" ref="L76:L89" si="3">+H76</f>
        <v>250000</v>
      </c>
      <c r="M76" s="80"/>
      <c r="N76" s="81"/>
    </row>
    <row r="77" spans="1:14" s="82" customFormat="1" ht="60" x14ac:dyDescent="0.25">
      <c r="A77" s="78"/>
      <c r="B77" s="60">
        <v>31</v>
      </c>
      <c r="C77" s="136" t="s">
        <v>1140</v>
      </c>
      <c r="D77" s="135" t="s">
        <v>189</v>
      </c>
      <c r="E77" s="63" t="s">
        <v>1071</v>
      </c>
      <c r="F77" s="60"/>
      <c r="G77" s="77"/>
      <c r="H77" s="137">
        <v>1900000</v>
      </c>
      <c r="I77" s="84"/>
      <c r="J77" s="66">
        <f t="shared" si="2"/>
        <v>440357500</v>
      </c>
      <c r="K77" s="79"/>
      <c r="L77" s="41">
        <f t="shared" si="3"/>
        <v>1900000</v>
      </c>
      <c r="M77" s="80"/>
      <c r="N77" s="81"/>
    </row>
    <row r="78" spans="1:14" s="82" customFormat="1" ht="45" x14ac:dyDescent="0.25">
      <c r="A78" s="78"/>
      <c r="B78" s="60">
        <v>31</v>
      </c>
      <c r="C78" s="136" t="s">
        <v>1141</v>
      </c>
      <c r="D78" s="63" t="s">
        <v>781</v>
      </c>
      <c r="E78" s="63" t="s">
        <v>1072</v>
      </c>
      <c r="F78" s="60"/>
      <c r="G78" s="60"/>
      <c r="H78" s="137">
        <v>8500000</v>
      </c>
      <c r="I78" s="78"/>
      <c r="J78" s="66">
        <f t="shared" si="2"/>
        <v>448857500</v>
      </c>
      <c r="K78" s="79"/>
      <c r="L78" s="41">
        <f t="shared" si="3"/>
        <v>8500000</v>
      </c>
      <c r="M78" s="80"/>
      <c r="N78" s="81"/>
    </row>
    <row r="79" spans="1:14" s="82" customFormat="1" ht="60" x14ac:dyDescent="0.25">
      <c r="A79" s="78"/>
      <c r="B79" s="60">
        <v>31</v>
      </c>
      <c r="C79" s="136" t="s">
        <v>1142</v>
      </c>
      <c r="D79" s="135" t="s">
        <v>1054</v>
      </c>
      <c r="E79" s="63" t="s">
        <v>1073</v>
      </c>
      <c r="F79" s="60"/>
      <c r="G79" s="60"/>
      <c r="H79" s="137">
        <v>2500000</v>
      </c>
      <c r="I79" s="78"/>
      <c r="J79" s="66">
        <f t="shared" si="2"/>
        <v>451357500</v>
      </c>
      <c r="K79" s="79"/>
      <c r="L79" s="41">
        <f t="shared" si="3"/>
        <v>2500000</v>
      </c>
      <c r="M79" s="80"/>
      <c r="N79" s="81"/>
    </row>
    <row r="80" spans="1:14" s="82" customFormat="1" ht="45" x14ac:dyDescent="0.25">
      <c r="A80" s="78"/>
      <c r="B80" s="60">
        <v>31</v>
      </c>
      <c r="C80" s="136" t="s">
        <v>1143</v>
      </c>
      <c r="D80" s="63" t="s">
        <v>557</v>
      </c>
      <c r="E80" s="63" t="s">
        <v>1074</v>
      </c>
      <c r="F80" s="60"/>
      <c r="G80" s="60"/>
      <c r="H80" s="137">
        <v>5000000</v>
      </c>
      <c r="I80" s="78"/>
      <c r="J80" s="66">
        <f t="shared" si="2"/>
        <v>456357500</v>
      </c>
      <c r="K80" s="79"/>
      <c r="L80" s="41">
        <f t="shared" si="3"/>
        <v>5000000</v>
      </c>
      <c r="M80" s="80"/>
      <c r="N80" s="81"/>
    </row>
    <row r="81" spans="1:14" s="82" customFormat="1" ht="45" x14ac:dyDescent="0.25">
      <c r="A81" s="78"/>
      <c r="B81" s="60">
        <v>31</v>
      </c>
      <c r="C81" s="136" t="s">
        <v>1144</v>
      </c>
      <c r="D81" s="63" t="s">
        <v>557</v>
      </c>
      <c r="E81" s="63" t="s">
        <v>1075</v>
      </c>
      <c r="F81" s="60"/>
      <c r="G81" s="60"/>
      <c r="H81" s="137">
        <v>5000000</v>
      </c>
      <c r="I81" s="78"/>
      <c r="J81" s="66">
        <f t="shared" si="2"/>
        <v>461357500</v>
      </c>
      <c r="K81" s="79"/>
      <c r="L81" s="41">
        <f t="shared" si="3"/>
        <v>5000000</v>
      </c>
      <c r="M81" s="80"/>
      <c r="N81" s="81"/>
    </row>
    <row r="82" spans="1:14" s="82" customFormat="1" ht="60" x14ac:dyDescent="0.25">
      <c r="A82" s="78"/>
      <c r="B82" s="60">
        <v>31</v>
      </c>
      <c r="C82" s="136" t="s">
        <v>1145</v>
      </c>
      <c r="D82" s="135" t="s">
        <v>1054</v>
      </c>
      <c r="E82" s="63" t="s">
        <v>1076</v>
      </c>
      <c r="F82" s="77"/>
      <c r="G82" s="77"/>
      <c r="H82" s="137">
        <v>3400000</v>
      </c>
      <c r="I82" s="84"/>
      <c r="J82" s="66">
        <f t="shared" si="2"/>
        <v>464757500</v>
      </c>
      <c r="K82" s="79"/>
      <c r="L82" s="41">
        <f t="shared" si="3"/>
        <v>3400000</v>
      </c>
      <c r="M82" s="80"/>
      <c r="N82" s="81"/>
    </row>
    <row r="83" spans="1:14" s="82" customFormat="1" ht="45" x14ac:dyDescent="0.25">
      <c r="A83" s="78"/>
      <c r="B83" s="60">
        <v>31</v>
      </c>
      <c r="C83" s="136" t="s">
        <v>1146</v>
      </c>
      <c r="D83" s="63" t="s">
        <v>557</v>
      </c>
      <c r="E83" s="63" t="s">
        <v>1077</v>
      </c>
      <c r="F83" s="77"/>
      <c r="G83" s="77"/>
      <c r="H83" s="137">
        <v>5000000</v>
      </c>
      <c r="I83" s="84"/>
      <c r="J83" s="66">
        <f t="shared" si="2"/>
        <v>469757500</v>
      </c>
      <c r="K83" s="79"/>
      <c r="L83" s="41">
        <f t="shared" si="3"/>
        <v>5000000</v>
      </c>
      <c r="M83" s="80"/>
      <c r="N83" s="81"/>
    </row>
    <row r="84" spans="1:14" s="82" customFormat="1" ht="45" x14ac:dyDescent="0.25">
      <c r="A84" s="78"/>
      <c r="B84" s="60">
        <v>31</v>
      </c>
      <c r="C84" s="136" t="s">
        <v>1147</v>
      </c>
      <c r="D84" s="63" t="s">
        <v>557</v>
      </c>
      <c r="E84" s="63" t="s">
        <v>1078</v>
      </c>
      <c r="F84" s="77"/>
      <c r="G84" s="77"/>
      <c r="H84" s="137">
        <v>12150000</v>
      </c>
      <c r="I84" s="84"/>
      <c r="J84" s="66">
        <f t="shared" si="2"/>
        <v>481907500</v>
      </c>
      <c r="K84" s="79"/>
      <c r="L84" s="41">
        <f t="shared" si="3"/>
        <v>12150000</v>
      </c>
      <c r="M84" s="80"/>
      <c r="N84" s="81"/>
    </row>
    <row r="85" spans="1:14" s="82" customFormat="1" ht="45" x14ac:dyDescent="0.25">
      <c r="A85" s="78"/>
      <c r="B85" s="60">
        <v>31</v>
      </c>
      <c r="C85" s="136" t="s">
        <v>1148</v>
      </c>
      <c r="D85" s="63" t="s">
        <v>183</v>
      </c>
      <c r="E85" s="63" t="s">
        <v>1079</v>
      </c>
      <c r="F85" s="77"/>
      <c r="G85" s="77"/>
      <c r="H85" s="137">
        <v>2000000</v>
      </c>
      <c r="I85" s="84"/>
      <c r="J85" s="66">
        <f t="shared" si="2"/>
        <v>483907500</v>
      </c>
      <c r="K85" s="79"/>
      <c r="L85" s="41">
        <f t="shared" si="3"/>
        <v>2000000</v>
      </c>
      <c r="M85" s="80"/>
      <c r="N85" s="81"/>
    </row>
    <row r="86" spans="1:14" s="82" customFormat="1" ht="30" x14ac:dyDescent="0.25">
      <c r="A86" s="78"/>
      <c r="B86" s="60">
        <v>31</v>
      </c>
      <c r="C86" s="85" t="s">
        <v>1149</v>
      </c>
      <c r="D86" s="63" t="s">
        <v>556</v>
      </c>
      <c r="E86" s="63" t="s">
        <v>1080</v>
      </c>
      <c r="F86" s="60"/>
      <c r="G86" s="60"/>
      <c r="H86" s="137">
        <v>5000000</v>
      </c>
      <c r="I86" s="78"/>
      <c r="J86" s="66">
        <f t="shared" si="2"/>
        <v>488907500</v>
      </c>
      <c r="K86" s="79"/>
      <c r="L86" s="41">
        <f t="shared" si="3"/>
        <v>5000000</v>
      </c>
      <c r="M86" s="80"/>
      <c r="N86" s="81"/>
    </row>
    <row r="87" spans="1:14" s="82" customFormat="1" ht="30" x14ac:dyDescent="0.25">
      <c r="A87" s="78"/>
      <c r="B87" s="60">
        <v>31</v>
      </c>
      <c r="C87" s="85" t="s">
        <v>1150</v>
      </c>
      <c r="D87" s="135" t="s">
        <v>163</v>
      </c>
      <c r="E87" s="63" t="s">
        <v>1081</v>
      </c>
      <c r="F87" s="60"/>
      <c r="G87" s="77"/>
      <c r="H87" s="137">
        <v>2700000</v>
      </c>
      <c r="I87" s="84"/>
      <c r="J87" s="66">
        <f t="shared" si="2"/>
        <v>491607500</v>
      </c>
      <c r="K87" s="79"/>
      <c r="L87" s="41">
        <f t="shared" si="3"/>
        <v>2700000</v>
      </c>
      <c r="M87" s="80"/>
      <c r="N87" s="81"/>
    </row>
    <row r="88" spans="1:14" s="82" customFormat="1" ht="30" x14ac:dyDescent="0.25">
      <c r="A88" s="78"/>
      <c r="B88" s="60">
        <v>31</v>
      </c>
      <c r="C88" s="85" t="s">
        <v>1151</v>
      </c>
      <c r="D88" s="135" t="s">
        <v>1054</v>
      </c>
      <c r="E88" s="63" t="s">
        <v>1082</v>
      </c>
      <c r="F88" s="60"/>
      <c r="G88" s="77"/>
      <c r="H88" s="137">
        <v>950000</v>
      </c>
      <c r="I88" s="84"/>
      <c r="J88" s="66">
        <f t="shared" si="2"/>
        <v>492557500</v>
      </c>
      <c r="K88" s="79"/>
      <c r="L88" s="41">
        <f t="shared" si="3"/>
        <v>950000</v>
      </c>
      <c r="M88" s="80"/>
      <c r="N88" s="81"/>
    </row>
    <row r="89" spans="1:14" s="82" customFormat="1" ht="30" x14ac:dyDescent="0.25">
      <c r="A89" s="78"/>
      <c r="B89" s="60">
        <v>31</v>
      </c>
      <c r="C89" s="85" t="s">
        <v>1152</v>
      </c>
      <c r="D89" s="135" t="s">
        <v>189</v>
      </c>
      <c r="E89" s="63" t="s">
        <v>1083</v>
      </c>
      <c r="F89" s="60"/>
      <c r="G89" s="77"/>
      <c r="H89" s="137">
        <v>1020000</v>
      </c>
      <c r="I89" s="84"/>
      <c r="J89" s="66">
        <f t="shared" si="2"/>
        <v>493577500</v>
      </c>
      <c r="K89" s="79"/>
      <c r="L89" s="41">
        <f t="shared" si="3"/>
        <v>1020000</v>
      </c>
      <c r="M89" s="80"/>
      <c r="N89" s="81"/>
    </row>
    <row r="90" spans="1:14" s="82" customFormat="1" ht="60" x14ac:dyDescent="0.25">
      <c r="A90" s="78" t="s">
        <v>1154</v>
      </c>
      <c r="B90" s="77">
        <v>1</v>
      </c>
      <c r="C90" s="91" t="s">
        <v>1155</v>
      </c>
      <c r="D90" s="63"/>
      <c r="E90" s="115" t="s">
        <v>1164</v>
      </c>
      <c r="F90" s="60"/>
      <c r="G90" s="77"/>
      <c r="H90" s="86"/>
      <c r="I90" s="84">
        <v>19040000</v>
      </c>
      <c r="J90" s="66">
        <f t="shared" si="2"/>
        <v>474537500</v>
      </c>
      <c r="K90" s="79" t="s">
        <v>172</v>
      </c>
      <c r="L90" s="41">
        <f>-I90</f>
        <v>-19040000</v>
      </c>
      <c r="M90" s="80" t="s">
        <v>1156</v>
      </c>
      <c r="N90" s="81"/>
    </row>
    <row r="91" spans="1:14" s="82" customFormat="1" ht="30" x14ac:dyDescent="0.25">
      <c r="A91" s="87">
        <v>2018</v>
      </c>
      <c r="B91" s="77">
        <v>1</v>
      </c>
      <c r="C91" s="91" t="s">
        <v>1157</v>
      </c>
      <c r="D91" s="63"/>
      <c r="E91" s="115" t="s">
        <v>1165</v>
      </c>
      <c r="F91" s="60"/>
      <c r="G91" s="60"/>
      <c r="H91" s="86"/>
      <c r="I91" s="84">
        <v>508200</v>
      </c>
      <c r="J91" s="66">
        <f t="shared" si="2"/>
        <v>474029300</v>
      </c>
      <c r="K91" s="79" t="s">
        <v>258</v>
      </c>
      <c r="L91" s="41">
        <f>-I91</f>
        <v>-508200</v>
      </c>
      <c r="M91" s="80" t="s">
        <v>1158</v>
      </c>
      <c r="N91" s="81"/>
    </row>
    <row r="92" spans="1:14" s="82" customFormat="1" ht="30" x14ac:dyDescent="0.25">
      <c r="A92" s="78"/>
      <c r="B92" s="77">
        <v>1</v>
      </c>
      <c r="C92" s="91" t="s">
        <v>1159</v>
      </c>
      <c r="D92" s="63"/>
      <c r="E92" s="115" t="s">
        <v>1166</v>
      </c>
      <c r="F92" s="60"/>
      <c r="G92" s="60"/>
      <c r="H92" s="86"/>
      <c r="I92" s="84">
        <v>616000</v>
      </c>
      <c r="J92" s="66">
        <f t="shared" si="2"/>
        <v>473413300</v>
      </c>
      <c r="K92" s="79" t="s">
        <v>423</v>
      </c>
      <c r="L92" s="41">
        <f>-I92</f>
        <v>-616000</v>
      </c>
      <c r="M92" s="80" t="s">
        <v>424</v>
      </c>
      <c r="N92" s="81"/>
    </row>
    <row r="93" spans="1:14" s="82" customFormat="1" ht="45" x14ac:dyDescent="0.25">
      <c r="A93" s="78"/>
      <c r="B93" s="77">
        <v>1</v>
      </c>
      <c r="C93" s="91" t="s">
        <v>1160</v>
      </c>
      <c r="D93" s="63"/>
      <c r="E93" s="115" t="s">
        <v>1167</v>
      </c>
      <c r="F93" s="60"/>
      <c r="G93" s="60"/>
      <c r="H93" s="86"/>
      <c r="I93" s="84">
        <v>25915500</v>
      </c>
      <c r="J93" s="66">
        <f t="shared" si="2"/>
        <v>447497800</v>
      </c>
      <c r="K93" s="79" t="s">
        <v>168</v>
      </c>
      <c r="L93" s="41">
        <f>-I93</f>
        <v>-25915500</v>
      </c>
      <c r="M93" s="80" t="s">
        <v>1161</v>
      </c>
      <c r="N93" s="81"/>
    </row>
    <row r="94" spans="1:14" s="82" customFormat="1" ht="30" x14ac:dyDescent="0.25">
      <c r="A94" s="78"/>
      <c r="B94" s="77">
        <v>1</v>
      </c>
      <c r="C94" s="91" t="s">
        <v>1162</v>
      </c>
      <c r="D94" s="63"/>
      <c r="E94" s="115" t="s">
        <v>1168</v>
      </c>
      <c r="F94" s="60"/>
      <c r="G94" s="60"/>
      <c r="H94" s="86"/>
      <c r="I94" s="84">
        <v>2562500</v>
      </c>
      <c r="J94" s="66">
        <f t="shared" si="2"/>
        <v>444935300</v>
      </c>
      <c r="K94" s="79" t="s">
        <v>172</v>
      </c>
      <c r="L94" s="41">
        <f>-I94</f>
        <v>-2562500</v>
      </c>
      <c r="M94" s="80" t="s">
        <v>1163</v>
      </c>
      <c r="N94" s="81"/>
    </row>
    <row r="95" spans="1:14" s="82" customFormat="1" ht="60" x14ac:dyDescent="0.25">
      <c r="A95" s="78"/>
      <c r="B95" s="60">
        <v>4</v>
      </c>
      <c r="C95" s="136" t="s">
        <v>1169</v>
      </c>
      <c r="D95" s="135" t="s">
        <v>163</v>
      </c>
      <c r="E95" s="63" t="s">
        <v>1084</v>
      </c>
      <c r="F95" s="60"/>
      <c r="G95" s="60"/>
      <c r="H95" s="137">
        <v>2850000</v>
      </c>
      <c r="I95" s="78"/>
      <c r="J95" s="66">
        <f t="shared" si="2"/>
        <v>447785300</v>
      </c>
      <c r="K95" s="79"/>
      <c r="L95" s="41">
        <f>+H95</f>
        <v>2850000</v>
      </c>
      <c r="M95" s="80"/>
      <c r="N95" s="81"/>
    </row>
    <row r="96" spans="1:14" s="82" customFormat="1" ht="30" x14ac:dyDescent="0.25">
      <c r="A96" s="78"/>
      <c r="B96" s="60">
        <v>4</v>
      </c>
      <c r="C96" s="136" t="s">
        <v>1170</v>
      </c>
      <c r="D96" s="135" t="s">
        <v>313</v>
      </c>
      <c r="E96" s="63" t="s">
        <v>1085</v>
      </c>
      <c r="F96" s="60"/>
      <c r="G96" s="60"/>
      <c r="H96" s="137">
        <v>950000</v>
      </c>
      <c r="I96" s="78"/>
      <c r="J96" s="66">
        <f t="shared" si="2"/>
        <v>448735300</v>
      </c>
      <c r="K96" s="79"/>
      <c r="L96" s="41">
        <f t="shared" ref="L96:L159" si="4">+H96</f>
        <v>950000</v>
      </c>
      <c r="M96" s="80"/>
      <c r="N96" s="81"/>
    </row>
    <row r="97" spans="1:14" s="82" customFormat="1" ht="30" x14ac:dyDescent="0.25">
      <c r="A97" s="78"/>
      <c r="B97" s="60">
        <v>4</v>
      </c>
      <c r="C97" s="136" t="s">
        <v>1171</v>
      </c>
      <c r="D97" s="135" t="s">
        <v>1054</v>
      </c>
      <c r="E97" s="63" t="s">
        <v>1086</v>
      </c>
      <c r="F97" s="60"/>
      <c r="G97" s="77"/>
      <c r="H97" s="137">
        <v>585000</v>
      </c>
      <c r="I97" s="84"/>
      <c r="J97" s="66">
        <f t="shared" si="2"/>
        <v>449320300</v>
      </c>
      <c r="K97" s="79"/>
      <c r="L97" s="41">
        <f t="shared" si="4"/>
        <v>585000</v>
      </c>
      <c r="M97" s="80"/>
      <c r="N97" s="81"/>
    </row>
    <row r="98" spans="1:14" s="82" customFormat="1" ht="45" x14ac:dyDescent="0.25">
      <c r="A98" s="78"/>
      <c r="B98" s="60">
        <v>4</v>
      </c>
      <c r="C98" s="136" t="s">
        <v>1172</v>
      </c>
      <c r="D98" s="135" t="s">
        <v>163</v>
      </c>
      <c r="E98" s="63" t="s">
        <v>1087</v>
      </c>
      <c r="F98" s="60"/>
      <c r="G98" s="77"/>
      <c r="H98" s="137">
        <v>1000000</v>
      </c>
      <c r="I98" s="84"/>
      <c r="J98" s="66">
        <f t="shared" si="2"/>
        <v>450320300</v>
      </c>
      <c r="K98" s="79"/>
      <c r="L98" s="41">
        <f t="shared" si="4"/>
        <v>1000000</v>
      </c>
      <c r="M98" s="80"/>
      <c r="N98" s="81"/>
    </row>
    <row r="99" spans="1:14" s="82" customFormat="1" ht="45" x14ac:dyDescent="0.25">
      <c r="A99" s="78"/>
      <c r="B99" s="60">
        <v>4</v>
      </c>
      <c r="C99" s="136" t="s">
        <v>1173</v>
      </c>
      <c r="D99" s="135" t="s">
        <v>189</v>
      </c>
      <c r="E99" s="63" t="s">
        <v>1088</v>
      </c>
      <c r="F99" s="60"/>
      <c r="G99" s="77"/>
      <c r="H99" s="137">
        <v>900000</v>
      </c>
      <c r="I99" s="84"/>
      <c r="J99" s="66">
        <f t="shared" si="2"/>
        <v>451220300</v>
      </c>
      <c r="K99" s="79"/>
      <c r="L99" s="41">
        <f t="shared" si="4"/>
        <v>900000</v>
      </c>
      <c r="M99" s="80"/>
      <c r="N99" s="81"/>
    </row>
    <row r="100" spans="1:14" s="82" customFormat="1" ht="45" x14ac:dyDescent="0.25">
      <c r="A100" s="78"/>
      <c r="B100" s="60">
        <v>4</v>
      </c>
      <c r="C100" s="136" t="s">
        <v>1174</v>
      </c>
      <c r="D100" s="135" t="s">
        <v>163</v>
      </c>
      <c r="E100" s="63" t="s">
        <v>1089</v>
      </c>
      <c r="F100" s="60"/>
      <c r="G100" s="77"/>
      <c r="H100" s="137">
        <v>950000</v>
      </c>
      <c r="I100" s="84"/>
      <c r="J100" s="66">
        <f t="shared" si="2"/>
        <v>452170300</v>
      </c>
      <c r="K100" s="79"/>
      <c r="L100" s="41">
        <f t="shared" si="4"/>
        <v>950000</v>
      </c>
      <c r="M100" s="80"/>
      <c r="N100" s="81"/>
    </row>
    <row r="101" spans="1:14" s="82" customFormat="1" ht="45" x14ac:dyDescent="0.25">
      <c r="A101" s="78"/>
      <c r="B101" s="60">
        <v>4</v>
      </c>
      <c r="C101" s="136" t="s">
        <v>1175</v>
      </c>
      <c r="D101" s="135" t="s">
        <v>313</v>
      </c>
      <c r="E101" s="63" t="s">
        <v>1090</v>
      </c>
      <c r="F101" s="60"/>
      <c r="G101" s="77"/>
      <c r="H101" s="137">
        <v>445000</v>
      </c>
      <c r="I101" s="84"/>
      <c r="J101" s="66">
        <f t="shared" si="2"/>
        <v>452615300</v>
      </c>
      <c r="K101" s="79"/>
      <c r="L101" s="41">
        <f t="shared" si="4"/>
        <v>445000</v>
      </c>
      <c r="M101" s="80"/>
      <c r="N101" s="81"/>
    </row>
    <row r="102" spans="1:14" s="82" customFormat="1" ht="30" x14ac:dyDescent="0.25">
      <c r="A102" s="78"/>
      <c r="B102" s="60">
        <v>4</v>
      </c>
      <c r="C102" s="61" t="s">
        <v>1459</v>
      </c>
      <c r="D102" s="135" t="s">
        <v>190</v>
      </c>
      <c r="E102" s="63" t="s">
        <v>1091</v>
      </c>
      <c r="F102" s="60"/>
      <c r="G102" s="60"/>
      <c r="H102" s="64">
        <v>900000</v>
      </c>
      <c r="I102" s="78"/>
      <c r="J102" s="66">
        <f t="shared" si="2"/>
        <v>453515300</v>
      </c>
      <c r="K102" s="79"/>
      <c r="L102" s="41">
        <f t="shared" si="4"/>
        <v>900000</v>
      </c>
      <c r="M102" s="80"/>
      <c r="N102" s="81"/>
    </row>
    <row r="103" spans="1:14" s="82" customFormat="1" ht="45" x14ac:dyDescent="0.25">
      <c r="A103" s="78"/>
      <c r="B103" s="60">
        <v>4</v>
      </c>
      <c r="C103" s="61" t="s">
        <v>1460</v>
      </c>
      <c r="D103" s="135" t="s">
        <v>315</v>
      </c>
      <c r="E103" s="63" t="s">
        <v>1092</v>
      </c>
      <c r="F103" s="60"/>
      <c r="G103" s="77"/>
      <c r="H103" s="64">
        <v>3200000</v>
      </c>
      <c r="I103" s="84"/>
      <c r="J103" s="66">
        <f t="shared" si="2"/>
        <v>456715300</v>
      </c>
      <c r="K103" s="79"/>
      <c r="L103" s="41">
        <f t="shared" si="4"/>
        <v>3200000</v>
      </c>
      <c r="M103" s="80"/>
      <c r="N103" s="81"/>
    </row>
    <row r="104" spans="1:14" s="82" customFormat="1" ht="45" x14ac:dyDescent="0.25">
      <c r="A104" s="78"/>
      <c r="B104" s="60">
        <v>4</v>
      </c>
      <c r="C104" s="61" t="s">
        <v>1461</v>
      </c>
      <c r="D104" s="135" t="s">
        <v>314</v>
      </c>
      <c r="E104" s="63" t="s">
        <v>1093</v>
      </c>
      <c r="F104" s="60"/>
      <c r="G104" s="77"/>
      <c r="H104" s="64">
        <v>800000</v>
      </c>
      <c r="I104" s="84"/>
      <c r="J104" s="66">
        <f t="shared" si="2"/>
        <v>457515300</v>
      </c>
      <c r="K104" s="79"/>
      <c r="L104" s="41">
        <f t="shared" si="4"/>
        <v>800000</v>
      </c>
      <c r="M104" s="80"/>
      <c r="N104" s="81"/>
    </row>
    <row r="105" spans="1:14" s="82" customFormat="1" ht="60" x14ac:dyDescent="0.25">
      <c r="A105" s="78"/>
      <c r="B105" s="60">
        <v>4</v>
      </c>
      <c r="C105" s="61" t="s">
        <v>1462</v>
      </c>
      <c r="D105" s="135" t="s">
        <v>314</v>
      </c>
      <c r="E105" s="63" t="s">
        <v>1094</v>
      </c>
      <c r="F105" s="60"/>
      <c r="G105" s="77"/>
      <c r="H105" s="64">
        <v>950000</v>
      </c>
      <c r="I105" s="84"/>
      <c r="J105" s="66">
        <f t="shared" si="2"/>
        <v>458465300</v>
      </c>
      <c r="K105" s="79"/>
      <c r="L105" s="41">
        <f t="shared" si="4"/>
        <v>950000</v>
      </c>
      <c r="M105" s="80"/>
      <c r="N105" s="81"/>
    </row>
    <row r="106" spans="1:14" s="82" customFormat="1" ht="45" x14ac:dyDescent="0.25">
      <c r="A106" s="78"/>
      <c r="B106" s="60">
        <v>4</v>
      </c>
      <c r="C106" s="61" t="s">
        <v>1463</v>
      </c>
      <c r="D106" s="135" t="s">
        <v>179</v>
      </c>
      <c r="E106" s="63" t="s">
        <v>1095</v>
      </c>
      <c r="F106" s="60"/>
      <c r="G106" s="77"/>
      <c r="H106" s="64">
        <v>500000</v>
      </c>
      <c r="I106" s="84"/>
      <c r="J106" s="66">
        <f t="shared" si="2"/>
        <v>458965300</v>
      </c>
      <c r="K106" s="79"/>
      <c r="L106" s="41">
        <f t="shared" si="4"/>
        <v>500000</v>
      </c>
      <c r="M106" s="80"/>
      <c r="N106" s="81"/>
    </row>
    <row r="107" spans="1:14" s="82" customFormat="1" ht="45" x14ac:dyDescent="0.25">
      <c r="A107" s="78"/>
      <c r="B107" s="60">
        <v>4</v>
      </c>
      <c r="C107" s="61" t="s">
        <v>1464</v>
      </c>
      <c r="D107" s="135" t="s">
        <v>163</v>
      </c>
      <c r="E107" s="63" t="s">
        <v>1096</v>
      </c>
      <c r="F107" s="60"/>
      <c r="G107" s="60"/>
      <c r="H107" s="64">
        <v>1000000</v>
      </c>
      <c r="I107" s="78"/>
      <c r="J107" s="66">
        <f t="shared" si="2"/>
        <v>459965300</v>
      </c>
      <c r="K107" s="79"/>
      <c r="L107" s="41">
        <f t="shared" si="4"/>
        <v>1000000</v>
      </c>
      <c r="M107" s="80"/>
      <c r="N107" s="81"/>
    </row>
    <row r="108" spans="1:14" s="82" customFormat="1" ht="60" x14ac:dyDescent="0.25">
      <c r="A108" s="78"/>
      <c r="B108" s="60">
        <v>4</v>
      </c>
      <c r="C108" s="61" t="s">
        <v>1465</v>
      </c>
      <c r="D108" s="135" t="s">
        <v>436</v>
      </c>
      <c r="E108" s="63" t="s">
        <v>1097</v>
      </c>
      <c r="F108" s="60"/>
      <c r="G108" s="60"/>
      <c r="H108" s="64">
        <v>1600000</v>
      </c>
      <c r="I108" s="78"/>
      <c r="J108" s="66">
        <f t="shared" si="2"/>
        <v>461565300</v>
      </c>
      <c r="K108" s="79"/>
      <c r="L108" s="41">
        <f t="shared" si="4"/>
        <v>1600000</v>
      </c>
      <c r="M108" s="51"/>
      <c r="N108" s="81"/>
    </row>
    <row r="109" spans="1:14" s="82" customFormat="1" ht="30" x14ac:dyDescent="0.25">
      <c r="A109" s="78"/>
      <c r="B109" s="60">
        <v>4</v>
      </c>
      <c r="C109" s="61" t="s">
        <v>1466</v>
      </c>
      <c r="D109" s="135" t="s">
        <v>436</v>
      </c>
      <c r="E109" s="63" t="s">
        <v>1098</v>
      </c>
      <c r="F109" s="60"/>
      <c r="G109" s="60"/>
      <c r="H109" s="64">
        <v>950000</v>
      </c>
      <c r="I109" s="78"/>
      <c r="J109" s="66">
        <f t="shared" si="2"/>
        <v>462515300</v>
      </c>
      <c r="K109" s="79"/>
      <c r="L109" s="41">
        <f t="shared" si="4"/>
        <v>950000</v>
      </c>
      <c r="M109" s="51"/>
      <c r="N109" s="81"/>
    </row>
    <row r="110" spans="1:14" s="82" customFormat="1" ht="45" x14ac:dyDescent="0.25">
      <c r="A110" s="78"/>
      <c r="B110" s="60">
        <v>4</v>
      </c>
      <c r="C110" s="61" t="s">
        <v>1467</v>
      </c>
      <c r="D110" s="135" t="s">
        <v>163</v>
      </c>
      <c r="E110" s="63" t="s">
        <v>1099</v>
      </c>
      <c r="F110" s="60"/>
      <c r="G110" s="60"/>
      <c r="H110" s="64">
        <v>1000000</v>
      </c>
      <c r="I110" s="78"/>
      <c r="J110" s="66">
        <f t="shared" si="2"/>
        <v>463515300</v>
      </c>
      <c r="K110" s="79"/>
      <c r="L110" s="41">
        <f t="shared" si="4"/>
        <v>1000000</v>
      </c>
      <c r="M110" s="51"/>
      <c r="N110" s="81"/>
    </row>
    <row r="111" spans="1:14" s="82" customFormat="1" ht="60" x14ac:dyDescent="0.25">
      <c r="A111" s="78"/>
      <c r="B111" s="60">
        <v>4</v>
      </c>
      <c r="C111" s="61" t="s">
        <v>1468</v>
      </c>
      <c r="D111" s="135" t="s">
        <v>1054</v>
      </c>
      <c r="E111" s="63" t="s">
        <v>1100</v>
      </c>
      <c r="F111" s="60"/>
      <c r="G111" s="60"/>
      <c r="H111" s="64">
        <v>1500000</v>
      </c>
      <c r="I111" s="78"/>
      <c r="J111" s="66">
        <f t="shared" si="2"/>
        <v>465015300</v>
      </c>
      <c r="K111" s="79"/>
      <c r="L111" s="41">
        <f t="shared" si="4"/>
        <v>1500000</v>
      </c>
      <c r="M111" s="51"/>
      <c r="N111" s="81"/>
    </row>
    <row r="112" spans="1:14" s="82" customFormat="1" ht="45" x14ac:dyDescent="0.25">
      <c r="A112" s="78"/>
      <c r="B112" s="60">
        <v>4</v>
      </c>
      <c r="C112" s="61" t="s">
        <v>1469</v>
      </c>
      <c r="D112" s="135" t="s">
        <v>165</v>
      </c>
      <c r="E112" s="63" t="s">
        <v>1101</v>
      </c>
      <c r="F112" s="60"/>
      <c r="G112" s="60"/>
      <c r="H112" s="64">
        <v>1000000</v>
      </c>
      <c r="I112" s="78"/>
      <c r="J112" s="66">
        <f t="shared" si="2"/>
        <v>466015300</v>
      </c>
      <c r="K112" s="79"/>
      <c r="L112" s="41">
        <f t="shared" si="4"/>
        <v>1000000</v>
      </c>
      <c r="M112" s="51"/>
      <c r="N112" s="81"/>
    </row>
    <row r="113" spans="1:14" s="82" customFormat="1" ht="45" x14ac:dyDescent="0.25">
      <c r="A113" s="78"/>
      <c r="B113" s="60">
        <v>4</v>
      </c>
      <c r="C113" s="61" t="s">
        <v>1470</v>
      </c>
      <c r="D113" s="135" t="s">
        <v>179</v>
      </c>
      <c r="E113" s="63" t="s">
        <v>1102</v>
      </c>
      <c r="F113" s="60"/>
      <c r="G113" s="60"/>
      <c r="H113" s="64">
        <v>700000</v>
      </c>
      <c r="I113" s="78"/>
      <c r="J113" s="66">
        <f t="shared" si="2"/>
        <v>466715300</v>
      </c>
      <c r="K113" s="79"/>
      <c r="L113" s="41">
        <f t="shared" si="4"/>
        <v>700000</v>
      </c>
      <c r="M113" s="51"/>
      <c r="N113" s="81"/>
    </row>
    <row r="114" spans="1:14" s="82" customFormat="1" ht="45" x14ac:dyDescent="0.25">
      <c r="A114" s="78"/>
      <c r="B114" s="60">
        <v>4</v>
      </c>
      <c r="C114" s="85" t="s">
        <v>1176</v>
      </c>
      <c r="D114" s="135" t="s">
        <v>243</v>
      </c>
      <c r="E114" s="63" t="s">
        <v>1103</v>
      </c>
      <c r="F114" s="60"/>
      <c r="G114" s="60"/>
      <c r="H114" s="89">
        <v>950000</v>
      </c>
      <c r="I114" s="78"/>
      <c r="J114" s="66">
        <f t="shared" si="2"/>
        <v>467665300</v>
      </c>
      <c r="K114" s="79"/>
      <c r="L114" s="41">
        <f t="shared" si="4"/>
        <v>950000</v>
      </c>
      <c r="M114" s="51"/>
      <c r="N114" s="81"/>
    </row>
    <row r="115" spans="1:14" s="82" customFormat="1" ht="45" x14ac:dyDescent="0.25">
      <c r="A115" s="78"/>
      <c r="B115" s="60">
        <v>4</v>
      </c>
      <c r="C115" s="85" t="s">
        <v>1177</v>
      </c>
      <c r="D115" s="135" t="s">
        <v>1054</v>
      </c>
      <c r="E115" s="63" t="s">
        <v>1104</v>
      </c>
      <c r="F115" s="60"/>
      <c r="G115" s="60"/>
      <c r="H115" s="89">
        <v>800000</v>
      </c>
      <c r="I115" s="78"/>
      <c r="J115" s="66">
        <f t="shared" si="2"/>
        <v>468465300</v>
      </c>
      <c r="K115" s="79"/>
      <c r="L115" s="41">
        <f t="shared" si="4"/>
        <v>800000</v>
      </c>
      <c r="M115" s="51"/>
      <c r="N115" s="81"/>
    </row>
    <row r="116" spans="1:14" s="82" customFormat="1" ht="60" x14ac:dyDescent="0.25">
      <c r="A116" s="78"/>
      <c r="B116" s="60">
        <v>4</v>
      </c>
      <c r="C116" s="85" t="s">
        <v>1178</v>
      </c>
      <c r="D116" s="135" t="s">
        <v>190</v>
      </c>
      <c r="E116" s="63" t="s">
        <v>1105</v>
      </c>
      <c r="F116" s="77"/>
      <c r="G116" s="77"/>
      <c r="H116" s="89">
        <v>1500000</v>
      </c>
      <c r="I116" s="84"/>
      <c r="J116" s="66">
        <f t="shared" si="2"/>
        <v>469965300</v>
      </c>
      <c r="K116" s="79"/>
      <c r="L116" s="41">
        <f t="shared" si="4"/>
        <v>1500000</v>
      </c>
      <c r="M116" s="51"/>
      <c r="N116" s="81"/>
    </row>
    <row r="117" spans="1:14" s="82" customFormat="1" ht="30" x14ac:dyDescent="0.25">
      <c r="A117" s="78"/>
      <c r="B117" s="60">
        <v>4</v>
      </c>
      <c r="C117" s="85" t="s">
        <v>1179</v>
      </c>
      <c r="D117" s="135" t="s">
        <v>436</v>
      </c>
      <c r="E117" s="63" t="s">
        <v>1106</v>
      </c>
      <c r="F117" s="77"/>
      <c r="G117" s="77"/>
      <c r="H117" s="89">
        <v>860000</v>
      </c>
      <c r="I117" s="84"/>
      <c r="J117" s="66">
        <f t="shared" si="2"/>
        <v>470825300</v>
      </c>
      <c r="K117" s="79"/>
      <c r="L117" s="41">
        <f t="shared" si="4"/>
        <v>860000</v>
      </c>
      <c r="M117" s="51"/>
      <c r="N117" s="81"/>
    </row>
    <row r="118" spans="1:14" s="82" customFormat="1" ht="60" x14ac:dyDescent="0.25">
      <c r="A118" s="78"/>
      <c r="B118" s="60">
        <v>4</v>
      </c>
      <c r="C118" s="85" t="s">
        <v>1180</v>
      </c>
      <c r="D118" s="63" t="s">
        <v>187</v>
      </c>
      <c r="E118" s="63" t="s">
        <v>1107</v>
      </c>
      <c r="F118" s="77"/>
      <c r="G118" s="77"/>
      <c r="H118" s="89">
        <v>1000000</v>
      </c>
      <c r="I118" s="84"/>
      <c r="J118" s="66">
        <f t="shared" si="2"/>
        <v>471825300</v>
      </c>
      <c r="K118" s="79"/>
      <c r="L118" s="41">
        <f t="shared" si="4"/>
        <v>1000000</v>
      </c>
      <c r="M118" s="51"/>
      <c r="N118" s="81"/>
    </row>
    <row r="119" spans="1:14" s="82" customFormat="1" ht="45" x14ac:dyDescent="0.25">
      <c r="A119" s="78"/>
      <c r="B119" s="60">
        <v>4</v>
      </c>
      <c r="C119" s="85" t="s">
        <v>1181</v>
      </c>
      <c r="D119" s="135" t="s">
        <v>313</v>
      </c>
      <c r="E119" s="63" t="s">
        <v>1108</v>
      </c>
      <c r="F119" s="77"/>
      <c r="G119" s="77"/>
      <c r="H119" s="89">
        <v>950000</v>
      </c>
      <c r="I119" s="84"/>
      <c r="J119" s="66">
        <f t="shared" si="2"/>
        <v>472775300</v>
      </c>
      <c r="K119" s="79"/>
      <c r="L119" s="41">
        <f t="shared" si="4"/>
        <v>950000</v>
      </c>
      <c r="M119" s="51"/>
      <c r="N119" s="81"/>
    </row>
    <row r="120" spans="1:14" s="82" customFormat="1" ht="30" x14ac:dyDescent="0.25">
      <c r="A120" s="78"/>
      <c r="B120" s="60">
        <v>4</v>
      </c>
      <c r="C120" s="85" t="s">
        <v>1182</v>
      </c>
      <c r="D120" s="135" t="s">
        <v>315</v>
      </c>
      <c r="E120" s="63" t="s">
        <v>1109</v>
      </c>
      <c r="F120" s="60"/>
      <c r="G120" s="77"/>
      <c r="H120" s="89">
        <v>710000</v>
      </c>
      <c r="I120" s="84"/>
      <c r="J120" s="66">
        <f t="shared" si="2"/>
        <v>473485300</v>
      </c>
      <c r="K120" s="79"/>
      <c r="L120" s="41">
        <f t="shared" si="4"/>
        <v>710000</v>
      </c>
      <c r="M120" s="51"/>
      <c r="N120" s="81"/>
    </row>
    <row r="121" spans="1:14" s="82" customFormat="1" ht="60" x14ac:dyDescent="0.25">
      <c r="A121" s="78"/>
      <c r="B121" s="60">
        <v>4</v>
      </c>
      <c r="C121" s="85" t="s">
        <v>1183</v>
      </c>
      <c r="D121" s="63" t="s">
        <v>165</v>
      </c>
      <c r="E121" s="63" t="s">
        <v>1110</v>
      </c>
      <c r="F121" s="60"/>
      <c r="G121" s="60"/>
      <c r="H121" s="89">
        <v>1000000</v>
      </c>
      <c r="I121" s="78"/>
      <c r="J121" s="66">
        <f t="shared" si="2"/>
        <v>474485300</v>
      </c>
      <c r="L121" s="41">
        <f t="shared" si="4"/>
        <v>1000000</v>
      </c>
      <c r="M121" s="74"/>
      <c r="N121" s="81"/>
    </row>
    <row r="122" spans="1:14" s="82" customFormat="1" ht="45" x14ac:dyDescent="0.25">
      <c r="A122" s="78"/>
      <c r="B122" s="60">
        <v>4</v>
      </c>
      <c r="C122" s="85" t="s">
        <v>1184</v>
      </c>
      <c r="D122" s="63" t="s">
        <v>189</v>
      </c>
      <c r="E122" s="63" t="s">
        <v>1111</v>
      </c>
      <c r="F122" s="60"/>
      <c r="G122" s="60"/>
      <c r="H122" s="89">
        <v>5650000</v>
      </c>
      <c r="I122" s="78"/>
      <c r="J122" s="66">
        <f t="shared" si="2"/>
        <v>480135300</v>
      </c>
      <c r="L122" s="41">
        <f t="shared" si="4"/>
        <v>5650000</v>
      </c>
      <c r="M122" s="74"/>
      <c r="N122" s="81"/>
    </row>
    <row r="123" spans="1:14" s="82" customFormat="1" ht="45" x14ac:dyDescent="0.25">
      <c r="A123" s="78"/>
      <c r="B123" s="60">
        <v>4</v>
      </c>
      <c r="C123" s="85" t="s">
        <v>1185</v>
      </c>
      <c r="D123" s="135" t="s">
        <v>190</v>
      </c>
      <c r="E123" s="63" t="s">
        <v>1112</v>
      </c>
      <c r="F123" s="60"/>
      <c r="G123" s="60"/>
      <c r="H123" s="89">
        <v>1800000</v>
      </c>
      <c r="I123" s="78"/>
      <c r="J123" s="66">
        <f t="shared" si="2"/>
        <v>481935300</v>
      </c>
      <c r="L123" s="41">
        <f t="shared" si="4"/>
        <v>1800000</v>
      </c>
      <c r="M123" s="74"/>
      <c r="N123" s="81"/>
    </row>
    <row r="124" spans="1:14" s="82" customFormat="1" ht="45" x14ac:dyDescent="0.25">
      <c r="A124" s="78"/>
      <c r="B124" s="60">
        <v>4</v>
      </c>
      <c r="C124" s="85" t="s">
        <v>1186</v>
      </c>
      <c r="D124" s="135" t="s">
        <v>313</v>
      </c>
      <c r="E124" s="63" t="s">
        <v>1113</v>
      </c>
      <c r="F124" s="60"/>
      <c r="G124" s="60"/>
      <c r="H124" s="89">
        <v>850000</v>
      </c>
      <c r="I124" s="78"/>
      <c r="J124" s="66">
        <f t="shared" si="2"/>
        <v>482785300</v>
      </c>
      <c r="L124" s="41">
        <f t="shared" si="4"/>
        <v>850000</v>
      </c>
      <c r="M124" s="74"/>
      <c r="N124" s="81"/>
    </row>
    <row r="125" spans="1:14" s="82" customFormat="1" ht="60" x14ac:dyDescent="0.25">
      <c r="A125" s="78"/>
      <c r="B125" s="60">
        <v>4</v>
      </c>
      <c r="C125" s="85" t="s">
        <v>1187</v>
      </c>
      <c r="D125" s="135" t="s">
        <v>1054</v>
      </c>
      <c r="E125" s="63" t="s">
        <v>1114</v>
      </c>
      <c r="F125" s="60"/>
      <c r="G125" s="60"/>
      <c r="H125" s="89">
        <v>3000000</v>
      </c>
      <c r="I125" s="78"/>
      <c r="J125" s="66">
        <f t="shared" si="2"/>
        <v>485785300</v>
      </c>
      <c r="L125" s="41">
        <f t="shared" si="4"/>
        <v>3000000</v>
      </c>
      <c r="M125" s="74"/>
      <c r="N125" s="81"/>
    </row>
    <row r="126" spans="1:14" s="82" customFormat="1" ht="45" x14ac:dyDescent="0.25">
      <c r="A126" s="78"/>
      <c r="B126" s="60">
        <v>4</v>
      </c>
      <c r="C126" s="85" t="s">
        <v>1188</v>
      </c>
      <c r="D126" s="63" t="s">
        <v>557</v>
      </c>
      <c r="E126" s="63" t="s">
        <v>1115</v>
      </c>
      <c r="F126" s="60"/>
      <c r="G126" s="77"/>
      <c r="H126" s="89">
        <v>2000000</v>
      </c>
      <c r="I126" s="84"/>
      <c r="J126" s="66">
        <f t="shared" si="2"/>
        <v>487785300</v>
      </c>
      <c r="L126" s="41">
        <f t="shared" si="4"/>
        <v>2000000</v>
      </c>
      <c r="M126" s="74"/>
      <c r="N126" s="81"/>
    </row>
    <row r="127" spans="1:14" s="82" customFormat="1" ht="60" x14ac:dyDescent="0.25">
      <c r="A127" s="78"/>
      <c r="B127" s="60">
        <v>4</v>
      </c>
      <c r="C127" s="85" t="s">
        <v>1189</v>
      </c>
      <c r="D127" s="135" t="s">
        <v>163</v>
      </c>
      <c r="E127" s="63" t="s">
        <v>1116</v>
      </c>
      <c r="F127" s="60"/>
      <c r="G127" s="60"/>
      <c r="H127" s="89">
        <v>3000000</v>
      </c>
      <c r="I127" s="84"/>
      <c r="J127" s="66">
        <f t="shared" si="2"/>
        <v>490785300</v>
      </c>
      <c r="L127" s="41">
        <f t="shared" si="4"/>
        <v>3000000</v>
      </c>
      <c r="M127" s="74"/>
      <c r="N127" s="81"/>
    </row>
    <row r="128" spans="1:14" s="82" customFormat="1" ht="45" x14ac:dyDescent="0.25">
      <c r="A128" s="78"/>
      <c r="B128" s="60">
        <v>4</v>
      </c>
      <c r="C128" s="85" t="s">
        <v>1190</v>
      </c>
      <c r="D128" s="135" t="s">
        <v>163</v>
      </c>
      <c r="E128" s="63" t="s">
        <v>1117</v>
      </c>
      <c r="F128" s="60"/>
      <c r="G128" s="60"/>
      <c r="H128" s="89">
        <v>1170000</v>
      </c>
      <c r="I128" s="84"/>
      <c r="J128" s="66">
        <f t="shared" si="2"/>
        <v>491955300</v>
      </c>
      <c r="L128" s="41">
        <f t="shared" si="4"/>
        <v>1170000</v>
      </c>
      <c r="M128" s="74"/>
      <c r="N128" s="81"/>
    </row>
    <row r="129" spans="1:14" s="82" customFormat="1" ht="45" x14ac:dyDescent="0.25">
      <c r="A129" s="78"/>
      <c r="B129" s="60">
        <v>4</v>
      </c>
      <c r="C129" s="85" t="s">
        <v>1191</v>
      </c>
      <c r="D129" s="63" t="s">
        <v>165</v>
      </c>
      <c r="E129" s="63" t="s">
        <v>1118</v>
      </c>
      <c r="F129" s="60"/>
      <c r="G129" s="60"/>
      <c r="H129" s="89">
        <v>1600000</v>
      </c>
      <c r="I129" s="84"/>
      <c r="J129" s="66">
        <f t="shared" si="2"/>
        <v>493555300</v>
      </c>
      <c r="L129" s="41">
        <f t="shared" si="4"/>
        <v>1600000</v>
      </c>
      <c r="M129" s="74"/>
      <c r="N129" s="81"/>
    </row>
    <row r="130" spans="1:14" s="82" customFormat="1" ht="30" x14ac:dyDescent="0.25">
      <c r="A130" s="78"/>
      <c r="B130" s="60">
        <v>4</v>
      </c>
      <c r="C130" s="85" t="s">
        <v>1192</v>
      </c>
      <c r="D130" s="135" t="s">
        <v>190</v>
      </c>
      <c r="E130" s="63" t="s">
        <v>1119</v>
      </c>
      <c r="F130" s="60"/>
      <c r="G130" s="60"/>
      <c r="H130" s="89">
        <v>1000000</v>
      </c>
      <c r="I130" s="84"/>
      <c r="J130" s="66">
        <f t="shared" si="2"/>
        <v>494555300</v>
      </c>
      <c r="L130" s="41">
        <f t="shared" si="4"/>
        <v>1000000</v>
      </c>
      <c r="M130" s="74"/>
      <c r="N130" s="81"/>
    </row>
    <row r="131" spans="1:14" s="82" customFormat="1" ht="30" x14ac:dyDescent="0.25">
      <c r="A131" s="78"/>
      <c r="B131" s="60">
        <v>4</v>
      </c>
      <c r="C131" s="85" t="s">
        <v>1193</v>
      </c>
      <c r="D131" s="135" t="s">
        <v>165</v>
      </c>
      <c r="E131" s="63" t="s">
        <v>1120</v>
      </c>
      <c r="F131" s="60"/>
      <c r="G131" s="60"/>
      <c r="H131" s="89">
        <v>562000</v>
      </c>
      <c r="I131" s="84"/>
      <c r="J131" s="66">
        <f t="shared" si="2"/>
        <v>495117300</v>
      </c>
      <c r="L131" s="41">
        <f t="shared" si="4"/>
        <v>562000</v>
      </c>
      <c r="M131" s="74"/>
      <c r="N131" s="81"/>
    </row>
    <row r="132" spans="1:14" s="82" customFormat="1" ht="60" x14ac:dyDescent="0.25">
      <c r="A132" s="78"/>
      <c r="B132" s="60">
        <v>4</v>
      </c>
      <c r="C132" s="85" t="s">
        <v>1194</v>
      </c>
      <c r="D132" s="135" t="s">
        <v>165</v>
      </c>
      <c r="E132" s="63" t="s">
        <v>1121</v>
      </c>
      <c r="F132" s="60"/>
      <c r="G132" s="60"/>
      <c r="H132" s="89">
        <v>1000000</v>
      </c>
      <c r="I132" s="84"/>
      <c r="J132" s="66">
        <f t="shared" si="2"/>
        <v>496117300</v>
      </c>
      <c r="L132" s="41">
        <f t="shared" si="4"/>
        <v>1000000</v>
      </c>
      <c r="M132" s="74"/>
      <c r="N132" s="81"/>
    </row>
    <row r="133" spans="1:14" s="82" customFormat="1" ht="45" x14ac:dyDescent="0.25">
      <c r="A133" s="78"/>
      <c r="B133" s="60">
        <v>4</v>
      </c>
      <c r="C133" s="85" t="s">
        <v>1195</v>
      </c>
      <c r="D133" s="135" t="s">
        <v>165</v>
      </c>
      <c r="E133" s="63" t="s">
        <v>1122</v>
      </c>
      <c r="F133" s="60"/>
      <c r="G133" s="60"/>
      <c r="H133" s="89">
        <v>700000</v>
      </c>
      <c r="I133" s="84"/>
      <c r="J133" s="66">
        <f t="shared" si="2"/>
        <v>496817300</v>
      </c>
      <c r="L133" s="41">
        <f t="shared" si="4"/>
        <v>700000</v>
      </c>
      <c r="M133" s="74"/>
      <c r="N133" s="81"/>
    </row>
    <row r="134" spans="1:14" s="82" customFormat="1" ht="45" x14ac:dyDescent="0.25">
      <c r="A134" s="78"/>
      <c r="B134" s="60">
        <v>4</v>
      </c>
      <c r="C134" s="85" t="s">
        <v>1196</v>
      </c>
      <c r="D134" s="63" t="s">
        <v>165</v>
      </c>
      <c r="E134" s="63" t="s">
        <v>1123</v>
      </c>
      <c r="F134" s="60"/>
      <c r="G134" s="60"/>
      <c r="H134" s="89">
        <v>1500000</v>
      </c>
      <c r="I134" s="84"/>
      <c r="J134" s="66">
        <f t="shared" si="2"/>
        <v>498317300</v>
      </c>
      <c r="L134" s="41">
        <f t="shared" si="4"/>
        <v>1500000</v>
      </c>
      <c r="M134" s="74"/>
      <c r="N134" s="81"/>
    </row>
    <row r="135" spans="1:14" s="82" customFormat="1" ht="45" x14ac:dyDescent="0.25">
      <c r="A135" s="78"/>
      <c r="B135" s="60">
        <v>4</v>
      </c>
      <c r="C135" s="85" t="s">
        <v>1197</v>
      </c>
      <c r="D135" s="63" t="s">
        <v>165</v>
      </c>
      <c r="E135" s="63" t="s">
        <v>1124</v>
      </c>
      <c r="F135" s="60"/>
      <c r="G135" s="60"/>
      <c r="H135" s="89">
        <v>900000</v>
      </c>
      <c r="I135" s="84"/>
      <c r="J135" s="66">
        <f t="shared" si="2"/>
        <v>499217300</v>
      </c>
      <c r="L135" s="41">
        <f t="shared" si="4"/>
        <v>900000</v>
      </c>
      <c r="M135" s="74"/>
      <c r="N135" s="81"/>
    </row>
    <row r="136" spans="1:14" s="82" customFormat="1" ht="60" x14ac:dyDescent="0.25">
      <c r="A136" s="78"/>
      <c r="B136" s="60">
        <v>4</v>
      </c>
      <c r="C136" s="85" t="s">
        <v>1198</v>
      </c>
      <c r="D136" s="63" t="s">
        <v>165</v>
      </c>
      <c r="E136" s="63" t="s">
        <v>1125</v>
      </c>
      <c r="F136" s="60"/>
      <c r="G136" s="60"/>
      <c r="H136" s="89">
        <v>2700000</v>
      </c>
      <c r="I136" s="84"/>
      <c r="J136" s="66">
        <f t="shared" si="2"/>
        <v>501917300</v>
      </c>
      <c r="L136" s="41">
        <f t="shared" si="4"/>
        <v>2700000</v>
      </c>
      <c r="M136" s="74"/>
      <c r="N136" s="81"/>
    </row>
    <row r="137" spans="1:14" s="82" customFormat="1" ht="60" x14ac:dyDescent="0.25">
      <c r="A137" s="78"/>
      <c r="B137" s="60">
        <v>4</v>
      </c>
      <c r="C137" s="85" t="s">
        <v>1199</v>
      </c>
      <c r="D137" s="63" t="s">
        <v>165</v>
      </c>
      <c r="E137" s="63" t="s">
        <v>1126</v>
      </c>
      <c r="F137" s="60"/>
      <c r="G137" s="60"/>
      <c r="H137" s="89">
        <v>4500000</v>
      </c>
      <c r="I137" s="84"/>
      <c r="J137" s="66">
        <f t="shared" si="2"/>
        <v>506417300</v>
      </c>
      <c r="L137" s="41">
        <f t="shared" si="4"/>
        <v>4500000</v>
      </c>
      <c r="M137" s="74"/>
      <c r="N137" s="81"/>
    </row>
    <row r="138" spans="1:14" s="82" customFormat="1" ht="45" x14ac:dyDescent="0.25">
      <c r="A138" s="78"/>
      <c r="B138" s="60">
        <v>4</v>
      </c>
      <c r="C138" s="85" t="s">
        <v>1200</v>
      </c>
      <c r="D138" s="63" t="s">
        <v>165</v>
      </c>
      <c r="E138" s="63" t="s">
        <v>1127</v>
      </c>
      <c r="F138" s="60"/>
      <c r="G138" s="60"/>
      <c r="H138" s="89">
        <v>1300000</v>
      </c>
      <c r="I138" s="84"/>
      <c r="J138" s="66">
        <f t="shared" si="2"/>
        <v>507717300</v>
      </c>
      <c r="L138" s="41">
        <f t="shared" si="4"/>
        <v>1300000</v>
      </c>
      <c r="M138" s="74"/>
      <c r="N138" s="81"/>
    </row>
    <row r="139" spans="1:14" s="82" customFormat="1" ht="30" x14ac:dyDescent="0.25">
      <c r="A139" s="78"/>
      <c r="B139" s="60">
        <v>4</v>
      </c>
      <c r="C139" s="85" t="s">
        <v>1201</v>
      </c>
      <c r="D139" s="63" t="s">
        <v>179</v>
      </c>
      <c r="E139" s="63" t="s">
        <v>1215</v>
      </c>
      <c r="F139" s="60"/>
      <c r="G139" s="60"/>
      <c r="H139" s="89">
        <v>800000</v>
      </c>
      <c r="I139" s="84"/>
      <c r="J139" s="66">
        <f t="shared" si="2"/>
        <v>508517300</v>
      </c>
      <c r="L139" s="41">
        <f t="shared" si="4"/>
        <v>800000</v>
      </c>
      <c r="M139" s="74"/>
      <c r="N139" s="81"/>
    </row>
    <row r="140" spans="1:14" s="82" customFormat="1" ht="45" x14ac:dyDescent="0.25">
      <c r="A140" s="78"/>
      <c r="B140" s="60">
        <v>4</v>
      </c>
      <c r="C140" s="85" t="s">
        <v>1202</v>
      </c>
      <c r="D140" s="63" t="s">
        <v>165</v>
      </c>
      <c r="E140" s="63" t="s">
        <v>1216</v>
      </c>
      <c r="F140" s="60"/>
      <c r="G140" s="60"/>
      <c r="H140" s="89">
        <v>800000</v>
      </c>
      <c r="I140" s="84"/>
      <c r="J140" s="66">
        <f t="shared" ref="J140:J203" si="5">+J139+H140-I140</f>
        <v>509317300</v>
      </c>
      <c r="L140" s="41">
        <f t="shared" si="4"/>
        <v>800000</v>
      </c>
      <c r="M140" s="74"/>
      <c r="N140" s="81"/>
    </row>
    <row r="141" spans="1:14" s="82" customFormat="1" ht="45" x14ac:dyDescent="0.25">
      <c r="A141" s="78"/>
      <c r="B141" s="60">
        <v>4</v>
      </c>
      <c r="C141" s="85" t="s">
        <v>1203</v>
      </c>
      <c r="D141" s="63" t="s">
        <v>165</v>
      </c>
      <c r="E141" s="63" t="s">
        <v>1217</v>
      </c>
      <c r="F141" s="60"/>
      <c r="G141" s="60"/>
      <c r="H141" s="89">
        <v>1200000</v>
      </c>
      <c r="I141" s="84"/>
      <c r="J141" s="66">
        <f t="shared" si="5"/>
        <v>510517300</v>
      </c>
      <c r="L141" s="41">
        <f t="shared" si="4"/>
        <v>1200000</v>
      </c>
      <c r="M141" s="74"/>
      <c r="N141" s="81"/>
    </row>
    <row r="142" spans="1:14" s="82" customFormat="1" ht="45" x14ac:dyDescent="0.25">
      <c r="A142" s="87"/>
      <c r="B142" s="60">
        <v>4</v>
      </c>
      <c r="C142" s="85" t="s">
        <v>1204</v>
      </c>
      <c r="D142" s="63" t="s">
        <v>165</v>
      </c>
      <c r="E142" s="63" t="s">
        <v>1218</v>
      </c>
      <c r="F142" s="60"/>
      <c r="G142" s="60"/>
      <c r="H142" s="89">
        <v>800000</v>
      </c>
      <c r="I142" s="84"/>
      <c r="J142" s="66">
        <f t="shared" si="5"/>
        <v>511317300</v>
      </c>
      <c r="L142" s="41">
        <f t="shared" si="4"/>
        <v>800000</v>
      </c>
      <c r="M142" s="74"/>
      <c r="N142" s="81"/>
    </row>
    <row r="143" spans="1:14" s="82" customFormat="1" ht="45" x14ac:dyDescent="0.25">
      <c r="A143" s="78"/>
      <c r="B143" s="60">
        <v>4</v>
      </c>
      <c r="C143" s="85" t="s">
        <v>1205</v>
      </c>
      <c r="D143" s="63" t="s">
        <v>165</v>
      </c>
      <c r="E143" s="63" t="s">
        <v>1219</v>
      </c>
      <c r="F143" s="60"/>
      <c r="G143" s="60"/>
      <c r="H143" s="89">
        <v>1000000</v>
      </c>
      <c r="I143" s="84"/>
      <c r="J143" s="66">
        <f t="shared" si="5"/>
        <v>512317300</v>
      </c>
      <c r="L143" s="41">
        <f t="shared" si="4"/>
        <v>1000000</v>
      </c>
      <c r="M143" s="74"/>
      <c r="N143" s="81"/>
    </row>
    <row r="144" spans="1:14" s="82" customFormat="1" ht="45" x14ac:dyDescent="0.25">
      <c r="A144" s="78"/>
      <c r="B144" s="60">
        <v>4</v>
      </c>
      <c r="C144" s="85" t="s">
        <v>1206</v>
      </c>
      <c r="D144" s="63" t="s">
        <v>179</v>
      </c>
      <c r="E144" s="63" t="s">
        <v>1220</v>
      </c>
      <c r="F144" s="60"/>
      <c r="G144" s="77"/>
      <c r="H144" s="89">
        <v>1500000</v>
      </c>
      <c r="I144" s="84"/>
      <c r="J144" s="66">
        <f t="shared" si="5"/>
        <v>513817300</v>
      </c>
      <c r="L144" s="41">
        <f t="shared" si="4"/>
        <v>1500000</v>
      </c>
      <c r="M144" s="74"/>
      <c r="N144" s="81"/>
    </row>
    <row r="145" spans="1:14" s="82" customFormat="1" ht="45" x14ac:dyDescent="0.25">
      <c r="A145" s="78"/>
      <c r="B145" s="60">
        <v>4</v>
      </c>
      <c r="C145" s="85" t="s">
        <v>1207</v>
      </c>
      <c r="D145" s="135" t="s">
        <v>314</v>
      </c>
      <c r="E145" s="63" t="s">
        <v>1221</v>
      </c>
      <c r="F145" s="60"/>
      <c r="G145" s="77"/>
      <c r="H145" s="89">
        <v>2625000</v>
      </c>
      <c r="I145" s="84"/>
      <c r="J145" s="66">
        <f t="shared" si="5"/>
        <v>516442300</v>
      </c>
      <c r="L145" s="41">
        <f t="shared" si="4"/>
        <v>2625000</v>
      </c>
      <c r="M145" s="74"/>
      <c r="N145" s="81"/>
    </row>
    <row r="146" spans="1:14" s="82" customFormat="1" ht="30" x14ac:dyDescent="0.25">
      <c r="A146" s="78"/>
      <c r="B146" s="60">
        <v>4</v>
      </c>
      <c r="C146" s="85" t="s">
        <v>1208</v>
      </c>
      <c r="D146" s="135" t="s">
        <v>165</v>
      </c>
      <c r="E146" s="63" t="s">
        <v>1222</v>
      </c>
      <c r="F146" s="60"/>
      <c r="G146" s="77"/>
      <c r="H146" s="89">
        <v>500000</v>
      </c>
      <c r="I146" s="84"/>
      <c r="J146" s="66">
        <f t="shared" si="5"/>
        <v>516942300</v>
      </c>
      <c r="L146" s="41">
        <f t="shared" si="4"/>
        <v>500000</v>
      </c>
      <c r="M146" s="74"/>
      <c r="N146" s="81"/>
    </row>
    <row r="147" spans="1:14" s="82" customFormat="1" ht="30" x14ac:dyDescent="0.25">
      <c r="A147" s="78"/>
      <c r="B147" s="60">
        <v>4</v>
      </c>
      <c r="C147" s="85" t="s">
        <v>1209</v>
      </c>
      <c r="D147" s="63" t="s">
        <v>165</v>
      </c>
      <c r="E147" s="63" t="s">
        <v>1223</v>
      </c>
      <c r="F147" s="60"/>
      <c r="G147" s="77"/>
      <c r="H147" s="89">
        <v>800000</v>
      </c>
      <c r="I147" s="84"/>
      <c r="J147" s="66">
        <f t="shared" si="5"/>
        <v>517742300</v>
      </c>
      <c r="L147" s="41">
        <f t="shared" si="4"/>
        <v>800000</v>
      </c>
      <c r="M147" s="74"/>
      <c r="N147" s="81"/>
    </row>
    <row r="148" spans="1:14" s="82" customFormat="1" ht="45" x14ac:dyDescent="0.25">
      <c r="A148" s="78"/>
      <c r="B148" s="60">
        <v>4</v>
      </c>
      <c r="C148" s="85" t="s">
        <v>1210</v>
      </c>
      <c r="D148" s="135" t="s">
        <v>179</v>
      </c>
      <c r="E148" s="63" t="s">
        <v>1224</v>
      </c>
      <c r="F148" s="60"/>
      <c r="G148" s="77"/>
      <c r="H148" s="89">
        <v>825000</v>
      </c>
      <c r="I148" s="84"/>
      <c r="J148" s="66">
        <f t="shared" si="5"/>
        <v>518567300</v>
      </c>
      <c r="L148" s="41">
        <f t="shared" si="4"/>
        <v>825000</v>
      </c>
      <c r="M148" s="74"/>
      <c r="N148" s="81"/>
    </row>
    <row r="149" spans="1:14" s="82" customFormat="1" ht="45" x14ac:dyDescent="0.25">
      <c r="A149" s="78"/>
      <c r="B149" s="60">
        <v>4</v>
      </c>
      <c r="C149" s="85" t="s">
        <v>1211</v>
      </c>
      <c r="D149" s="135" t="s">
        <v>179</v>
      </c>
      <c r="E149" s="63" t="s">
        <v>1225</v>
      </c>
      <c r="F149" s="60"/>
      <c r="G149" s="77"/>
      <c r="H149" s="89">
        <v>750000</v>
      </c>
      <c r="I149" s="84"/>
      <c r="J149" s="66">
        <f t="shared" si="5"/>
        <v>519317300</v>
      </c>
      <c r="L149" s="41">
        <f t="shared" si="4"/>
        <v>750000</v>
      </c>
      <c r="M149" s="74"/>
      <c r="N149" s="81"/>
    </row>
    <row r="150" spans="1:14" s="82" customFormat="1" ht="30" x14ac:dyDescent="0.25">
      <c r="A150" s="78"/>
      <c r="B150" s="60">
        <v>4</v>
      </c>
      <c r="C150" s="85" t="s">
        <v>1212</v>
      </c>
      <c r="D150" s="135" t="s">
        <v>165</v>
      </c>
      <c r="E150" s="63" t="s">
        <v>1226</v>
      </c>
      <c r="F150" s="60"/>
      <c r="G150" s="77"/>
      <c r="H150" s="89">
        <v>550000</v>
      </c>
      <c r="I150" s="84"/>
      <c r="J150" s="66">
        <f t="shared" si="5"/>
        <v>519867300</v>
      </c>
      <c r="L150" s="41">
        <f t="shared" si="4"/>
        <v>550000</v>
      </c>
      <c r="M150" s="74"/>
      <c r="N150" s="81"/>
    </row>
    <row r="151" spans="1:14" s="82" customFormat="1" ht="45" x14ac:dyDescent="0.25">
      <c r="A151" s="78"/>
      <c r="B151" s="60">
        <v>4</v>
      </c>
      <c r="C151" s="85" t="s">
        <v>1213</v>
      </c>
      <c r="D151" s="135" t="s">
        <v>165</v>
      </c>
      <c r="E151" s="63" t="s">
        <v>1227</v>
      </c>
      <c r="F151" s="60"/>
      <c r="G151" s="77"/>
      <c r="H151" s="89">
        <v>1300000</v>
      </c>
      <c r="I151" s="84"/>
      <c r="J151" s="66">
        <f t="shared" si="5"/>
        <v>521167300</v>
      </c>
      <c r="L151" s="41">
        <f t="shared" si="4"/>
        <v>1300000</v>
      </c>
      <c r="M151" s="74"/>
      <c r="N151" s="81"/>
    </row>
    <row r="152" spans="1:14" s="82" customFormat="1" ht="60" x14ac:dyDescent="0.25">
      <c r="A152" s="78"/>
      <c r="B152" s="60">
        <v>4</v>
      </c>
      <c r="C152" s="85" t="s">
        <v>1214</v>
      </c>
      <c r="D152" s="135" t="s">
        <v>165</v>
      </c>
      <c r="E152" s="63" t="s">
        <v>1228</v>
      </c>
      <c r="F152" s="77"/>
      <c r="G152" s="77"/>
      <c r="H152" s="89">
        <v>1500000</v>
      </c>
      <c r="I152" s="84"/>
      <c r="J152" s="66">
        <f t="shared" si="5"/>
        <v>522667300</v>
      </c>
      <c r="L152" s="41">
        <f t="shared" si="4"/>
        <v>1500000</v>
      </c>
      <c r="M152" s="74"/>
      <c r="N152" s="81"/>
    </row>
    <row r="153" spans="1:14" s="82" customFormat="1" ht="45" x14ac:dyDescent="0.25">
      <c r="A153" s="78"/>
      <c r="B153" s="60">
        <v>5</v>
      </c>
      <c r="C153" s="85" t="s">
        <v>1471</v>
      </c>
      <c r="D153" s="135" t="s">
        <v>405</v>
      </c>
      <c r="E153" s="63" t="s">
        <v>1229</v>
      </c>
      <c r="F153" s="77"/>
      <c r="G153" s="77"/>
      <c r="H153" s="89">
        <v>600000</v>
      </c>
      <c r="I153" s="84"/>
      <c r="J153" s="66">
        <f t="shared" si="5"/>
        <v>523267300</v>
      </c>
      <c r="L153" s="41">
        <f t="shared" si="4"/>
        <v>600000</v>
      </c>
      <c r="M153" s="74"/>
      <c r="N153" s="81"/>
    </row>
    <row r="154" spans="1:14" s="82" customFormat="1" ht="60" x14ac:dyDescent="0.25">
      <c r="A154" s="78"/>
      <c r="B154" s="60">
        <v>5</v>
      </c>
      <c r="C154" s="85" t="s">
        <v>1472</v>
      </c>
      <c r="D154" s="135" t="s">
        <v>405</v>
      </c>
      <c r="E154" s="63" t="s">
        <v>1230</v>
      </c>
      <c r="F154" s="77"/>
      <c r="G154" s="77"/>
      <c r="H154" s="89">
        <v>1600000</v>
      </c>
      <c r="I154" s="84"/>
      <c r="J154" s="66">
        <f t="shared" si="5"/>
        <v>524867300</v>
      </c>
      <c r="L154" s="41">
        <f t="shared" si="4"/>
        <v>1600000</v>
      </c>
      <c r="M154" s="74"/>
      <c r="N154" s="81"/>
    </row>
    <row r="155" spans="1:14" s="82" customFormat="1" ht="30" x14ac:dyDescent="0.25">
      <c r="A155" s="78"/>
      <c r="B155" s="60">
        <v>5</v>
      </c>
      <c r="C155" s="85" t="s">
        <v>1473</v>
      </c>
      <c r="D155" s="135" t="s">
        <v>179</v>
      </c>
      <c r="E155" s="63" t="s">
        <v>1231</v>
      </c>
      <c r="F155" s="77"/>
      <c r="G155" s="77"/>
      <c r="H155" s="89">
        <v>825000</v>
      </c>
      <c r="I155" s="84"/>
      <c r="J155" s="66">
        <f t="shared" si="5"/>
        <v>525692300</v>
      </c>
      <c r="L155" s="41">
        <f t="shared" si="4"/>
        <v>825000</v>
      </c>
      <c r="M155" s="74"/>
      <c r="N155" s="81"/>
    </row>
    <row r="156" spans="1:14" s="82" customFormat="1" ht="30" x14ac:dyDescent="0.25">
      <c r="A156" s="78"/>
      <c r="B156" s="60">
        <v>5</v>
      </c>
      <c r="C156" s="85" t="s">
        <v>1474</v>
      </c>
      <c r="D156" s="135" t="s">
        <v>405</v>
      </c>
      <c r="E156" s="63" t="s">
        <v>1232</v>
      </c>
      <c r="F156" s="77"/>
      <c r="G156" s="77"/>
      <c r="H156" s="89">
        <v>1000000</v>
      </c>
      <c r="I156" s="84"/>
      <c r="J156" s="66">
        <f t="shared" si="5"/>
        <v>526692300</v>
      </c>
      <c r="L156" s="41">
        <f t="shared" si="4"/>
        <v>1000000</v>
      </c>
      <c r="M156" s="74"/>
      <c r="N156" s="81"/>
    </row>
    <row r="157" spans="1:14" s="82" customFormat="1" ht="45" x14ac:dyDescent="0.25">
      <c r="A157" s="78"/>
      <c r="B157" s="60">
        <v>5</v>
      </c>
      <c r="C157" s="85" t="s">
        <v>1475</v>
      </c>
      <c r="D157" s="135" t="s">
        <v>165</v>
      </c>
      <c r="E157" s="63" t="s">
        <v>1233</v>
      </c>
      <c r="F157" s="77"/>
      <c r="G157" s="77"/>
      <c r="H157" s="89">
        <v>900000</v>
      </c>
      <c r="I157" s="84"/>
      <c r="J157" s="66">
        <f t="shared" si="5"/>
        <v>527592300</v>
      </c>
      <c r="L157" s="41">
        <f t="shared" si="4"/>
        <v>900000</v>
      </c>
      <c r="M157" s="74"/>
      <c r="N157" s="81"/>
    </row>
    <row r="158" spans="1:14" s="82" customFormat="1" ht="45" x14ac:dyDescent="0.25">
      <c r="A158" s="78"/>
      <c r="B158" s="60">
        <v>5</v>
      </c>
      <c r="C158" s="85" t="s">
        <v>1476</v>
      </c>
      <c r="D158" s="135" t="s">
        <v>243</v>
      </c>
      <c r="E158" s="63" t="s">
        <v>1234</v>
      </c>
      <c r="F158" s="77"/>
      <c r="G158" s="60"/>
      <c r="H158" s="89">
        <v>800000</v>
      </c>
      <c r="I158" s="84"/>
      <c r="J158" s="66">
        <f t="shared" si="5"/>
        <v>528392300</v>
      </c>
      <c r="L158" s="41">
        <f t="shared" si="4"/>
        <v>800000</v>
      </c>
      <c r="M158" s="74"/>
      <c r="N158" s="81"/>
    </row>
    <row r="159" spans="1:14" s="82" customFormat="1" ht="60" x14ac:dyDescent="0.25">
      <c r="A159" s="78"/>
      <c r="B159" s="60">
        <v>5</v>
      </c>
      <c r="C159" s="85" t="s">
        <v>1477</v>
      </c>
      <c r="D159" s="135" t="s">
        <v>313</v>
      </c>
      <c r="E159" s="63" t="s">
        <v>1235</v>
      </c>
      <c r="F159" s="77"/>
      <c r="G159" s="60"/>
      <c r="H159" s="89">
        <v>1000000</v>
      </c>
      <c r="I159" s="84"/>
      <c r="J159" s="66">
        <f t="shared" si="5"/>
        <v>529392300</v>
      </c>
      <c r="L159" s="41">
        <f t="shared" si="4"/>
        <v>1000000</v>
      </c>
      <c r="M159" s="74"/>
      <c r="N159" s="81"/>
    </row>
    <row r="160" spans="1:14" s="82" customFormat="1" ht="45" x14ac:dyDescent="0.25">
      <c r="A160" s="88"/>
      <c r="B160" s="60">
        <v>5</v>
      </c>
      <c r="C160" s="85" t="s">
        <v>1478</v>
      </c>
      <c r="D160" s="135" t="s">
        <v>163</v>
      </c>
      <c r="E160" s="63" t="s">
        <v>1236</v>
      </c>
      <c r="F160" s="77"/>
      <c r="G160" s="60"/>
      <c r="H160" s="89">
        <v>2300000</v>
      </c>
      <c r="I160" s="84"/>
      <c r="J160" s="66">
        <f t="shared" si="5"/>
        <v>531692300</v>
      </c>
      <c r="L160" s="41">
        <f t="shared" ref="L160:L203" si="6">+H160</f>
        <v>2300000</v>
      </c>
      <c r="M160" s="74"/>
      <c r="N160" s="81"/>
    </row>
    <row r="161" spans="1:14" s="82" customFormat="1" ht="45" x14ac:dyDescent="0.25">
      <c r="A161" s="88"/>
      <c r="B161" s="60">
        <v>5</v>
      </c>
      <c r="C161" s="85" t="s">
        <v>1479</v>
      </c>
      <c r="D161" s="135" t="s">
        <v>313</v>
      </c>
      <c r="E161" s="63" t="s">
        <v>1237</v>
      </c>
      <c r="F161" s="77"/>
      <c r="G161" s="60"/>
      <c r="H161" s="89">
        <v>800000</v>
      </c>
      <c r="I161" s="84"/>
      <c r="J161" s="66">
        <f t="shared" si="5"/>
        <v>532492300</v>
      </c>
      <c r="L161" s="41">
        <f t="shared" si="6"/>
        <v>800000</v>
      </c>
      <c r="M161" s="74"/>
      <c r="N161" s="81"/>
    </row>
    <row r="162" spans="1:14" s="82" customFormat="1" ht="45" x14ac:dyDescent="0.25">
      <c r="A162" s="88"/>
      <c r="B162" s="60">
        <v>5</v>
      </c>
      <c r="C162" s="85" t="s">
        <v>1480</v>
      </c>
      <c r="D162" s="135" t="s">
        <v>243</v>
      </c>
      <c r="E162" s="63" t="s">
        <v>1238</v>
      </c>
      <c r="F162" s="60"/>
      <c r="G162" s="60"/>
      <c r="H162" s="89">
        <v>800000</v>
      </c>
      <c r="I162" s="84"/>
      <c r="J162" s="66">
        <f t="shared" si="5"/>
        <v>533292300</v>
      </c>
      <c r="L162" s="41">
        <f t="shared" si="6"/>
        <v>800000</v>
      </c>
      <c r="M162" s="74"/>
      <c r="N162" s="81"/>
    </row>
    <row r="163" spans="1:14" s="82" customFormat="1" ht="45" x14ac:dyDescent="0.25">
      <c r="A163" s="88"/>
      <c r="B163" s="60">
        <v>5</v>
      </c>
      <c r="C163" s="85" t="s">
        <v>1481</v>
      </c>
      <c r="D163" s="135" t="s">
        <v>243</v>
      </c>
      <c r="E163" s="63" t="s">
        <v>1239</v>
      </c>
      <c r="F163" s="60"/>
      <c r="G163" s="60"/>
      <c r="H163" s="89">
        <v>2550000</v>
      </c>
      <c r="I163" s="84"/>
      <c r="J163" s="66">
        <f t="shared" si="5"/>
        <v>535842300</v>
      </c>
      <c r="L163" s="41">
        <f t="shared" si="6"/>
        <v>2550000</v>
      </c>
      <c r="M163" s="74"/>
      <c r="N163" s="81"/>
    </row>
    <row r="164" spans="1:14" s="82" customFormat="1" ht="45" x14ac:dyDescent="0.25">
      <c r="A164" s="88"/>
      <c r="B164" s="60">
        <v>5</v>
      </c>
      <c r="C164" s="85" t="s">
        <v>1482</v>
      </c>
      <c r="D164" s="135" t="s">
        <v>189</v>
      </c>
      <c r="E164" s="63" t="s">
        <v>1240</v>
      </c>
      <c r="F164" s="60"/>
      <c r="G164" s="60"/>
      <c r="H164" s="89">
        <v>900000</v>
      </c>
      <c r="I164" s="84"/>
      <c r="J164" s="66">
        <f t="shared" si="5"/>
        <v>536742300</v>
      </c>
      <c r="L164" s="41">
        <f t="shared" si="6"/>
        <v>900000</v>
      </c>
      <c r="M164" s="74"/>
      <c r="N164" s="81"/>
    </row>
    <row r="165" spans="1:14" s="82" customFormat="1" ht="45" x14ac:dyDescent="0.25">
      <c r="A165" s="88"/>
      <c r="B165" s="60">
        <v>5</v>
      </c>
      <c r="C165" s="85" t="s">
        <v>1483</v>
      </c>
      <c r="D165" s="135" t="s">
        <v>315</v>
      </c>
      <c r="E165" s="63" t="s">
        <v>1241</v>
      </c>
      <c r="F165" s="60"/>
      <c r="G165" s="60"/>
      <c r="H165" s="89">
        <v>350000</v>
      </c>
      <c r="I165" s="84"/>
      <c r="J165" s="66">
        <f t="shared" si="5"/>
        <v>537092300</v>
      </c>
      <c r="L165" s="41">
        <f t="shared" si="6"/>
        <v>350000</v>
      </c>
      <c r="M165" s="74"/>
      <c r="N165" s="81"/>
    </row>
    <row r="166" spans="1:14" s="82" customFormat="1" ht="45" x14ac:dyDescent="0.25">
      <c r="A166" s="88"/>
      <c r="B166" s="60">
        <v>6</v>
      </c>
      <c r="C166" s="85" t="s">
        <v>1484</v>
      </c>
      <c r="D166" s="135" t="s">
        <v>436</v>
      </c>
      <c r="E166" s="63" t="s">
        <v>1242</v>
      </c>
      <c r="F166" s="60"/>
      <c r="G166" s="60"/>
      <c r="H166" s="89">
        <v>1900000</v>
      </c>
      <c r="I166" s="84"/>
      <c r="J166" s="66">
        <f t="shared" si="5"/>
        <v>538992300</v>
      </c>
      <c r="L166" s="41">
        <f t="shared" si="6"/>
        <v>1900000</v>
      </c>
      <c r="M166" s="74"/>
      <c r="N166" s="81"/>
    </row>
    <row r="167" spans="1:14" s="82" customFormat="1" ht="60" x14ac:dyDescent="0.25">
      <c r="A167" s="88"/>
      <c r="B167" s="60">
        <v>6</v>
      </c>
      <c r="C167" s="85" t="s">
        <v>1485</v>
      </c>
      <c r="D167" s="63" t="s">
        <v>1571</v>
      </c>
      <c r="E167" s="63" t="s">
        <v>1243</v>
      </c>
      <c r="F167" s="60"/>
      <c r="G167" s="60"/>
      <c r="H167" s="89">
        <v>9262500</v>
      </c>
      <c r="I167" s="84"/>
      <c r="J167" s="66">
        <f t="shared" si="5"/>
        <v>548254800</v>
      </c>
      <c r="L167" s="41">
        <f t="shared" si="6"/>
        <v>9262500</v>
      </c>
      <c r="M167" s="74"/>
      <c r="N167" s="81"/>
    </row>
    <row r="168" spans="1:14" s="82" customFormat="1" ht="30" x14ac:dyDescent="0.25">
      <c r="A168" s="78"/>
      <c r="B168" s="60">
        <v>6</v>
      </c>
      <c r="C168" s="85" t="s">
        <v>1486</v>
      </c>
      <c r="D168" s="135" t="s">
        <v>315</v>
      </c>
      <c r="E168" s="63" t="s">
        <v>1244</v>
      </c>
      <c r="F168" s="60"/>
      <c r="G168" s="60"/>
      <c r="H168" s="89">
        <v>800000</v>
      </c>
      <c r="I168" s="84"/>
      <c r="J168" s="66">
        <f t="shared" si="5"/>
        <v>549054800</v>
      </c>
      <c r="L168" s="41">
        <f t="shared" si="6"/>
        <v>800000</v>
      </c>
      <c r="M168" s="74"/>
      <c r="N168" s="81"/>
    </row>
    <row r="169" spans="1:14" s="82" customFormat="1" ht="45" x14ac:dyDescent="0.25">
      <c r="A169" s="78"/>
      <c r="B169" s="60">
        <v>6</v>
      </c>
      <c r="C169" s="85" t="s">
        <v>1487</v>
      </c>
      <c r="D169" s="135" t="s">
        <v>315</v>
      </c>
      <c r="E169" s="63" t="s">
        <v>1245</v>
      </c>
      <c r="F169" s="60"/>
      <c r="G169" s="60"/>
      <c r="H169" s="89">
        <v>1900000</v>
      </c>
      <c r="I169" s="84"/>
      <c r="J169" s="66">
        <f t="shared" si="5"/>
        <v>550954800</v>
      </c>
      <c r="L169" s="41">
        <f t="shared" si="6"/>
        <v>1900000</v>
      </c>
      <c r="M169" s="74"/>
      <c r="N169" s="81"/>
    </row>
    <row r="170" spans="1:14" s="82" customFormat="1" ht="45" x14ac:dyDescent="0.25">
      <c r="A170" s="78"/>
      <c r="B170" s="60">
        <v>6</v>
      </c>
      <c r="C170" s="85" t="s">
        <v>1488</v>
      </c>
      <c r="D170" s="135" t="s">
        <v>315</v>
      </c>
      <c r="E170" s="63" t="s">
        <v>1246</v>
      </c>
      <c r="F170" s="60"/>
      <c r="G170" s="60"/>
      <c r="H170" s="89">
        <v>605000</v>
      </c>
      <c r="I170" s="84"/>
      <c r="J170" s="66">
        <f t="shared" si="5"/>
        <v>551559800</v>
      </c>
      <c r="L170" s="41">
        <f t="shared" si="6"/>
        <v>605000</v>
      </c>
      <c r="M170" s="74"/>
      <c r="N170" s="81"/>
    </row>
    <row r="171" spans="1:14" s="82" customFormat="1" ht="75" x14ac:dyDescent="0.25">
      <c r="A171" s="78"/>
      <c r="B171" s="60">
        <v>6</v>
      </c>
      <c r="C171" s="85" t="s">
        <v>1489</v>
      </c>
      <c r="D171" s="63" t="s">
        <v>165</v>
      </c>
      <c r="E171" s="63" t="s">
        <v>1247</v>
      </c>
      <c r="F171" s="60"/>
      <c r="G171" s="60"/>
      <c r="H171" s="89">
        <v>3000000</v>
      </c>
      <c r="I171" s="78"/>
      <c r="J171" s="66">
        <f t="shared" si="5"/>
        <v>554559800</v>
      </c>
      <c r="L171" s="41">
        <f t="shared" si="6"/>
        <v>3000000</v>
      </c>
      <c r="M171" s="74"/>
      <c r="N171" s="81"/>
    </row>
    <row r="172" spans="1:14" s="82" customFormat="1" ht="45" x14ac:dyDescent="0.25">
      <c r="A172" s="78"/>
      <c r="B172" s="60">
        <v>6</v>
      </c>
      <c r="C172" s="85" t="s">
        <v>1490</v>
      </c>
      <c r="D172" s="135" t="s">
        <v>315</v>
      </c>
      <c r="E172" s="63" t="s">
        <v>1248</v>
      </c>
      <c r="F172" s="60"/>
      <c r="G172" s="60"/>
      <c r="H172" s="89">
        <v>1000000</v>
      </c>
      <c r="I172" s="78"/>
      <c r="J172" s="66">
        <f t="shared" si="5"/>
        <v>555559800</v>
      </c>
      <c r="L172" s="41">
        <f t="shared" si="6"/>
        <v>1000000</v>
      </c>
      <c r="M172" s="74"/>
      <c r="N172" s="81"/>
    </row>
    <row r="173" spans="1:14" s="82" customFormat="1" ht="30" x14ac:dyDescent="0.25">
      <c r="A173" s="78"/>
      <c r="B173" s="60">
        <v>6</v>
      </c>
      <c r="C173" s="85" t="s">
        <v>1491</v>
      </c>
      <c r="D173" s="135" t="s">
        <v>405</v>
      </c>
      <c r="E173" s="63" t="s">
        <v>1249</v>
      </c>
      <c r="F173" s="60"/>
      <c r="G173" s="60"/>
      <c r="H173" s="89">
        <v>1000000</v>
      </c>
      <c r="I173" s="84"/>
      <c r="J173" s="66">
        <f t="shared" si="5"/>
        <v>556559800</v>
      </c>
      <c r="L173" s="41">
        <f t="shared" si="6"/>
        <v>1000000</v>
      </c>
      <c r="M173" s="74"/>
      <c r="N173" s="81"/>
    </row>
    <row r="174" spans="1:14" s="82" customFormat="1" ht="45" x14ac:dyDescent="0.25">
      <c r="A174" s="78"/>
      <c r="B174" s="60">
        <v>6</v>
      </c>
      <c r="C174" s="85" t="s">
        <v>1492</v>
      </c>
      <c r="D174" s="135" t="s">
        <v>313</v>
      </c>
      <c r="E174" s="63" t="s">
        <v>1250</v>
      </c>
      <c r="F174" s="60"/>
      <c r="G174" s="60"/>
      <c r="H174" s="89">
        <v>1700000</v>
      </c>
      <c r="I174" s="84"/>
      <c r="J174" s="66">
        <f t="shared" si="5"/>
        <v>558259800</v>
      </c>
      <c r="K174" s="90"/>
      <c r="L174" s="41">
        <f t="shared" si="6"/>
        <v>1700000</v>
      </c>
      <c r="M174" s="80"/>
      <c r="N174" s="81"/>
    </row>
    <row r="175" spans="1:14" s="82" customFormat="1" ht="45" x14ac:dyDescent="0.25">
      <c r="A175" s="78"/>
      <c r="B175" s="60">
        <v>6</v>
      </c>
      <c r="C175" s="85" t="s">
        <v>1493</v>
      </c>
      <c r="D175" s="135" t="s">
        <v>1054</v>
      </c>
      <c r="E175" s="63" t="s">
        <v>1251</v>
      </c>
      <c r="F175" s="60"/>
      <c r="G175" s="60"/>
      <c r="H175" s="89">
        <v>1020000</v>
      </c>
      <c r="I175" s="84"/>
      <c r="J175" s="66">
        <f t="shared" si="5"/>
        <v>559279800</v>
      </c>
      <c r="K175" s="90"/>
      <c r="L175" s="41">
        <f t="shared" si="6"/>
        <v>1020000</v>
      </c>
      <c r="M175" s="80"/>
      <c r="N175" s="81"/>
    </row>
    <row r="176" spans="1:14" s="82" customFormat="1" ht="45" x14ac:dyDescent="0.25">
      <c r="A176" s="78"/>
      <c r="B176" s="60">
        <v>6</v>
      </c>
      <c r="C176" s="85" t="s">
        <v>1494</v>
      </c>
      <c r="D176" s="135" t="s">
        <v>1054</v>
      </c>
      <c r="E176" s="63" t="s">
        <v>1252</v>
      </c>
      <c r="F176" s="60"/>
      <c r="G176" s="60"/>
      <c r="H176" s="89">
        <v>1000000</v>
      </c>
      <c r="I176" s="84"/>
      <c r="J176" s="66">
        <f t="shared" si="5"/>
        <v>560279800</v>
      </c>
      <c r="K176" s="90"/>
      <c r="L176" s="41">
        <f t="shared" si="6"/>
        <v>1000000</v>
      </c>
      <c r="M176" s="80"/>
      <c r="N176" s="81"/>
    </row>
    <row r="177" spans="1:14" s="82" customFormat="1" ht="60" x14ac:dyDescent="0.25">
      <c r="A177" s="78"/>
      <c r="B177" s="60">
        <v>6</v>
      </c>
      <c r="C177" s="85" t="s">
        <v>1495</v>
      </c>
      <c r="D177" s="63" t="s">
        <v>1617</v>
      </c>
      <c r="E177" s="63" t="s">
        <v>1253</v>
      </c>
      <c r="F177" s="60"/>
      <c r="G177" s="60"/>
      <c r="H177" s="89">
        <v>3275000</v>
      </c>
      <c r="I177" s="84"/>
      <c r="J177" s="66">
        <f t="shared" si="5"/>
        <v>563554800</v>
      </c>
      <c r="K177" s="90"/>
      <c r="L177" s="41">
        <f t="shared" si="6"/>
        <v>3275000</v>
      </c>
      <c r="M177" s="80"/>
      <c r="N177" s="81"/>
    </row>
    <row r="178" spans="1:14" s="82" customFormat="1" ht="45" x14ac:dyDescent="0.25">
      <c r="A178" s="78"/>
      <c r="B178" s="60">
        <v>6</v>
      </c>
      <c r="C178" s="85" t="s">
        <v>1496</v>
      </c>
      <c r="D178" s="135" t="s">
        <v>313</v>
      </c>
      <c r="E178" s="63" t="s">
        <v>1254</v>
      </c>
      <c r="F178" s="60"/>
      <c r="G178" s="60"/>
      <c r="H178" s="89">
        <v>545000</v>
      </c>
      <c r="I178" s="84"/>
      <c r="J178" s="66">
        <f t="shared" si="5"/>
        <v>564099800</v>
      </c>
      <c r="K178" s="90"/>
      <c r="L178" s="41">
        <f t="shared" si="6"/>
        <v>545000</v>
      </c>
      <c r="M178" s="80"/>
      <c r="N178" s="81"/>
    </row>
    <row r="179" spans="1:14" s="82" customFormat="1" ht="45" x14ac:dyDescent="0.25">
      <c r="A179" s="78"/>
      <c r="B179" s="60">
        <v>6</v>
      </c>
      <c r="C179" s="85" t="s">
        <v>1497</v>
      </c>
      <c r="D179" s="135" t="s">
        <v>315</v>
      </c>
      <c r="E179" s="63" t="s">
        <v>1255</v>
      </c>
      <c r="F179" s="60"/>
      <c r="G179" s="60"/>
      <c r="H179" s="89">
        <v>1000000</v>
      </c>
      <c r="I179" s="84"/>
      <c r="J179" s="66">
        <f t="shared" si="5"/>
        <v>565099800</v>
      </c>
      <c r="K179" s="79"/>
      <c r="L179" s="41">
        <f t="shared" si="6"/>
        <v>1000000</v>
      </c>
      <c r="M179" s="80"/>
      <c r="N179" s="81"/>
    </row>
    <row r="180" spans="1:14" s="82" customFormat="1" ht="45" x14ac:dyDescent="0.25">
      <c r="A180" s="84"/>
      <c r="B180" s="60">
        <v>6</v>
      </c>
      <c r="C180" s="85" t="s">
        <v>1498</v>
      </c>
      <c r="D180" s="135" t="s">
        <v>315</v>
      </c>
      <c r="E180" s="63" t="s">
        <v>1256</v>
      </c>
      <c r="F180" s="60"/>
      <c r="G180" s="60"/>
      <c r="H180" s="89">
        <v>800000</v>
      </c>
      <c r="I180" s="84"/>
      <c r="J180" s="66">
        <f t="shared" si="5"/>
        <v>565899800</v>
      </c>
      <c r="K180" s="79"/>
      <c r="L180" s="41">
        <f t="shared" si="6"/>
        <v>800000</v>
      </c>
      <c r="M180" s="92"/>
      <c r="N180" s="81"/>
    </row>
    <row r="181" spans="1:14" s="82" customFormat="1" ht="45" x14ac:dyDescent="0.25">
      <c r="A181" s="84"/>
      <c r="B181" s="60">
        <v>6</v>
      </c>
      <c r="C181" s="85" t="s">
        <v>1499</v>
      </c>
      <c r="D181" s="135" t="s">
        <v>190</v>
      </c>
      <c r="E181" s="63" t="s">
        <v>1257</v>
      </c>
      <c r="F181" s="60"/>
      <c r="G181" s="77"/>
      <c r="H181" s="89">
        <v>500000</v>
      </c>
      <c r="I181" s="84"/>
      <c r="J181" s="66">
        <f t="shared" si="5"/>
        <v>566399800</v>
      </c>
      <c r="K181" s="79"/>
      <c r="L181" s="41">
        <f t="shared" si="6"/>
        <v>500000</v>
      </c>
      <c r="M181" s="92"/>
      <c r="N181" s="81"/>
    </row>
    <row r="182" spans="1:14" s="82" customFormat="1" ht="45" x14ac:dyDescent="0.25">
      <c r="A182" s="84"/>
      <c r="B182" s="60">
        <v>6</v>
      </c>
      <c r="C182" s="85" t="s">
        <v>1500</v>
      </c>
      <c r="D182" s="135" t="s">
        <v>313</v>
      </c>
      <c r="E182" s="63" t="s">
        <v>1258</v>
      </c>
      <c r="F182" s="60"/>
      <c r="G182" s="77"/>
      <c r="H182" s="89">
        <v>900000</v>
      </c>
      <c r="I182" s="84"/>
      <c r="J182" s="66">
        <f t="shared" si="5"/>
        <v>567299800</v>
      </c>
      <c r="K182" s="79"/>
      <c r="L182" s="41">
        <f t="shared" si="6"/>
        <v>900000</v>
      </c>
      <c r="M182" s="92"/>
      <c r="N182" s="81"/>
    </row>
    <row r="183" spans="1:14" s="43" customFormat="1" ht="45" x14ac:dyDescent="0.25">
      <c r="A183" s="84"/>
      <c r="B183" s="60">
        <v>6</v>
      </c>
      <c r="C183" s="85" t="s">
        <v>1501</v>
      </c>
      <c r="D183" s="63" t="s">
        <v>180</v>
      </c>
      <c r="E183" s="63" t="s">
        <v>1259</v>
      </c>
      <c r="F183" s="60"/>
      <c r="G183" s="77"/>
      <c r="H183" s="89">
        <v>500000</v>
      </c>
      <c r="I183" s="83"/>
      <c r="J183" s="66">
        <f t="shared" si="5"/>
        <v>567799800</v>
      </c>
      <c r="K183" s="45"/>
      <c r="L183" s="41">
        <f t="shared" si="6"/>
        <v>500000</v>
      </c>
      <c r="M183" s="90"/>
    </row>
    <row r="184" spans="1:14" s="43" customFormat="1" ht="45" x14ac:dyDescent="0.25">
      <c r="A184" s="84"/>
      <c r="B184" s="60">
        <v>6</v>
      </c>
      <c r="C184" s="85" t="s">
        <v>1502</v>
      </c>
      <c r="D184" s="135" t="s">
        <v>163</v>
      </c>
      <c r="E184" s="63" t="s">
        <v>1260</v>
      </c>
      <c r="F184" s="60"/>
      <c r="G184" s="77"/>
      <c r="H184" s="89">
        <v>750000</v>
      </c>
      <c r="I184" s="83"/>
      <c r="J184" s="66">
        <f t="shared" si="5"/>
        <v>568549800</v>
      </c>
      <c r="K184" s="45"/>
      <c r="L184" s="41">
        <f t="shared" si="6"/>
        <v>750000</v>
      </c>
      <c r="M184" s="90"/>
    </row>
    <row r="185" spans="1:14" s="43" customFormat="1" ht="60" x14ac:dyDescent="0.25">
      <c r="A185" s="84"/>
      <c r="B185" s="60">
        <v>6</v>
      </c>
      <c r="C185" s="85" t="s">
        <v>1503</v>
      </c>
      <c r="D185" s="135" t="s">
        <v>314</v>
      </c>
      <c r="E185" s="63" t="s">
        <v>1261</v>
      </c>
      <c r="F185" s="60"/>
      <c r="G185" s="77"/>
      <c r="H185" s="89">
        <v>700000</v>
      </c>
      <c r="I185" s="83"/>
      <c r="J185" s="66">
        <f t="shared" si="5"/>
        <v>569249800</v>
      </c>
      <c r="K185" s="45"/>
      <c r="L185" s="41">
        <f t="shared" si="6"/>
        <v>700000</v>
      </c>
      <c r="M185" s="90"/>
    </row>
    <row r="186" spans="1:14" s="43" customFormat="1" ht="30" x14ac:dyDescent="0.25">
      <c r="A186" s="84"/>
      <c r="B186" s="60">
        <v>6</v>
      </c>
      <c r="C186" s="85" t="s">
        <v>1504</v>
      </c>
      <c r="D186" s="135" t="s">
        <v>163</v>
      </c>
      <c r="E186" s="63" t="s">
        <v>1262</v>
      </c>
      <c r="F186" s="60"/>
      <c r="G186" s="77"/>
      <c r="H186" s="89">
        <v>670000</v>
      </c>
      <c r="I186" s="83"/>
      <c r="J186" s="66">
        <f t="shared" si="5"/>
        <v>569919800</v>
      </c>
      <c r="K186" s="45"/>
      <c r="L186" s="41">
        <f t="shared" si="6"/>
        <v>670000</v>
      </c>
      <c r="M186" s="90"/>
    </row>
    <row r="187" spans="1:14" s="43" customFormat="1" ht="45" x14ac:dyDescent="0.25">
      <c r="A187" s="84"/>
      <c r="B187" s="60">
        <v>6</v>
      </c>
      <c r="C187" s="85" t="s">
        <v>1505</v>
      </c>
      <c r="D187" s="135" t="s">
        <v>314</v>
      </c>
      <c r="E187" s="63" t="s">
        <v>1263</v>
      </c>
      <c r="F187" s="60"/>
      <c r="G187" s="77"/>
      <c r="H187" s="89">
        <v>900000</v>
      </c>
      <c r="I187" s="83"/>
      <c r="J187" s="66">
        <f t="shared" si="5"/>
        <v>570819800</v>
      </c>
      <c r="K187" s="45"/>
      <c r="L187" s="41">
        <f t="shared" si="6"/>
        <v>900000</v>
      </c>
      <c r="M187" s="90"/>
    </row>
    <row r="188" spans="1:14" s="43" customFormat="1" ht="60" x14ac:dyDescent="0.25">
      <c r="A188" s="84"/>
      <c r="B188" s="60">
        <v>6</v>
      </c>
      <c r="C188" s="85" t="s">
        <v>1506</v>
      </c>
      <c r="D188" s="63" t="s">
        <v>187</v>
      </c>
      <c r="E188" s="63" t="s">
        <v>1264</v>
      </c>
      <c r="F188" s="60"/>
      <c r="G188" s="77"/>
      <c r="H188" s="89">
        <v>634000</v>
      </c>
      <c r="I188" s="83"/>
      <c r="J188" s="66">
        <f t="shared" si="5"/>
        <v>571453800</v>
      </c>
      <c r="K188" s="45"/>
      <c r="L188" s="41">
        <f t="shared" si="6"/>
        <v>634000</v>
      </c>
      <c r="M188" s="90"/>
    </row>
    <row r="189" spans="1:14" s="43" customFormat="1" ht="75" x14ac:dyDescent="0.25">
      <c r="A189" s="84"/>
      <c r="B189" s="60">
        <v>6</v>
      </c>
      <c r="C189" s="85" t="s">
        <v>1507</v>
      </c>
      <c r="D189" s="63" t="s">
        <v>187</v>
      </c>
      <c r="E189" s="63" t="s">
        <v>1265</v>
      </c>
      <c r="F189" s="60"/>
      <c r="G189" s="77"/>
      <c r="H189" s="89">
        <v>625000</v>
      </c>
      <c r="I189" s="83"/>
      <c r="J189" s="66">
        <f t="shared" si="5"/>
        <v>572078800</v>
      </c>
      <c r="K189" s="45"/>
      <c r="L189" s="41">
        <f t="shared" si="6"/>
        <v>625000</v>
      </c>
      <c r="M189" s="90"/>
    </row>
    <row r="190" spans="1:14" s="43" customFormat="1" ht="60" x14ac:dyDescent="0.25">
      <c r="A190" s="84"/>
      <c r="B190" s="60">
        <v>6</v>
      </c>
      <c r="C190" s="85" t="s">
        <v>1508</v>
      </c>
      <c r="D190" s="63" t="s">
        <v>187</v>
      </c>
      <c r="E190" s="63" t="s">
        <v>1266</v>
      </c>
      <c r="F190" s="77"/>
      <c r="G190" s="77"/>
      <c r="H190" s="89">
        <v>1000000</v>
      </c>
      <c r="I190" s="83"/>
      <c r="J190" s="66">
        <f t="shared" si="5"/>
        <v>573078800</v>
      </c>
      <c r="K190" s="45"/>
      <c r="L190" s="41">
        <f t="shared" si="6"/>
        <v>1000000</v>
      </c>
      <c r="M190" s="90"/>
    </row>
    <row r="191" spans="1:14" s="43" customFormat="1" ht="60" x14ac:dyDescent="0.25">
      <c r="A191" s="84"/>
      <c r="B191" s="60">
        <v>6</v>
      </c>
      <c r="C191" s="85" t="s">
        <v>1509</v>
      </c>
      <c r="D191" s="63" t="s">
        <v>187</v>
      </c>
      <c r="E191" s="63" t="s">
        <v>1267</v>
      </c>
      <c r="F191" s="77"/>
      <c r="G191" s="77"/>
      <c r="H191" s="89">
        <v>300000</v>
      </c>
      <c r="I191" s="83"/>
      <c r="J191" s="66">
        <f t="shared" si="5"/>
        <v>573378800</v>
      </c>
      <c r="K191" s="45"/>
      <c r="L191" s="41">
        <f t="shared" si="6"/>
        <v>300000</v>
      </c>
      <c r="M191" s="90"/>
    </row>
    <row r="192" spans="1:14" s="43" customFormat="1" ht="60" x14ac:dyDescent="0.25">
      <c r="A192" s="84"/>
      <c r="B192" s="60">
        <v>6</v>
      </c>
      <c r="C192" s="85" t="s">
        <v>1510</v>
      </c>
      <c r="D192" s="63" t="s">
        <v>187</v>
      </c>
      <c r="E192" s="63" t="s">
        <v>1268</v>
      </c>
      <c r="F192" s="77"/>
      <c r="G192" s="77"/>
      <c r="H192" s="89">
        <v>450000</v>
      </c>
      <c r="I192" s="83"/>
      <c r="J192" s="66">
        <f t="shared" si="5"/>
        <v>573828800</v>
      </c>
      <c r="K192" s="45"/>
      <c r="L192" s="41">
        <f t="shared" si="6"/>
        <v>450000</v>
      </c>
      <c r="M192" s="90"/>
    </row>
    <row r="193" spans="1:17" s="43" customFormat="1" ht="60" x14ac:dyDescent="0.25">
      <c r="A193" s="84"/>
      <c r="B193" s="60">
        <v>6</v>
      </c>
      <c r="C193" s="85" t="s">
        <v>1511</v>
      </c>
      <c r="D193" s="63" t="s">
        <v>187</v>
      </c>
      <c r="E193" s="63" t="s">
        <v>1269</v>
      </c>
      <c r="F193" s="77"/>
      <c r="G193" s="77"/>
      <c r="H193" s="89">
        <v>611000</v>
      </c>
      <c r="I193" s="84"/>
      <c r="J193" s="66">
        <f t="shared" si="5"/>
        <v>574439800</v>
      </c>
      <c r="K193" s="45"/>
      <c r="L193" s="41">
        <f t="shared" si="6"/>
        <v>611000</v>
      </c>
      <c r="M193" s="93"/>
    </row>
    <row r="194" spans="1:17" s="43" customFormat="1" ht="60" x14ac:dyDescent="0.25">
      <c r="A194" s="84"/>
      <c r="B194" s="60">
        <v>6</v>
      </c>
      <c r="C194" s="85" t="s">
        <v>1512</v>
      </c>
      <c r="D194" s="63" t="s">
        <v>187</v>
      </c>
      <c r="E194" s="63" t="s">
        <v>1270</v>
      </c>
      <c r="F194" s="77"/>
      <c r="G194" s="77"/>
      <c r="H194" s="89">
        <v>500000</v>
      </c>
      <c r="I194" s="84"/>
      <c r="J194" s="66">
        <f t="shared" si="5"/>
        <v>574939800</v>
      </c>
      <c r="K194" s="45"/>
      <c r="L194" s="41">
        <f t="shared" si="6"/>
        <v>500000</v>
      </c>
      <c r="M194" s="93"/>
    </row>
    <row r="195" spans="1:17" s="43" customFormat="1" ht="60" x14ac:dyDescent="0.25">
      <c r="A195" s="78"/>
      <c r="B195" s="60">
        <v>6</v>
      </c>
      <c r="C195" s="85" t="s">
        <v>1513</v>
      </c>
      <c r="D195" s="63" t="s">
        <v>187</v>
      </c>
      <c r="E195" s="63" t="s">
        <v>1271</v>
      </c>
      <c r="F195" s="77"/>
      <c r="G195" s="77"/>
      <c r="H195" s="89">
        <v>150000</v>
      </c>
      <c r="I195" s="83"/>
      <c r="J195" s="66">
        <f t="shared" si="5"/>
        <v>575089800</v>
      </c>
      <c r="K195" s="45"/>
      <c r="L195" s="41">
        <f t="shared" si="6"/>
        <v>150000</v>
      </c>
      <c r="M195" s="93"/>
    </row>
    <row r="196" spans="1:17" s="43" customFormat="1" ht="60" x14ac:dyDescent="0.25">
      <c r="A196" s="78"/>
      <c r="B196" s="60">
        <v>6</v>
      </c>
      <c r="C196" s="85" t="s">
        <v>1514</v>
      </c>
      <c r="D196" s="63" t="s">
        <v>187</v>
      </c>
      <c r="E196" s="63" t="s">
        <v>1272</v>
      </c>
      <c r="F196" s="77"/>
      <c r="G196" s="77"/>
      <c r="H196" s="89">
        <v>500000</v>
      </c>
      <c r="I196" s="83"/>
      <c r="J196" s="66">
        <f t="shared" si="5"/>
        <v>575589800</v>
      </c>
      <c r="K196" s="45"/>
      <c r="L196" s="41">
        <f t="shared" si="6"/>
        <v>500000</v>
      </c>
      <c r="M196" s="79"/>
    </row>
    <row r="197" spans="1:17" s="43" customFormat="1" ht="60" x14ac:dyDescent="0.25">
      <c r="A197" s="78"/>
      <c r="B197" s="60">
        <v>6</v>
      </c>
      <c r="C197" s="85" t="s">
        <v>1515</v>
      </c>
      <c r="D197" s="63" t="s">
        <v>187</v>
      </c>
      <c r="E197" s="63" t="s">
        <v>1273</v>
      </c>
      <c r="F197" s="77"/>
      <c r="G197" s="77"/>
      <c r="H197" s="89">
        <v>500000</v>
      </c>
      <c r="I197" s="83"/>
      <c r="J197" s="66">
        <f t="shared" si="5"/>
        <v>576089800</v>
      </c>
      <c r="K197" s="45"/>
      <c r="L197" s="41">
        <f t="shared" si="6"/>
        <v>500000</v>
      </c>
      <c r="M197" s="79"/>
    </row>
    <row r="198" spans="1:17" s="43" customFormat="1" ht="60" x14ac:dyDescent="0.25">
      <c r="A198" s="78"/>
      <c r="B198" s="60">
        <v>6</v>
      </c>
      <c r="C198" s="85" t="s">
        <v>1516</v>
      </c>
      <c r="D198" s="63" t="s">
        <v>187</v>
      </c>
      <c r="E198" s="63" t="s">
        <v>1274</v>
      </c>
      <c r="F198" s="77"/>
      <c r="G198" s="77"/>
      <c r="H198" s="89">
        <v>250000</v>
      </c>
      <c r="I198" s="83"/>
      <c r="J198" s="66">
        <f t="shared" si="5"/>
        <v>576339800</v>
      </c>
      <c r="K198" s="45"/>
      <c r="L198" s="41">
        <f t="shared" si="6"/>
        <v>250000</v>
      </c>
      <c r="M198" s="79"/>
    </row>
    <row r="199" spans="1:17" s="97" customFormat="1" ht="60" x14ac:dyDescent="0.25">
      <c r="A199" s="84"/>
      <c r="B199" s="60">
        <v>6</v>
      </c>
      <c r="C199" s="85" t="s">
        <v>1517</v>
      </c>
      <c r="D199" s="63" t="s">
        <v>187</v>
      </c>
      <c r="E199" s="63" t="s">
        <v>1275</v>
      </c>
      <c r="F199" s="60"/>
      <c r="G199" s="60"/>
      <c r="H199" s="89">
        <v>200000</v>
      </c>
      <c r="I199" s="83"/>
      <c r="J199" s="66">
        <f t="shared" si="5"/>
        <v>576539800</v>
      </c>
      <c r="K199" s="95"/>
      <c r="L199" s="41">
        <f t="shared" si="6"/>
        <v>200000</v>
      </c>
      <c r="M199" s="79"/>
      <c r="N199" s="96"/>
    </row>
    <row r="200" spans="1:17" s="97" customFormat="1" ht="60" x14ac:dyDescent="0.25">
      <c r="A200" s="84"/>
      <c r="B200" s="60">
        <v>6</v>
      </c>
      <c r="C200" s="85" t="s">
        <v>1518</v>
      </c>
      <c r="D200" s="63" t="s">
        <v>187</v>
      </c>
      <c r="E200" s="63" t="s">
        <v>1276</v>
      </c>
      <c r="F200" s="60"/>
      <c r="G200" s="60"/>
      <c r="H200" s="89">
        <v>1000000</v>
      </c>
      <c r="I200" s="83"/>
      <c r="J200" s="66">
        <f t="shared" si="5"/>
        <v>577539800</v>
      </c>
      <c r="K200" s="95"/>
      <c r="L200" s="41">
        <f t="shared" si="6"/>
        <v>1000000</v>
      </c>
      <c r="M200" s="98"/>
      <c r="N200" s="96"/>
    </row>
    <row r="201" spans="1:17" s="97" customFormat="1" ht="45" x14ac:dyDescent="0.25">
      <c r="A201" s="84"/>
      <c r="B201" s="60">
        <v>6</v>
      </c>
      <c r="C201" s="85" t="s">
        <v>1519</v>
      </c>
      <c r="D201" s="135" t="s">
        <v>189</v>
      </c>
      <c r="E201" s="63" t="s">
        <v>1277</v>
      </c>
      <c r="F201" s="60"/>
      <c r="G201" s="60"/>
      <c r="H201" s="89">
        <v>900000</v>
      </c>
      <c r="I201" s="89"/>
      <c r="J201" s="66">
        <f t="shared" si="5"/>
        <v>578439800</v>
      </c>
      <c r="K201" s="95"/>
      <c r="L201" s="41">
        <f t="shared" si="6"/>
        <v>900000</v>
      </c>
      <c r="M201" s="98"/>
      <c r="N201" s="96"/>
    </row>
    <row r="202" spans="1:17" s="97" customFormat="1" ht="45" x14ac:dyDescent="0.25">
      <c r="A202" s="84"/>
      <c r="B202" s="60">
        <v>6</v>
      </c>
      <c r="C202" s="85" t="s">
        <v>1520</v>
      </c>
      <c r="D202" s="135" t="s">
        <v>243</v>
      </c>
      <c r="E202" s="63" t="s">
        <v>1278</v>
      </c>
      <c r="F202" s="60"/>
      <c r="G202" s="60"/>
      <c r="H202" s="89">
        <v>950000</v>
      </c>
      <c r="I202" s="83"/>
      <c r="J202" s="66">
        <f t="shared" si="5"/>
        <v>579389800</v>
      </c>
      <c r="K202" s="95"/>
      <c r="L202" s="41">
        <f t="shared" si="6"/>
        <v>950000</v>
      </c>
      <c r="M202" s="98"/>
      <c r="N202" s="96"/>
    </row>
    <row r="203" spans="1:17" s="97" customFormat="1" ht="45" x14ac:dyDescent="0.25">
      <c r="A203" s="84"/>
      <c r="B203" s="60">
        <v>6</v>
      </c>
      <c r="C203" s="85" t="s">
        <v>1521</v>
      </c>
      <c r="D203" s="135" t="s">
        <v>1054</v>
      </c>
      <c r="E203" s="63" t="s">
        <v>1279</v>
      </c>
      <c r="F203" s="77"/>
      <c r="G203" s="77"/>
      <c r="H203" s="89">
        <v>2000000</v>
      </c>
      <c r="I203" s="83"/>
      <c r="J203" s="66">
        <f t="shared" si="5"/>
        <v>581389800</v>
      </c>
      <c r="K203" s="95"/>
      <c r="L203" s="41">
        <f t="shared" si="6"/>
        <v>2000000</v>
      </c>
      <c r="M203" s="98"/>
      <c r="N203" s="96"/>
    </row>
    <row r="204" spans="1:17" s="97" customFormat="1" ht="45" x14ac:dyDescent="0.25">
      <c r="A204" s="84"/>
      <c r="B204" s="62">
        <v>5</v>
      </c>
      <c r="C204" s="85" t="s">
        <v>1536</v>
      </c>
      <c r="D204" s="63"/>
      <c r="E204" s="115" t="s">
        <v>1522</v>
      </c>
      <c r="F204" s="60"/>
      <c r="G204" s="60"/>
      <c r="H204" s="89"/>
      <c r="I204" s="83">
        <v>3250000</v>
      </c>
      <c r="J204" s="66">
        <f t="shared" ref="J204:J222" si="7">+J203+H204-I204</f>
        <v>578139800</v>
      </c>
      <c r="K204" s="95" t="s">
        <v>172</v>
      </c>
      <c r="L204" s="41">
        <f t="shared" ref="L204:L213" si="8">-I204</f>
        <v>-3250000</v>
      </c>
      <c r="M204" s="98" t="s">
        <v>254</v>
      </c>
      <c r="N204" s="96"/>
    </row>
    <row r="205" spans="1:17" s="97" customFormat="1" ht="30" x14ac:dyDescent="0.25">
      <c r="A205" s="99"/>
      <c r="B205" s="62">
        <v>5</v>
      </c>
      <c r="C205" s="85" t="s">
        <v>1537</v>
      </c>
      <c r="D205" s="63"/>
      <c r="E205" s="115" t="s">
        <v>1523</v>
      </c>
      <c r="F205" s="60"/>
      <c r="G205" s="100"/>
      <c r="H205" s="89"/>
      <c r="I205" s="83">
        <v>613000</v>
      </c>
      <c r="J205" s="66">
        <f t="shared" si="7"/>
        <v>577526800</v>
      </c>
      <c r="K205" s="95" t="s">
        <v>258</v>
      </c>
      <c r="L205" s="41">
        <f t="shared" si="8"/>
        <v>-613000</v>
      </c>
      <c r="M205" s="98" t="s">
        <v>259</v>
      </c>
      <c r="N205" s="96"/>
    </row>
    <row r="206" spans="1:17" s="105" customFormat="1" ht="45" x14ac:dyDescent="0.25">
      <c r="A206" s="84"/>
      <c r="B206" s="62">
        <v>5</v>
      </c>
      <c r="C206" s="85" t="s">
        <v>1538</v>
      </c>
      <c r="D206" s="63"/>
      <c r="E206" s="115" t="s">
        <v>1524</v>
      </c>
      <c r="F206" s="60"/>
      <c r="G206" s="101"/>
      <c r="H206" s="89"/>
      <c r="I206" s="94">
        <v>1125000</v>
      </c>
      <c r="J206" s="66">
        <f t="shared" si="7"/>
        <v>576401800</v>
      </c>
      <c r="K206" s="95" t="s">
        <v>1539</v>
      </c>
      <c r="L206" s="41">
        <f t="shared" si="8"/>
        <v>-1125000</v>
      </c>
      <c r="M206" s="102" t="s">
        <v>789</v>
      </c>
      <c r="N206" s="95"/>
      <c r="O206" s="103"/>
      <c r="P206" s="103"/>
      <c r="Q206" s="104"/>
    </row>
    <row r="207" spans="1:17" s="97" customFormat="1" ht="60" x14ac:dyDescent="0.25">
      <c r="A207" s="106"/>
      <c r="B207" s="62">
        <v>5</v>
      </c>
      <c r="C207" s="85" t="s">
        <v>1540</v>
      </c>
      <c r="D207" s="63"/>
      <c r="E207" s="115" t="s">
        <v>1525</v>
      </c>
      <c r="F207" s="60"/>
      <c r="G207" s="107"/>
      <c r="H207" s="89"/>
      <c r="I207" s="83">
        <v>43940000</v>
      </c>
      <c r="J207" s="66">
        <f t="shared" si="7"/>
        <v>532461800</v>
      </c>
      <c r="K207" s="95" t="s">
        <v>168</v>
      </c>
      <c r="L207" s="41">
        <f t="shared" si="8"/>
        <v>-43940000</v>
      </c>
      <c r="M207" s="98" t="s">
        <v>169</v>
      </c>
      <c r="N207" s="95"/>
      <c r="O207" s="103"/>
      <c r="P207" s="103"/>
    </row>
    <row r="208" spans="1:17" s="97" customFormat="1" ht="30" x14ac:dyDescent="0.25">
      <c r="A208" s="84"/>
      <c r="B208" s="62">
        <v>5</v>
      </c>
      <c r="C208" s="85" t="s">
        <v>1541</v>
      </c>
      <c r="D208" s="63"/>
      <c r="E208" s="115" t="s">
        <v>1526</v>
      </c>
      <c r="F208" s="60"/>
      <c r="G208" s="60"/>
      <c r="H208" s="89"/>
      <c r="I208" s="83">
        <v>310000</v>
      </c>
      <c r="J208" s="66">
        <f t="shared" si="7"/>
        <v>532151800</v>
      </c>
      <c r="K208" s="95" t="s">
        <v>423</v>
      </c>
      <c r="L208" s="41">
        <f t="shared" si="8"/>
        <v>-310000</v>
      </c>
      <c r="M208" s="98" t="s">
        <v>1542</v>
      </c>
      <c r="N208" s="96"/>
    </row>
    <row r="209" spans="1:14" s="97" customFormat="1" ht="45" x14ac:dyDescent="0.25">
      <c r="A209" s="84"/>
      <c r="B209" s="62"/>
      <c r="C209" s="85" t="s">
        <v>1533</v>
      </c>
      <c r="D209" s="63"/>
      <c r="E209" s="115" t="s">
        <v>1527</v>
      </c>
      <c r="F209" s="60"/>
      <c r="G209" s="60"/>
      <c r="H209" s="89"/>
      <c r="I209" s="108">
        <v>1655000</v>
      </c>
      <c r="J209" s="66">
        <f t="shared" si="7"/>
        <v>530496800</v>
      </c>
      <c r="K209" s="95" t="s">
        <v>168</v>
      </c>
      <c r="L209" s="41">
        <f t="shared" si="8"/>
        <v>-1655000</v>
      </c>
      <c r="M209" s="98" t="s">
        <v>169</v>
      </c>
      <c r="N209" s="96"/>
    </row>
    <row r="210" spans="1:14" s="97" customFormat="1" ht="45" x14ac:dyDescent="0.25">
      <c r="A210" s="84"/>
      <c r="B210" s="62">
        <v>6</v>
      </c>
      <c r="C210" s="85" t="s">
        <v>1532</v>
      </c>
      <c r="D210" s="63"/>
      <c r="E210" s="115" t="s">
        <v>1528</v>
      </c>
      <c r="F210" s="60"/>
      <c r="G210" s="60"/>
      <c r="H210" s="89"/>
      <c r="I210" s="108">
        <v>223340000</v>
      </c>
      <c r="J210" s="66">
        <f t="shared" si="7"/>
        <v>307156800</v>
      </c>
      <c r="K210" s="45" t="s">
        <v>602</v>
      </c>
      <c r="L210" s="41">
        <f t="shared" si="8"/>
        <v>-223340000</v>
      </c>
      <c r="M210" s="51" t="s">
        <v>1535</v>
      </c>
      <c r="N210" s="96"/>
    </row>
    <row r="211" spans="1:14" ht="30" x14ac:dyDescent="0.25">
      <c r="A211" s="78"/>
      <c r="B211" s="62">
        <v>6</v>
      </c>
      <c r="C211" s="85" t="s">
        <v>1534</v>
      </c>
      <c r="D211" s="63"/>
      <c r="E211" s="115" t="s">
        <v>1529</v>
      </c>
      <c r="F211" s="60"/>
      <c r="G211" s="77"/>
      <c r="H211" s="89"/>
      <c r="I211" s="108">
        <v>58113500</v>
      </c>
      <c r="J211" s="66">
        <f t="shared" si="7"/>
        <v>249043300</v>
      </c>
      <c r="K211" s="45" t="s">
        <v>168</v>
      </c>
      <c r="L211" s="41">
        <f t="shared" si="8"/>
        <v>-58113500</v>
      </c>
      <c r="M211" s="51" t="s">
        <v>169</v>
      </c>
    </row>
    <row r="212" spans="1:14" ht="25.5" x14ac:dyDescent="0.25">
      <c r="A212" s="78"/>
      <c r="B212" s="62">
        <v>6</v>
      </c>
      <c r="C212" s="44" t="s">
        <v>1543</v>
      </c>
      <c r="D212" s="63"/>
      <c r="E212" s="115" t="s">
        <v>1530</v>
      </c>
      <c r="F212" s="60"/>
      <c r="G212" s="77"/>
      <c r="H212" s="89"/>
      <c r="I212" s="49">
        <v>50000</v>
      </c>
      <c r="J212" s="66">
        <f t="shared" si="7"/>
        <v>248993300</v>
      </c>
      <c r="K212" s="79" t="s">
        <v>172</v>
      </c>
      <c r="L212" s="41">
        <f t="shared" si="8"/>
        <v>-50000</v>
      </c>
      <c r="M212" s="42" t="s">
        <v>1544</v>
      </c>
    </row>
    <row r="213" spans="1:14" ht="25.5" x14ac:dyDescent="0.25">
      <c r="A213" s="78"/>
      <c r="B213" s="62">
        <v>6</v>
      </c>
      <c r="C213" s="85" t="s">
        <v>1550</v>
      </c>
      <c r="D213" s="63"/>
      <c r="E213" s="115" t="s">
        <v>1531</v>
      </c>
      <c r="F213" s="60"/>
      <c r="G213" s="77"/>
      <c r="H213" s="89"/>
      <c r="I213" s="108">
        <v>220000</v>
      </c>
      <c r="J213" s="66">
        <f t="shared" si="7"/>
        <v>248773300</v>
      </c>
      <c r="K213" s="45" t="s">
        <v>598</v>
      </c>
      <c r="L213" s="41">
        <f t="shared" si="8"/>
        <v>-220000</v>
      </c>
      <c r="M213" s="51" t="s">
        <v>599</v>
      </c>
    </row>
    <row r="214" spans="1:14" ht="30" x14ac:dyDescent="0.25">
      <c r="A214" s="78"/>
      <c r="B214" s="62">
        <v>7</v>
      </c>
      <c r="C214" s="85" t="s">
        <v>1549</v>
      </c>
      <c r="D214" s="63"/>
      <c r="E214" s="115" t="s">
        <v>1545</v>
      </c>
      <c r="F214" s="60"/>
      <c r="G214" s="77"/>
      <c r="H214" s="89"/>
      <c r="I214" s="68">
        <v>3661000</v>
      </c>
      <c r="J214" s="66">
        <f t="shared" si="7"/>
        <v>245112300</v>
      </c>
      <c r="K214" s="45" t="s">
        <v>423</v>
      </c>
      <c r="L214" s="41">
        <f>-I214</f>
        <v>-3661000</v>
      </c>
      <c r="M214" s="51" t="s">
        <v>424</v>
      </c>
    </row>
    <row r="215" spans="1:14" ht="30" x14ac:dyDescent="0.25">
      <c r="A215" s="78"/>
      <c r="B215" s="62">
        <v>7</v>
      </c>
      <c r="C215" s="85" t="s">
        <v>1551</v>
      </c>
      <c r="D215" s="63"/>
      <c r="E215" s="115" t="s">
        <v>1546</v>
      </c>
      <c r="F215" s="60"/>
      <c r="G215" s="77"/>
      <c r="H215" s="89"/>
      <c r="I215" s="68">
        <v>1180000</v>
      </c>
      <c r="J215" s="66">
        <f t="shared" si="7"/>
        <v>243932300</v>
      </c>
      <c r="K215" s="45" t="s">
        <v>172</v>
      </c>
      <c r="L215" s="41">
        <f>-I215</f>
        <v>-1180000</v>
      </c>
      <c r="M215" s="51" t="s">
        <v>254</v>
      </c>
    </row>
    <row r="216" spans="1:14" ht="30" x14ac:dyDescent="0.25">
      <c r="A216" s="78"/>
      <c r="B216" s="62">
        <v>7</v>
      </c>
      <c r="C216" s="85" t="s">
        <v>1552</v>
      </c>
      <c r="D216" s="63"/>
      <c r="E216" s="115" t="s">
        <v>1547</v>
      </c>
      <c r="F216" s="60"/>
      <c r="G216" s="77"/>
      <c r="H216" s="89"/>
      <c r="I216" s="68">
        <v>740000</v>
      </c>
      <c r="J216" s="66">
        <f t="shared" si="7"/>
        <v>243192300</v>
      </c>
      <c r="K216" s="45" t="s">
        <v>258</v>
      </c>
      <c r="L216" s="41">
        <f>-I216</f>
        <v>-740000</v>
      </c>
      <c r="M216" s="51" t="s">
        <v>1553</v>
      </c>
    </row>
    <row r="217" spans="1:14" ht="30" x14ac:dyDescent="0.25">
      <c r="A217" s="78"/>
      <c r="B217" s="62">
        <v>7</v>
      </c>
      <c r="C217" s="85" t="s">
        <v>1554</v>
      </c>
      <c r="D217" s="63"/>
      <c r="E217" s="115" t="s">
        <v>1548</v>
      </c>
      <c r="F217" s="60"/>
      <c r="G217" s="77"/>
      <c r="H217" s="89"/>
      <c r="I217" s="68">
        <v>56417000</v>
      </c>
      <c r="J217" s="66">
        <f t="shared" si="7"/>
        <v>186775300</v>
      </c>
      <c r="K217" s="45" t="s">
        <v>168</v>
      </c>
      <c r="L217" s="41">
        <f>-I217</f>
        <v>-56417000</v>
      </c>
      <c r="M217" s="51" t="s">
        <v>169</v>
      </c>
    </row>
    <row r="218" spans="1:14" ht="45" x14ac:dyDescent="0.25">
      <c r="A218" s="78"/>
      <c r="B218" s="62">
        <v>7</v>
      </c>
      <c r="C218" s="85" t="s">
        <v>1565</v>
      </c>
      <c r="D218" s="135" t="s">
        <v>313</v>
      </c>
      <c r="E218" s="63" t="s">
        <v>1555</v>
      </c>
      <c r="F218" s="60"/>
      <c r="G218" s="77"/>
      <c r="H218" s="89">
        <v>175000</v>
      </c>
      <c r="I218" s="108"/>
      <c r="J218" s="66">
        <f t="shared" si="7"/>
        <v>186950300</v>
      </c>
      <c r="K218" s="45"/>
      <c r="M218" s="51"/>
    </row>
    <row r="219" spans="1:14" ht="45" x14ac:dyDescent="0.25">
      <c r="A219" s="78"/>
      <c r="B219" s="62">
        <v>7</v>
      </c>
      <c r="C219" s="85" t="s">
        <v>1566</v>
      </c>
      <c r="D219" s="135" t="s">
        <v>313</v>
      </c>
      <c r="E219" s="63" t="s">
        <v>1556</v>
      </c>
      <c r="F219" s="60"/>
      <c r="G219" s="77"/>
      <c r="H219" s="89">
        <v>1420000</v>
      </c>
      <c r="I219" s="108"/>
      <c r="J219" s="66">
        <f t="shared" si="7"/>
        <v>188370300</v>
      </c>
      <c r="K219" s="45"/>
      <c r="M219" s="51"/>
    </row>
    <row r="220" spans="1:14" ht="45" x14ac:dyDescent="0.25">
      <c r="A220" s="78"/>
      <c r="B220" s="62">
        <v>7</v>
      </c>
      <c r="C220" s="85" t="s">
        <v>1567</v>
      </c>
      <c r="D220" s="135" t="s">
        <v>314</v>
      </c>
      <c r="E220" s="63" t="s">
        <v>1557</v>
      </c>
      <c r="F220" s="60"/>
      <c r="G220" s="77"/>
      <c r="H220" s="89">
        <v>732000</v>
      </c>
      <c r="I220" s="108"/>
      <c r="J220" s="66">
        <f t="shared" si="7"/>
        <v>189102300</v>
      </c>
      <c r="K220" s="45"/>
      <c r="M220" s="51"/>
    </row>
    <row r="221" spans="1:14" ht="45" x14ac:dyDescent="0.25">
      <c r="A221" s="78"/>
      <c r="B221" s="62">
        <v>7</v>
      </c>
      <c r="C221" s="85" t="s">
        <v>1568</v>
      </c>
      <c r="D221" s="135" t="s">
        <v>163</v>
      </c>
      <c r="E221" s="63" t="s">
        <v>1558</v>
      </c>
      <c r="F221" s="60"/>
      <c r="G221" s="77"/>
      <c r="H221" s="89">
        <v>500000</v>
      </c>
      <c r="I221" s="108"/>
      <c r="J221" s="66">
        <f t="shared" si="7"/>
        <v>189602300</v>
      </c>
      <c r="K221" s="45"/>
      <c r="M221" s="51"/>
    </row>
    <row r="222" spans="1:14" ht="60" x14ac:dyDescent="0.25">
      <c r="A222" s="78"/>
      <c r="B222" s="62">
        <v>7</v>
      </c>
      <c r="C222" s="85" t="s">
        <v>1569</v>
      </c>
      <c r="D222" s="135" t="s">
        <v>314</v>
      </c>
      <c r="E222" s="63" t="s">
        <v>1559</v>
      </c>
      <c r="F222" s="60"/>
      <c r="G222" s="77"/>
      <c r="H222" s="89">
        <v>1500000</v>
      </c>
      <c r="I222" s="108"/>
      <c r="J222" s="66">
        <f t="shared" si="7"/>
        <v>191102300</v>
      </c>
      <c r="K222" s="45"/>
      <c r="M222" s="51"/>
    </row>
    <row r="223" spans="1:14" ht="45" x14ac:dyDescent="0.25">
      <c r="A223" s="78"/>
      <c r="B223" s="62">
        <v>7</v>
      </c>
      <c r="C223" s="85" t="s">
        <v>1570</v>
      </c>
      <c r="D223" s="63" t="s">
        <v>1618</v>
      </c>
      <c r="E223" s="63" t="s">
        <v>1560</v>
      </c>
      <c r="F223" s="60"/>
      <c r="G223" s="77"/>
      <c r="H223" s="89">
        <v>3650000</v>
      </c>
      <c r="I223" s="108"/>
      <c r="J223" s="78">
        <f>+J222+H223-I223</f>
        <v>194752300</v>
      </c>
      <c r="K223" s="45">
        <f>+J223+3500000</f>
        <v>198252300</v>
      </c>
      <c r="M223" s="51"/>
    </row>
    <row r="224" spans="1:14" ht="45" x14ac:dyDescent="0.25">
      <c r="A224" s="78"/>
      <c r="B224" s="62">
        <v>8</v>
      </c>
      <c r="C224" s="91" t="s">
        <v>1573</v>
      </c>
      <c r="D224" s="115"/>
      <c r="E224" s="115" t="s">
        <v>1572</v>
      </c>
      <c r="F224" s="77"/>
      <c r="G224" s="77"/>
      <c r="H224" s="113"/>
      <c r="I224" s="108">
        <v>976000</v>
      </c>
      <c r="J224" s="78">
        <f>+J223+H224-I224</f>
        <v>193776300</v>
      </c>
      <c r="K224" s="45" t="s">
        <v>423</v>
      </c>
      <c r="L224" s="41">
        <f>-I224</f>
        <v>-976000</v>
      </c>
      <c r="M224" s="51" t="s">
        <v>424</v>
      </c>
    </row>
    <row r="225" spans="1:13" s="44" customFormat="1" ht="30" x14ac:dyDescent="0.25">
      <c r="A225" s="78"/>
      <c r="B225" s="62">
        <v>8</v>
      </c>
      <c r="C225" s="91" t="s">
        <v>1574</v>
      </c>
      <c r="D225" s="115"/>
      <c r="E225" s="115" t="s">
        <v>1583</v>
      </c>
      <c r="F225" s="77"/>
      <c r="G225" s="77"/>
      <c r="H225" s="113"/>
      <c r="I225" s="108">
        <v>360000</v>
      </c>
      <c r="J225" s="78">
        <f t="shared" ref="J225:J288" si="9">+J224+H225-I225</f>
        <v>193416300</v>
      </c>
      <c r="K225" s="45" t="s">
        <v>172</v>
      </c>
      <c r="L225" s="41">
        <f>-I225</f>
        <v>-360000</v>
      </c>
      <c r="M225" s="51" t="s">
        <v>254</v>
      </c>
    </row>
    <row r="226" spans="1:13" s="44" customFormat="1" ht="30" x14ac:dyDescent="0.25">
      <c r="A226" s="78"/>
      <c r="B226" s="62">
        <v>8</v>
      </c>
      <c r="C226" s="85" t="s">
        <v>1575</v>
      </c>
      <c r="D226" s="135" t="s">
        <v>1054</v>
      </c>
      <c r="E226" s="63" t="s">
        <v>1561</v>
      </c>
      <c r="F226" s="60"/>
      <c r="G226" s="62"/>
      <c r="H226" s="89">
        <v>1150000</v>
      </c>
      <c r="I226" s="109"/>
      <c r="J226" s="78">
        <f t="shared" si="9"/>
        <v>194566300</v>
      </c>
      <c r="K226" s="110"/>
      <c r="L226" s="41"/>
      <c r="M226" s="51"/>
    </row>
    <row r="227" spans="1:13" s="44" customFormat="1" ht="45" x14ac:dyDescent="0.25">
      <c r="A227" s="78"/>
      <c r="B227" s="62">
        <v>8</v>
      </c>
      <c r="C227" s="85" t="s">
        <v>1576</v>
      </c>
      <c r="D227" s="135" t="s">
        <v>243</v>
      </c>
      <c r="E227" s="63" t="s">
        <v>1562</v>
      </c>
      <c r="F227" s="60"/>
      <c r="G227" s="62"/>
      <c r="H227" s="89">
        <v>850000</v>
      </c>
      <c r="I227" s="109"/>
      <c r="J227" s="78">
        <f t="shared" si="9"/>
        <v>195416300</v>
      </c>
      <c r="K227" s="110"/>
      <c r="L227" s="41"/>
      <c r="M227" s="51"/>
    </row>
    <row r="228" spans="1:13" s="44" customFormat="1" ht="45" x14ac:dyDescent="0.25">
      <c r="A228" s="78"/>
      <c r="B228" s="62">
        <v>8</v>
      </c>
      <c r="C228" s="85" t="s">
        <v>1577</v>
      </c>
      <c r="D228" s="135" t="s">
        <v>163</v>
      </c>
      <c r="E228" s="63" t="s">
        <v>1563</v>
      </c>
      <c r="F228" s="60"/>
      <c r="G228" s="77"/>
      <c r="H228" s="89">
        <v>600000</v>
      </c>
      <c r="I228" s="108"/>
      <c r="J228" s="78">
        <f t="shared" si="9"/>
        <v>196016300</v>
      </c>
      <c r="K228" s="45"/>
      <c r="L228" s="41"/>
      <c r="M228" s="51"/>
    </row>
    <row r="229" spans="1:13" s="44" customFormat="1" ht="45" x14ac:dyDescent="0.25">
      <c r="A229" s="78"/>
      <c r="B229" s="62">
        <v>8</v>
      </c>
      <c r="C229" s="85" t="s">
        <v>1578</v>
      </c>
      <c r="D229" s="135" t="s">
        <v>405</v>
      </c>
      <c r="E229" s="63" t="s">
        <v>1564</v>
      </c>
      <c r="F229" s="60"/>
      <c r="G229" s="77"/>
      <c r="H229" s="89">
        <v>900000</v>
      </c>
      <c r="I229" s="108"/>
      <c r="J229" s="78">
        <f t="shared" si="9"/>
        <v>196916300</v>
      </c>
      <c r="K229" s="45"/>
      <c r="L229" s="41"/>
      <c r="M229" s="51"/>
    </row>
    <row r="230" spans="1:13" s="44" customFormat="1" ht="45" x14ac:dyDescent="0.25">
      <c r="A230" s="78"/>
      <c r="B230" s="62">
        <v>8</v>
      </c>
      <c r="C230" s="85" t="s">
        <v>1579</v>
      </c>
      <c r="D230" s="135" t="s">
        <v>163</v>
      </c>
      <c r="E230" s="63" t="s">
        <v>1280</v>
      </c>
      <c r="F230" s="60"/>
      <c r="G230" s="77"/>
      <c r="H230" s="89">
        <v>620000</v>
      </c>
      <c r="I230" s="108"/>
      <c r="J230" s="78">
        <f t="shared" si="9"/>
        <v>197536300</v>
      </c>
      <c r="K230" s="45"/>
      <c r="L230" s="41"/>
      <c r="M230" s="51"/>
    </row>
    <row r="231" spans="1:13" s="44" customFormat="1" ht="45" x14ac:dyDescent="0.25">
      <c r="A231" s="78"/>
      <c r="B231" s="62">
        <v>8</v>
      </c>
      <c r="C231" s="85" t="s">
        <v>1580</v>
      </c>
      <c r="D231" s="135" t="s">
        <v>314</v>
      </c>
      <c r="E231" s="63" t="s">
        <v>1281</v>
      </c>
      <c r="F231" s="60"/>
      <c r="G231" s="77"/>
      <c r="H231" s="89">
        <v>900000</v>
      </c>
      <c r="I231" s="108"/>
      <c r="J231" s="78">
        <f t="shared" si="9"/>
        <v>198436300</v>
      </c>
      <c r="K231" s="45"/>
      <c r="L231" s="41"/>
      <c r="M231" s="51"/>
    </row>
    <row r="232" spans="1:13" s="44" customFormat="1" ht="45" x14ac:dyDescent="0.25">
      <c r="A232" s="78"/>
      <c r="B232" s="62">
        <v>8</v>
      </c>
      <c r="C232" s="85" t="s">
        <v>1581</v>
      </c>
      <c r="D232" s="135" t="s">
        <v>314</v>
      </c>
      <c r="E232" s="63" t="s">
        <v>1282</v>
      </c>
      <c r="F232" s="60"/>
      <c r="G232" s="77"/>
      <c r="H232" s="89">
        <v>1900000</v>
      </c>
      <c r="I232" s="108"/>
      <c r="J232" s="78">
        <f t="shared" si="9"/>
        <v>200336300</v>
      </c>
      <c r="K232" s="45"/>
      <c r="L232" s="41"/>
      <c r="M232" s="51"/>
    </row>
    <row r="233" spans="1:13" s="44" customFormat="1" ht="45" x14ac:dyDescent="0.25">
      <c r="A233" s="78"/>
      <c r="B233" s="62">
        <v>8</v>
      </c>
      <c r="C233" s="85" t="s">
        <v>1582</v>
      </c>
      <c r="D233" s="135" t="s">
        <v>314</v>
      </c>
      <c r="E233" s="63" t="s">
        <v>1283</v>
      </c>
      <c r="F233" s="60"/>
      <c r="G233" s="77"/>
      <c r="H233" s="89">
        <v>1700000</v>
      </c>
      <c r="I233" s="108"/>
      <c r="J233" s="78">
        <f t="shared" si="9"/>
        <v>202036300</v>
      </c>
      <c r="K233" s="45"/>
      <c r="L233" s="41"/>
      <c r="M233" s="51"/>
    </row>
    <row r="234" spans="1:13" s="44" customFormat="1" ht="25.5" x14ac:dyDescent="0.25">
      <c r="A234" s="78"/>
      <c r="B234" s="77">
        <v>8</v>
      </c>
      <c r="C234" s="122" t="s">
        <v>1584</v>
      </c>
      <c r="D234" s="115"/>
      <c r="E234" s="115" t="s">
        <v>1585</v>
      </c>
      <c r="F234" s="77"/>
      <c r="G234" s="77"/>
      <c r="H234" s="142"/>
      <c r="I234" s="108">
        <v>66000</v>
      </c>
      <c r="J234" s="78">
        <f t="shared" si="9"/>
        <v>201970300</v>
      </c>
      <c r="K234" s="45" t="s">
        <v>168</v>
      </c>
      <c r="L234" s="41">
        <f>-I234</f>
        <v>-66000</v>
      </c>
      <c r="M234" s="51" t="s">
        <v>169</v>
      </c>
    </row>
    <row r="235" spans="1:13" s="44" customFormat="1" ht="30" x14ac:dyDescent="0.25">
      <c r="A235" s="78"/>
      <c r="B235" s="77">
        <v>8</v>
      </c>
      <c r="C235" s="122" t="s">
        <v>1587</v>
      </c>
      <c r="D235" s="115"/>
      <c r="E235" s="115" t="s">
        <v>1586</v>
      </c>
      <c r="F235" s="77"/>
      <c r="G235" s="77"/>
      <c r="H235" s="142"/>
      <c r="I235" s="108">
        <v>927500</v>
      </c>
      <c r="J235" s="78">
        <f t="shared" si="9"/>
        <v>201042800</v>
      </c>
      <c r="K235" s="45" t="s">
        <v>172</v>
      </c>
      <c r="L235" s="41">
        <f>-I235</f>
        <v>-927500</v>
      </c>
      <c r="M235" s="51" t="s">
        <v>254</v>
      </c>
    </row>
    <row r="236" spans="1:13" s="44" customFormat="1" ht="30" x14ac:dyDescent="0.25">
      <c r="A236" s="78"/>
      <c r="B236" s="62">
        <v>9</v>
      </c>
      <c r="C236" s="61" t="s">
        <v>1616</v>
      </c>
      <c r="D236" s="135" t="s">
        <v>190</v>
      </c>
      <c r="E236" s="63" t="s">
        <v>1588</v>
      </c>
      <c r="F236" s="60"/>
      <c r="G236" s="77"/>
      <c r="H236" s="111">
        <v>985000</v>
      </c>
      <c r="I236" s="108"/>
      <c r="J236" s="78">
        <f t="shared" si="9"/>
        <v>202027800</v>
      </c>
      <c r="K236" s="45"/>
      <c r="L236" s="41"/>
      <c r="M236" s="51"/>
    </row>
    <row r="237" spans="1:13" s="44" customFormat="1" ht="60" x14ac:dyDescent="0.25">
      <c r="A237" s="78"/>
      <c r="B237" s="62">
        <v>9</v>
      </c>
      <c r="C237" s="61" t="s">
        <v>1590</v>
      </c>
      <c r="D237" s="135" t="s">
        <v>314</v>
      </c>
      <c r="E237" s="63" t="s">
        <v>1589</v>
      </c>
      <c r="F237" s="60"/>
      <c r="G237" s="77"/>
      <c r="H237" s="64">
        <v>2000000</v>
      </c>
      <c r="I237" s="84"/>
      <c r="J237" s="78">
        <f t="shared" si="9"/>
        <v>204027800</v>
      </c>
      <c r="K237" s="45"/>
      <c r="L237" s="41"/>
      <c r="M237" s="51"/>
    </row>
    <row r="238" spans="1:13" s="44" customFormat="1" ht="30" x14ac:dyDescent="0.25">
      <c r="A238" s="78"/>
      <c r="B238" s="62">
        <v>9</v>
      </c>
      <c r="C238" s="61" t="s">
        <v>1591</v>
      </c>
      <c r="D238" s="135" t="s">
        <v>315</v>
      </c>
      <c r="E238" s="63" t="s">
        <v>1284</v>
      </c>
      <c r="F238" s="60"/>
      <c r="G238" s="77"/>
      <c r="H238" s="64">
        <v>800000</v>
      </c>
      <c r="I238" s="84"/>
      <c r="J238" s="78">
        <f t="shared" si="9"/>
        <v>204827800</v>
      </c>
      <c r="K238" s="45"/>
      <c r="L238" s="41"/>
      <c r="M238" s="51"/>
    </row>
    <row r="239" spans="1:13" s="44" customFormat="1" ht="45" x14ac:dyDescent="0.25">
      <c r="A239" s="78"/>
      <c r="B239" s="62">
        <v>9</v>
      </c>
      <c r="C239" s="61" t="s">
        <v>1592</v>
      </c>
      <c r="D239" s="135" t="s">
        <v>315</v>
      </c>
      <c r="E239" s="63" t="s">
        <v>1285</v>
      </c>
      <c r="F239" s="60"/>
      <c r="G239" s="77"/>
      <c r="H239" s="64">
        <v>800000</v>
      </c>
      <c r="I239" s="84"/>
      <c r="J239" s="78">
        <f t="shared" si="9"/>
        <v>205627800</v>
      </c>
      <c r="K239" s="45"/>
      <c r="L239" s="41"/>
      <c r="M239" s="51"/>
    </row>
    <row r="240" spans="1:13" s="44" customFormat="1" ht="60" x14ac:dyDescent="0.25">
      <c r="A240" s="78"/>
      <c r="B240" s="62">
        <v>9</v>
      </c>
      <c r="C240" s="61" t="s">
        <v>1593</v>
      </c>
      <c r="D240" s="135" t="s">
        <v>1054</v>
      </c>
      <c r="E240" s="63" t="s">
        <v>1286</v>
      </c>
      <c r="F240" s="60"/>
      <c r="G240" s="77"/>
      <c r="H240" s="64">
        <v>2400000</v>
      </c>
      <c r="I240" s="68"/>
      <c r="J240" s="78">
        <f t="shared" si="9"/>
        <v>208027800</v>
      </c>
      <c r="K240" s="45"/>
      <c r="L240" s="41"/>
      <c r="M240" s="93"/>
    </row>
    <row r="241" spans="1:13" s="44" customFormat="1" ht="45" x14ac:dyDescent="0.25">
      <c r="A241" s="78"/>
      <c r="B241" s="62">
        <v>9</v>
      </c>
      <c r="C241" s="61" t="s">
        <v>1594</v>
      </c>
      <c r="D241" s="135" t="s">
        <v>1054</v>
      </c>
      <c r="E241" s="63" t="s">
        <v>1287</v>
      </c>
      <c r="F241" s="60"/>
      <c r="G241" s="77"/>
      <c r="H241" s="64">
        <v>1500000</v>
      </c>
      <c r="I241" s="68"/>
      <c r="J241" s="78">
        <f t="shared" si="9"/>
        <v>209527800</v>
      </c>
      <c r="K241" s="45"/>
      <c r="L241" s="41"/>
      <c r="M241" s="93"/>
    </row>
    <row r="242" spans="1:13" s="44" customFormat="1" ht="30" x14ac:dyDescent="0.25">
      <c r="A242" s="78"/>
      <c r="B242" s="62">
        <v>9</v>
      </c>
      <c r="C242" s="61" t="s">
        <v>1595</v>
      </c>
      <c r="D242" s="63" t="s">
        <v>180</v>
      </c>
      <c r="E242" s="63" t="s">
        <v>1288</v>
      </c>
      <c r="F242" s="60"/>
      <c r="G242" s="77"/>
      <c r="H242" s="64">
        <v>541000</v>
      </c>
      <c r="I242" s="68"/>
      <c r="J242" s="78">
        <f t="shared" si="9"/>
        <v>210068800</v>
      </c>
      <c r="K242" s="45"/>
      <c r="L242" s="41"/>
      <c r="M242" s="93"/>
    </row>
    <row r="243" spans="1:13" s="44" customFormat="1" ht="45" x14ac:dyDescent="0.25">
      <c r="A243" s="78"/>
      <c r="B243" s="62">
        <v>9</v>
      </c>
      <c r="C243" s="61" t="s">
        <v>1596</v>
      </c>
      <c r="D243" s="135" t="s">
        <v>1054</v>
      </c>
      <c r="E243" s="63" t="s">
        <v>1289</v>
      </c>
      <c r="F243" s="60"/>
      <c r="G243" s="77"/>
      <c r="H243" s="64">
        <v>600000</v>
      </c>
      <c r="I243" s="68"/>
      <c r="J243" s="78">
        <f t="shared" si="9"/>
        <v>210668800</v>
      </c>
      <c r="K243" s="45"/>
      <c r="L243" s="41"/>
      <c r="M243" s="93"/>
    </row>
    <row r="244" spans="1:13" s="44" customFormat="1" ht="45" x14ac:dyDescent="0.25">
      <c r="A244" s="78"/>
      <c r="B244" s="62">
        <v>9</v>
      </c>
      <c r="C244" s="61" t="s">
        <v>1597</v>
      </c>
      <c r="D244" s="63" t="s">
        <v>165</v>
      </c>
      <c r="E244" s="63" t="s">
        <v>1290</v>
      </c>
      <c r="F244" s="60"/>
      <c r="G244" s="60"/>
      <c r="H244" s="64">
        <v>1000000</v>
      </c>
      <c r="I244" s="68"/>
      <c r="J244" s="78">
        <f t="shared" si="9"/>
        <v>211668800</v>
      </c>
      <c r="K244" s="45"/>
      <c r="L244" s="41"/>
      <c r="M244" s="93"/>
    </row>
    <row r="245" spans="1:13" s="44" customFormat="1" ht="45" x14ac:dyDescent="0.25">
      <c r="A245" s="78"/>
      <c r="B245" s="62">
        <v>9</v>
      </c>
      <c r="C245" s="61" t="s">
        <v>1598</v>
      </c>
      <c r="D245" s="63" t="s">
        <v>188</v>
      </c>
      <c r="E245" s="63" t="s">
        <v>1291</v>
      </c>
      <c r="F245" s="60"/>
      <c r="G245" s="77"/>
      <c r="H245" s="64">
        <v>5000000</v>
      </c>
      <c r="I245" s="68"/>
      <c r="J245" s="78">
        <f t="shared" si="9"/>
        <v>216668800</v>
      </c>
      <c r="K245" s="45"/>
      <c r="L245" s="41"/>
      <c r="M245" s="93"/>
    </row>
    <row r="246" spans="1:13" s="44" customFormat="1" ht="45" x14ac:dyDescent="0.25">
      <c r="A246" s="78"/>
      <c r="B246" s="62">
        <v>9</v>
      </c>
      <c r="C246" s="61" t="s">
        <v>1599</v>
      </c>
      <c r="D246" s="135" t="s">
        <v>189</v>
      </c>
      <c r="E246" s="63" t="s">
        <v>1292</v>
      </c>
      <c r="F246" s="60"/>
      <c r="G246" s="77"/>
      <c r="H246" s="64">
        <v>900000</v>
      </c>
      <c r="I246" s="89"/>
      <c r="J246" s="78">
        <f t="shared" si="9"/>
        <v>217568800</v>
      </c>
      <c r="K246" s="45"/>
      <c r="L246" s="41"/>
      <c r="M246" s="51"/>
    </row>
    <row r="247" spans="1:13" s="44" customFormat="1" ht="45" x14ac:dyDescent="0.25">
      <c r="A247" s="78"/>
      <c r="B247" s="62">
        <v>9</v>
      </c>
      <c r="C247" s="61" t="s">
        <v>1600</v>
      </c>
      <c r="D247" s="135" t="s">
        <v>190</v>
      </c>
      <c r="E247" s="63" t="s">
        <v>1293</v>
      </c>
      <c r="F247" s="60"/>
      <c r="G247" s="77"/>
      <c r="H247" s="64">
        <v>1160000</v>
      </c>
      <c r="I247" s="89"/>
      <c r="J247" s="78">
        <f t="shared" si="9"/>
        <v>218728800</v>
      </c>
      <c r="K247" s="45"/>
      <c r="L247" s="41"/>
      <c r="M247" s="51"/>
    </row>
    <row r="248" spans="1:13" s="44" customFormat="1" ht="45" x14ac:dyDescent="0.25">
      <c r="A248" s="78"/>
      <c r="B248" s="62">
        <v>9</v>
      </c>
      <c r="C248" s="61" t="s">
        <v>1601</v>
      </c>
      <c r="D248" s="135" t="s">
        <v>405</v>
      </c>
      <c r="E248" s="63" t="s">
        <v>1294</v>
      </c>
      <c r="F248" s="60"/>
      <c r="G248" s="77"/>
      <c r="H248" s="64">
        <v>1600000</v>
      </c>
      <c r="I248" s="89"/>
      <c r="J248" s="78">
        <f t="shared" si="9"/>
        <v>220328800</v>
      </c>
      <c r="K248" s="45"/>
      <c r="L248" s="41"/>
      <c r="M248" s="51"/>
    </row>
    <row r="249" spans="1:13" s="44" customFormat="1" ht="30" x14ac:dyDescent="0.25">
      <c r="A249" s="78"/>
      <c r="B249" s="62">
        <v>9</v>
      </c>
      <c r="C249" s="61" t="s">
        <v>1602</v>
      </c>
      <c r="D249" s="135" t="s">
        <v>163</v>
      </c>
      <c r="E249" s="63" t="s">
        <v>1295</v>
      </c>
      <c r="F249" s="60"/>
      <c r="G249" s="77"/>
      <c r="H249" s="64">
        <v>900000</v>
      </c>
      <c r="I249" s="89"/>
      <c r="J249" s="78">
        <f t="shared" si="9"/>
        <v>221228800</v>
      </c>
      <c r="K249" s="45"/>
      <c r="L249" s="41"/>
      <c r="M249" s="51"/>
    </row>
    <row r="250" spans="1:13" s="44" customFormat="1" ht="60" x14ac:dyDescent="0.25">
      <c r="A250" s="78"/>
      <c r="B250" s="62">
        <v>9</v>
      </c>
      <c r="C250" s="61" t="s">
        <v>1603</v>
      </c>
      <c r="D250" s="135" t="s">
        <v>405</v>
      </c>
      <c r="E250" s="63" t="s">
        <v>1296</v>
      </c>
      <c r="F250" s="77"/>
      <c r="G250" s="77"/>
      <c r="H250" s="64">
        <v>3600000</v>
      </c>
      <c r="I250" s="89"/>
      <c r="J250" s="78">
        <f t="shared" si="9"/>
        <v>224828800</v>
      </c>
      <c r="K250" s="45"/>
      <c r="L250" s="41"/>
      <c r="M250" s="51"/>
    </row>
    <row r="251" spans="1:13" s="44" customFormat="1" ht="45" x14ac:dyDescent="0.25">
      <c r="A251" s="78"/>
      <c r="B251" s="62">
        <v>9</v>
      </c>
      <c r="C251" s="61" t="s">
        <v>1604</v>
      </c>
      <c r="D251" s="63" t="s">
        <v>188</v>
      </c>
      <c r="E251" s="63" t="s">
        <v>1297</v>
      </c>
      <c r="F251" s="77"/>
      <c r="G251" s="77"/>
      <c r="H251" s="64">
        <v>13500000</v>
      </c>
      <c r="I251" s="89"/>
      <c r="J251" s="78">
        <f t="shared" si="9"/>
        <v>238328800</v>
      </c>
      <c r="K251" s="45"/>
      <c r="L251" s="41"/>
      <c r="M251" s="51"/>
    </row>
    <row r="252" spans="1:13" s="44" customFormat="1" ht="60" x14ac:dyDescent="0.25">
      <c r="A252" s="78"/>
      <c r="B252" s="62">
        <v>9</v>
      </c>
      <c r="C252" s="61" t="s">
        <v>1605</v>
      </c>
      <c r="D252" s="63" t="s">
        <v>1617</v>
      </c>
      <c r="E252" s="63" t="s">
        <v>1298</v>
      </c>
      <c r="F252" s="77"/>
      <c r="G252" s="77"/>
      <c r="H252" s="64">
        <v>2500000</v>
      </c>
      <c r="I252" s="89"/>
      <c r="J252" s="78">
        <f t="shared" si="9"/>
        <v>240828800</v>
      </c>
      <c r="K252" s="45"/>
      <c r="L252" s="41"/>
      <c r="M252" s="51"/>
    </row>
    <row r="253" spans="1:13" s="44" customFormat="1" ht="45" x14ac:dyDescent="0.25">
      <c r="A253" s="78"/>
      <c r="B253" s="62">
        <v>9</v>
      </c>
      <c r="C253" s="61" t="s">
        <v>1606</v>
      </c>
      <c r="D253" s="135" t="s">
        <v>163</v>
      </c>
      <c r="E253" s="63" t="s">
        <v>1299</v>
      </c>
      <c r="F253" s="77"/>
      <c r="G253" s="77"/>
      <c r="H253" s="64">
        <v>800000</v>
      </c>
      <c r="I253" s="89"/>
      <c r="J253" s="78">
        <f t="shared" si="9"/>
        <v>241628800</v>
      </c>
      <c r="K253" s="45"/>
      <c r="L253" s="41"/>
      <c r="M253" s="51"/>
    </row>
    <row r="254" spans="1:13" s="44" customFormat="1" ht="30" x14ac:dyDescent="0.25">
      <c r="A254" s="78"/>
      <c r="B254" s="62">
        <v>9</v>
      </c>
      <c r="C254" s="61" t="s">
        <v>1607</v>
      </c>
      <c r="D254" s="135" t="s">
        <v>436</v>
      </c>
      <c r="E254" s="63" t="s">
        <v>1300</v>
      </c>
      <c r="F254" s="77"/>
      <c r="G254" s="77"/>
      <c r="H254" s="64">
        <v>1000000</v>
      </c>
      <c r="I254" s="89"/>
      <c r="J254" s="78">
        <f t="shared" si="9"/>
        <v>242628800</v>
      </c>
      <c r="K254" s="45"/>
      <c r="L254" s="41"/>
      <c r="M254" s="51"/>
    </row>
    <row r="255" spans="1:13" s="44" customFormat="1" ht="30" x14ac:dyDescent="0.25">
      <c r="A255" s="78"/>
      <c r="B255" s="62">
        <v>9</v>
      </c>
      <c r="C255" s="61" t="s">
        <v>1608</v>
      </c>
      <c r="D255" s="135" t="s">
        <v>313</v>
      </c>
      <c r="E255" s="63" t="s">
        <v>1301</v>
      </c>
      <c r="F255" s="77"/>
      <c r="G255" s="77"/>
      <c r="H255" s="64">
        <v>1150000</v>
      </c>
      <c r="I255" s="89"/>
      <c r="J255" s="78">
        <f t="shared" si="9"/>
        <v>243778800</v>
      </c>
      <c r="K255" s="45"/>
      <c r="L255" s="41"/>
      <c r="M255" s="51"/>
    </row>
    <row r="256" spans="1:13" s="44" customFormat="1" ht="45" x14ac:dyDescent="0.25">
      <c r="A256" s="78"/>
      <c r="B256" s="62">
        <v>9</v>
      </c>
      <c r="C256" s="61" t="s">
        <v>1609</v>
      </c>
      <c r="D256" s="135" t="s">
        <v>405</v>
      </c>
      <c r="E256" s="63" t="s">
        <v>1302</v>
      </c>
      <c r="F256" s="77"/>
      <c r="G256" s="77"/>
      <c r="H256" s="64">
        <v>3000000</v>
      </c>
      <c r="I256" s="89"/>
      <c r="J256" s="78">
        <f t="shared" si="9"/>
        <v>246778800</v>
      </c>
      <c r="K256" s="45"/>
      <c r="L256" s="41"/>
      <c r="M256" s="51"/>
    </row>
    <row r="257" spans="1:13" s="44" customFormat="1" ht="45" x14ac:dyDescent="0.25">
      <c r="A257" s="78"/>
      <c r="B257" s="62">
        <v>9</v>
      </c>
      <c r="C257" s="61" t="s">
        <v>1610</v>
      </c>
      <c r="D257" s="63" t="s">
        <v>1617</v>
      </c>
      <c r="E257" s="63" t="s">
        <v>1303</v>
      </c>
      <c r="F257" s="77"/>
      <c r="G257" s="77"/>
      <c r="H257" s="64">
        <v>1500000</v>
      </c>
      <c r="I257" s="108"/>
      <c r="J257" s="78">
        <f t="shared" si="9"/>
        <v>248278800</v>
      </c>
      <c r="K257" s="45"/>
      <c r="L257" s="41"/>
      <c r="M257" s="51"/>
    </row>
    <row r="258" spans="1:13" s="44" customFormat="1" ht="45" x14ac:dyDescent="0.25">
      <c r="A258" s="78"/>
      <c r="B258" s="62">
        <v>9</v>
      </c>
      <c r="C258" s="61" t="s">
        <v>1611</v>
      </c>
      <c r="D258" s="135" t="s">
        <v>243</v>
      </c>
      <c r="E258" s="63" t="s">
        <v>1304</v>
      </c>
      <c r="F258" s="60"/>
      <c r="G258" s="60"/>
      <c r="H258" s="64">
        <v>1600000</v>
      </c>
      <c r="I258" s="68"/>
      <c r="J258" s="78">
        <f t="shared" si="9"/>
        <v>249878800</v>
      </c>
      <c r="K258" s="45"/>
      <c r="L258" s="41"/>
      <c r="M258" s="51"/>
    </row>
    <row r="259" spans="1:13" s="44" customFormat="1" ht="30" x14ac:dyDescent="0.25">
      <c r="A259" s="78"/>
      <c r="B259" s="62">
        <v>9</v>
      </c>
      <c r="C259" s="61" t="s">
        <v>1612</v>
      </c>
      <c r="D259" s="135" t="s">
        <v>1054</v>
      </c>
      <c r="E259" s="63" t="s">
        <v>1305</v>
      </c>
      <c r="F259" s="60"/>
      <c r="G259" s="60"/>
      <c r="H259" s="64">
        <v>900000</v>
      </c>
      <c r="I259" s="68"/>
      <c r="J259" s="78">
        <f t="shared" si="9"/>
        <v>250778800</v>
      </c>
      <c r="K259" s="45"/>
      <c r="L259" s="41"/>
      <c r="M259" s="51"/>
    </row>
    <row r="260" spans="1:13" s="44" customFormat="1" ht="45" x14ac:dyDescent="0.25">
      <c r="A260" s="78"/>
      <c r="B260" s="62">
        <v>9</v>
      </c>
      <c r="C260" s="61" t="s">
        <v>1613</v>
      </c>
      <c r="D260" s="135" t="s">
        <v>1054</v>
      </c>
      <c r="E260" s="63" t="s">
        <v>1306</v>
      </c>
      <c r="F260" s="60"/>
      <c r="G260" s="77"/>
      <c r="H260" s="64">
        <v>1000000</v>
      </c>
      <c r="I260" s="108"/>
      <c r="J260" s="78">
        <f t="shared" si="9"/>
        <v>251778800</v>
      </c>
      <c r="K260" s="45"/>
      <c r="L260" s="41"/>
      <c r="M260" s="51"/>
    </row>
    <row r="261" spans="1:13" s="44" customFormat="1" ht="30" x14ac:dyDescent="0.25">
      <c r="A261" s="78"/>
      <c r="B261" s="62">
        <v>9</v>
      </c>
      <c r="C261" s="85" t="s">
        <v>1614</v>
      </c>
      <c r="D261" s="135" t="s">
        <v>243</v>
      </c>
      <c r="E261" s="63" t="s">
        <v>1307</v>
      </c>
      <c r="F261" s="60"/>
      <c r="G261" s="77"/>
      <c r="H261" s="89">
        <v>545000</v>
      </c>
      <c r="I261" s="108"/>
      <c r="J261" s="78">
        <f t="shared" si="9"/>
        <v>252323800</v>
      </c>
      <c r="K261" s="45"/>
      <c r="L261" s="41"/>
      <c r="M261" s="51"/>
    </row>
    <row r="262" spans="1:13" s="44" customFormat="1" ht="30" x14ac:dyDescent="0.25">
      <c r="A262" s="78"/>
      <c r="B262" s="62">
        <v>9</v>
      </c>
      <c r="C262" s="85" t="s">
        <v>1615</v>
      </c>
      <c r="D262" s="135" t="s">
        <v>243</v>
      </c>
      <c r="E262" s="63" t="s">
        <v>1308</v>
      </c>
      <c r="F262" s="77"/>
      <c r="G262" s="77"/>
      <c r="H262" s="89">
        <v>900000</v>
      </c>
      <c r="I262" s="108"/>
      <c r="J262" s="78">
        <f t="shared" si="9"/>
        <v>253223800</v>
      </c>
      <c r="K262" s="45"/>
      <c r="L262" s="41"/>
      <c r="M262" s="51"/>
    </row>
    <row r="263" spans="1:13" s="44" customFormat="1" ht="45" x14ac:dyDescent="0.25">
      <c r="A263" s="78"/>
      <c r="B263" s="60">
        <v>10</v>
      </c>
      <c r="C263" s="85" t="s">
        <v>1619</v>
      </c>
      <c r="D263" s="135" t="s">
        <v>314</v>
      </c>
      <c r="E263" s="63" t="s">
        <v>1309</v>
      </c>
      <c r="F263" s="77"/>
      <c r="G263" s="77"/>
      <c r="H263" s="86">
        <v>850000</v>
      </c>
      <c r="I263" s="108"/>
      <c r="J263" s="78">
        <f t="shared" si="9"/>
        <v>254073800</v>
      </c>
      <c r="K263" s="45"/>
      <c r="L263" s="41"/>
      <c r="M263" s="51"/>
    </row>
    <row r="264" spans="1:13" s="44" customFormat="1" ht="30" x14ac:dyDescent="0.25">
      <c r="A264" s="78"/>
      <c r="B264" s="60">
        <v>10</v>
      </c>
      <c r="C264" s="85" t="s">
        <v>1620</v>
      </c>
      <c r="D264" s="63" t="s">
        <v>180</v>
      </c>
      <c r="E264" s="63" t="s">
        <v>1310</v>
      </c>
      <c r="F264" s="77"/>
      <c r="G264" s="77"/>
      <c r="H264" s="86">
        <v>900000</v>
      </c>
      <c r="I264" s="108"/>
      <c r="J264" s="78">
        <f t="shared" si="9"/>
        <v>254973800</v>
      </c>
      <c r="K264" s="45"/>
      <c r="L264" s="41"/>
      <c r="M264" s="51"/>
    </row>
    <row r="265" spans="1:13" s="44" customFormat="1" ht="30" x14ac:dyDescent="0.25">
      <c r="A265" s="78"/>
      <c r="B265" s="60">
        <v>10</v>
      </c>
      <c r="C265" s="85" t="s">
        <v>1621</v>
      </c>
      <c r="D265" s="135" t="s">
        <v>165</v>
      </c>
      <c r="E265" s="63" t="s">
        <v>1311</v>
      </c>
      <c r="F265" s="77"/>
      <c r="G265" s="77"/>
      <c r="H265" s="86">
        <v>500000</v>
      </c>
      <c r="I265" s="108"/>
      <c r="J265" s="78">
        <f t="shared" si="9"/>
        <v>255473800</v>
      </c>
      <c r="K265" s="45"/>
      <c r="L265" s="41"/>
      <c r="M265" s="51"/>
    </row>
    <row r="266" spans="1:13" s="44" customFormat="1" ht="45" x14ac:dyDescent="0.25">
      <c r="A266" s="78"/>
      <c r="B266" s="60">
        <v>10</v>
      </c>
      <c r="C266" s="85" t="s">
        <v>1622</v>
      </c>
      <c r="D266" s="135" t="s">
        <v>163</v>
      </c>
      <c r="E266" s="63" t="s">
        <v>1312</v>
      </c>
      <c r="F266" s="60"/>
      <c r="G266" s="77"/>
      <c r="H266" s="86">
        <v>1020000</v>
      </c>
      <c r="I266" s="108"/>
      <c r="J266" s="78">
        <f t="shared" si="9"/>
        <v>256493800</v>
      </c>
      <c r="K266" s="45"/>
      <c r="L266" s="41"/>
      <c r="M266" s="51"/>
    </row>
    <row r="267" spans="1:13" s="44" customFormat="1" ht="60" x14ac:dyDescent="0.25">
      <c r="A267" s="78"/>
      <c r="B267" s="60">
        <v>10</v>
      </c>
      <c r="C267" s="85" t="s">
        <v>1623</v>
      </c>
      <c r="D267" s="63" t="s">
        <v>1633</v>
      </c>
      <c r="E267" s="63" t="s">
        <v>1313</v>
      </c>
      <c r="F267" s="60"/>
      <c r="G267" s="77"/>
      <c r="H267" s="86">
        <v>1200000</v>
      </c>
      <c r="I267" s="108"/>
      <c r="J267" s="78">
        <f t="shared" si="9"/>
        <v>257693800</v>
      </c>
      <c r="K267" s="45"/>
      <c r="L267" s="41"/>
      <c r="M267" s="51"/>
    </row>
    <row r="268" spans="1:13" s="44" customFormat="1" ht="45" x14ac:dyDescent="0.25">
      <c r="A268" s="78"/>
      <c r="B268" s="60">
        <v>10</v>
      </c>
      <c r="C268" s="85" t="s">
        <v>1624</v>
      </c>
      <c r="D268" s="135" t="s">
        <v>190</v>
      </c>
      <c r="E268" s="63" t="s">
        <v>1314</v>
      </c>
      <c r="F268" s="60"/>
      <c r="G268" s="77"/>
      <c r="H268" s="86">
        <v>1800000</v>
      </c>
      <c r="I268" s="108"/>
      <c r="J268" s="78">
        <f t="shared" si="9"/>
        <v>259493800</v>
      </c>
      <c r="K268" s="45"/>
      <c r="L268" s="41"/>
      <c r="M268" s="51"/>
    </row>
    <row r="269" spans="1:13" s="44" customFormat="1" ht="45" x14ac:dyDescent="0.25">
      <c r="A269" s="78"/>
      <c r="B269" s="60">
        <v>10</v>
      </c>
      <c r="C269" s="85" t="s">
        <v>1625</v>
      </c>
      <c r="D269" s="135" t="s">
        <v>179</v>
      </c>
      <c r="E269" s="63" t="s">
        <v>1315</v>
      </c>
      <c r="F269" s="60"/>
      <c r="G269" s="77"/>
      <c r="H269" s="86">
        <v>500000</v>
      </c>
      <c r="I269" s="108"/>
      <c r="J269" s="78">
        <f t="shared" si="9"/>
        <v>259993800</v>
      </c>
      <c r="K269" s="45"/>
      <c r="L269" s="41"/>
      <c r="M269" s="51"/>
    </row>
    <row r="270" spans="1:13" s="44" customFormat="1" ht="45" x14ac:dyDescent="0.25">
      <c r="A270" s="78"/>
      <c r="B270" s="60">
        <v>10</v>
      </c>
      <c r="C270" s="85" t="s">
        <v>1626</v>
      </c>
      <c r="D270" s="135" t="s">
        <v>315</v>
      </c>
      <c r="E270" s="63" t="s">
        <v>1316</v>
      </c>
      <c r="F270" s="60"/>
      <c r="G270" s="77"/>
      <c r="H270" s="86">
        <v>1500000</v>
      </c>
      <c r="I270" s="108"/>
      <c r="J270" s="78">
        <f t="shared" si="9"/>
        <v>261493800</v>
      </c>
      <c r="K270" s="45"/>
      <c r="L270" s="41"/>
      <c r="M270" s="51"/>
    </row>
    <row r="271" spans="1:13" s="44" customFormat="1" ht="30" x14ac:dyDescent="0.25">
      <c r="A271" s="78"/>
      <c r="B271" s="60">
        <v>10</v>
      </c>
      <c r="C271" s="85" t="s">
        <v>1627</v>
      </c>
      <c r="D271" s="143" t="s">
        <v>315</v>
      </c>
      <c r="E271" s="63" t="s">
        <v>1317</v>
      </c>
      <c r="F271" s="60"/>
      <c r="G271" s="77"/>
      <c r="H271" s="86">
        <v>800000</v>
      </c>
      <c r="I271" s="108"/>
      <c r="J271" s="78">
        <f t="shared" si="9"/>
        <v>262293800</v>
      </c>
      <c r="K271" s="45"/>
      <c r="L271" s="41"/>
      <c r="M271" s="112"/>
    </row>
    <row r="272" spans="1:13" s="44" customFormat="1" ht="45" x14ac:dyDescent="0.25">
      <c r="A272" s="78"/>
      <c r="B272" s="60">
        <v>10</v>
      </c>
      <c r="C272" s="85" t="s">
        <v>1628</v>
      </c>
      <c r="D272" s="143" t="s">
        <v>182</v>
      </c>
      <c r="E272" s="63" t="s">
        <v>1318</v>
      </c>
      <c r="F272" s="60"/>
      <c r="G272" s="77"/>
      <c r="H272" s="86">
        <v>1800000</v>
      </c>
      <c r="I272" s="108"/>
      <c r="J272" s="78">
        <f t="shared" si="9"/>
        <v>264093800</v>
      </c>
      <c r="K272" s="45"/>
      <c r="L272" s="41"/>
      <c r="M272" s="112"/>
    </row>
    <row r="273" spans="1:13" s="44" customFormat="1" ht="30" x14ac:dyDescent="0.25">
      <c r="A273" s="78"/>
      <c r="B273" s="60">
        <v>10</v>
      </c>
      <c r="C273" s="85" t="s">
        <v>1629</v>
      </c>
      <c r="D273" s="143" t="s">
        <v>179</v>
      </c>
      <c r="E273" s="63" t="s">
        <v>1319</v>
      </c>
      <c r="F273" s="60"/>
      <c r="G273" s="77"/>
      <c r="H273" s="86">
        <v>750000</v>
      </c>
      <c r="I273" s="108"/>
      <c r="J273" s="78">
        <f t="shared" si="9"/>
        <v>264843800</v>
      </c>
      <c r="K273" s="45"/>
      <c r="L273" s="41"/>
      <c r="M273" s="112"/>
    </row>
    <row r="274" spans="1:13" s="44" customFormat="1" ht="60" x14ac:dyDescent="0.25">
      <c r="A274" s="78"/>
      <c r="B274" s="60">
        <v>10</v>
      </c>
      <c r="C274" s="85" t="s">
        <v>1630</v>
      </c>
      <c r="D274" s="143" t="s">
        <v>243</v>
      </c>
      <c r="E274" s="63" t="s">
        <v>1320</v>
      </c>
      <c r="F274" s="60"/>
      <c r="G274" s="77"/>
      <c r="H274" s="86">
        <v>1500000</v>
      </c>
      <c r="I274" s="108"/>
      <c r="J274" s="78">
        <f t="shared" si="9"/>
        <v>266343800</v>
      </c>
      <c r="K274" s="45"/>
      <c r="L274" s="41"/>
      <c r="M274" s="112"/>
    </row>
    <row r="275" spans="1:13" s="44" customFormat="1" ht="45" x14ac:dyDescent="0.25">
      <c r="A275" s="78"/>
      <c r="B275" s="60">
        <v>10</v>
      </c>
      <c r="C275" s="85" t="s">
        <v>1631</v>
      </c>
      <c r="D275" s="115" t="s">
        <v>1634</v>
      </c>
      <c r="E275" s="63" t="s">
        <v>1321</v>
      </c>
      <c r="F275" s="60"/>
      <c r="G275" s="77"/>
      <c r="H275" s="86">
        <v>2500000</v>
      </c>
      <c r="I275" s="108"/>
      <c r="J275" s="78">
        <f t="shared" si="9"/>
        <v>268843800</v>
      </c>
      <c r="K275" s="45"/>
      <c r="L275" s="41"/>
      <c r="M275" s="51"/>
    </row>
    <row r="276" spans="1:13" s="44" customFormat="1" ht="45" x14ac:dyDescent="0.25">
      <c r="A276" s="78"/>
      <c r="B276" s="60">
        <v>10</v>
      </c>
      <c r="C276" s="85" t="s">
        <v>1632</v>
      </c>
      <c r="D276" s="115" t="s">
        <v>179</v>
      </c>
      <c r="E276" s="63" t="s">
        <v>1322</v>
      </c>
      <c r="F276" s="60"/>
      <c r="G276" s="77"/>
      <c r="H276" s="86">
        <v>800000</v>
      </c>
      <c r="I276" s="108"/>
      <c r="J276" s="78">
        <f t="shared" si="9"/>
        <v>269643800</v>
      </c>
      <c r="K276" s="45"/>
      <c r="L276" s="41"/>
      <c r="M276" s="51"/>
    </row>
    <row r="277" spans="1:13" s="44" customFormat="1" ht="45" x14ac:dyDescent="0.25">
      <c r="A277" s="78"/>
      <c r="B277" s="60">
        <v>10</v>
      </c>
      <c r="C277" s="85" t="s">
        <v>1635</v>
      </c>
      <c r="D277" s="143" t="s">
        <v>179</v>
      </c>
      <c r="E277" s="63" t="s">
        <v>1323</v>
      </c>
      <c r="F277" s="60"/>
      <c r="G277" s="77"/>
      <c r="H277" s="89">
        <v>1000000</v>
      </c>
      <c r="I277" s="108"/>
      <c r="J277" s="78">
        <f t="shared" si="9"/>
        <v>270643800</v>
      </c>
      <c r="K277" s="45"/>
      <c r="L277" s="41"/>
      <c r="M277" s="51"/>
    </row>
    <row r="278" spans="1:13" s="44" customFormat="1" ht="30" x14ac:dyDescent="0.25">
      <c r="A278" s="78"/>
      <c r="B278" s="60">
        <v>10</v>
      </c>
      <c r="C278" s="85" t="s">
        <v>1636</v>
      </c>
      <c r="D278" s="63" t="s">
        <v>180</v>
      </c>
      <c r="E278" s="63" t="s">
        <v>1324</v>
      </c>
      <c r="F278" s="60"/>
      <c r="G278" s="77"/>
      <c r="H278" s="89">
        <v>900000</v>
      </c>
      <c r="I278" s="108"/>
      <c r="J278" s="78">
        <f t="shared" si="9"/>
        <v>271543800</v>
      </c>
      <c r="K278" s="45"/>
      <c r="L278" s="41"/>
      <c r="M278" s="51"/>
    </row>
    <row r="279" spans="1:13" s="44" customFormat="1" ht="60" x14ac:dyDescent="0.25">
      <c r="A279" s="78"/>
      <c r="B279" s="60">
        <v>10</v>
      </c>
      <c r="C279" s="85" t="s">
        <v>1637</v>
      </c>
      <c r="D279" s="135" t="s">
        <v>165</v>
      </c>
      <c r="E279" s="63" t="s">
        <v>1325</v>
      </c>
      <c r="F279" s="60"/>
      <c r="G279" s="77"/>
      <c r="H279" s="89">
        <v>650000</v>
      </c>
      <c r="I279" s="108"/>
      <c r="J279" s="78">
        <f t="shared" si="9"/>
        <v>272193800</v>
      </c>
      <c r="K279" s="45"/>
      <c r="L279" s="41"/>
      <c r="M279" s="51"/>
    </row>
    <row r="280" spans="1:13" s="44" customFormat="1" ht="45" x14ac:dyDescent="0.25">
      <c r="A280" s="78"/>
      <c r="B280" s="60">
        <v>10</v>
      </c>
      <c r="C280" s="85" t="s">
        <v>1638</v>
      </c>
      <c r="D280" s="63" t="s">
        <v>437</v>
      </c>
      <c r="E280" s="63" t="s">
        <v>1326</v>
      </c>
      <c r="F280" s="60"/>
      <c r="G280" s="77"/>
      <c r="H280" s="89">
        <v>500000</v>
      </c>
      <c r="I280" s="108"/>
      <c r="J280" s="78">
        <f t="shared" si="9"/>
        <v>272693800</v>
      </c>
      <c r="K280" s="45"/>
      <c r="L280" s="41"/>
      <c r="M280" s="51"/>
    </row>
    <row r="281" spans="1:13" s="44" customFormat="1" ht="45" x14ac:dyDescent="0.25">
      <c r="A281" s="78"/>
      <c r="B281" s="60">
        <v>10</v>
      </c>
      <c r="C281" s="85" t="s">
        <v>1639</v>
      </c>
      <c r="D281" s="135" t="s">
        <v>165</v>
      </c>
      <c r="E281" s="63" t="s">
        <v>1327</v>
      </c>
      <c r="F281" s="60"/>
      <c r="G281" s="77"/>
      <c r="H281" s="89">
        <v>1700000</v>
      </c>
      <c r="I281" s="108"/>
      <c r="J281" s="78">
        <f t="shared" si="9"/>
        <v>274393800</v>
      </c>
      <c r="K281" s="45"/>
      <c r="L281" s="41"/>
      <c r="M281" s="51"/>
    </row>
    <row r="282" spans="1:13" s="44" customFormat="1" ht="45" x14ac:dyDescent="0.25">
      <c r="A282" s="78"/>
      <c r="B282" s="60">
        <v>10</v>
      </c>
      <c r="C282" s="85" t="s">
        <v>1640</v>
      </c>
      <c r="D282" s="63" t="s">
        <v>1571</v>
      </c>
      <c r="E282" s="63" t="s">
        <v>1328</v>
      </c>
      <c r="F282" s="60"/>
      <c r="G282" s="77"/>
      <c r="H282" s="89">
        <v>2500000</v>
      </c>
      <c r="I282" s="108"/>
      <c r="J282" s="78">
        <f t="shared" si="9"/>
        <v>276893800</v>
      </c>
      <c r="K282" s="45"/>
      <c r="L282" s="41"/>
      <c r="M282" s="51"/>
    </row>
    <row r="283" spans="1:13" s="44" customFormat="1" ht="45" x14ac:dyDescent="0.25">
      <c r="A283" s="78"/>
      <c r="B283" s="60">
        <v>10</v>
      </c>
      <c r="C283" s="85" t="s">
        <v>1641</v>
      </c>
      <c r="D283" s="135" t="s">
        <v>165</v>
      </c>
      <c r="E283" s="63" t="s">
        <v>1329</v>
      </c>
      <c r="F283" s="60"/>
      <c r="G283" s="60"/>
      <c r="H283" s="89">
        <v>700000</v>
      </c>
      <c r="I283" s="68"/>
      <c r="J283" s="78">
        <f t="shared" si="9"/>
        <v>277593800</v>
      </c>
      <c r="K283" s="45"/>
      <c r="L283" s="41"/>
      <c r="M283" s="51"/>
    </row>
    <row r="284" spans="1:13" s="44" customFormat="1" ht="60" x14ac:dyDescent="0.25">
      <c r="A284" s="78"/>
      <c r="B284" s="60">
        <v>10</v>
      </c>
      <c r="C284" s="85" t="s">
        <v>1642</v>
      </c>
      <c r="D284" s="135" t="s">
        <v>165</v>
      </c>
      <c r="E284" s="63" t="s">
        <v>1330</v>
      </c>
      <c r="F284" s="60"/>
      <c r="G284" s="60"/>
      <c r="H284" s="89">
        <v>1000000</v>
      </c>
      <c r="I284" s="68"/>
      <c r="J284" s="78">
        <f t="shared" si="9"/>
        <v>278593800</v>
      </c>
      <c r="K284" s="45"/>
      <c r="L284" s="41"/>
      <c r="M284" s="51"/>
    </row>
    <row r="285" spans="1:13" s="44" customFormat="1" ht="60" x14ac:dyDescent="0.25">
      <c r="A285" s="78"/>
      <c r="B285" s="60">
        <v>10</v>
      </c>
      <c r="C285" s="85" t="s">
        <v>1643</v>
      </c>
      <c r="D285" s="135" t="s">
        <v>165</v>
      </c>
      <c r="E285" s="63" t="s">
        <v>1331</v>
      </c>
      <c r="F285" s="60"/>
      <c r="G285" s="60"/>
      <c r="H285" s="89">
        <v>4000000</v>
      </c>
      <c r="I285" s="68"/>
      <c r="J285" s="78">
        <f t="shared" si="9"/>
        <v>282593800</v>
      </c>
      <c r="K285" s="45"/>
      <c r="L285" s="41"/>
      <c r="M285" s="51"/>
    </row>
    <row r="286" spans="1:13" s="44" customFormat="1" ht="45" x14ac:dyDescent="0.25">
      <c r="A286" s="78"/>
      <c r="B286" s="60">
        <v>10</v>
      </c>
      <c r="C286" s="85" t="s">
        <v>1644</v>
      </c>
      <c r="D286" s="135" t="s">
        <v>165</v>
      </c>
      <c r="E286" s="63" t="s">
        <v>1332</v>
      </c>
      <c r="F286" s="60"/>
      <c r="G286" s="60"/>
      <c r="H286" s="89">
        <v>1800000</v>
      </c>
      <c r="I286" s="68"/>
      <c r="J286" s="78">
        <f t="shared" si="9"/>
        <v>284393800</v>
      </c>
      <c r="K286" s="45"/>
      <c r="L286" s="41"/>
      <c r="M286" s="51"/>
    </row>
    <row r="287" spans="1:13" s="44" customFormat="1" ht="45" x14ac:dyDescent="0.25">
      <c r="A287" s="78"/>
      <c r="B287" s="60">
        <v>10</v>
      </c>
      <c r="C287" s="85" t="s">
        <v>1645</v>
      </c>
      <c r="D287" s="135" t="s">
        <v>179</v>
      </c>
      <c r="E287" s="63" t="s">
        <v>1333</v>
      </c>
      <c r="F287" s="60"/>
      <c r="G287" s="60"/>
      <c r="H287" s="89">
        <v>875000</v>
      </c>
      <c r="I287" s="68"/>
      <c r="J287" s="78">
        <f t="shared" si="9"/>
        <v>285268800</v>
      </c>
      <c r="K287" s="45"/>
      <c r="L287" s="41"/>
      <c r="M287" s="51"/>
    </row>
    <row r="288" spans="1:13" s="44" customFormat="1" ht="45" x14ac:dyDescent="0.25">
      <c r="A288" s="78"/>
      <c r="B288" s="60">
        <v>10</v>
      </c>
      <c r="C288" s="85" t="s">
        <v>1646</v>
      </c>
      <c r="D288" s="135" t="s">
        <v>182</v>
      </c>
      <c r="E288" s="63" t="s">
        <v>1334</v>
      </c>
      <c r="F288" s="60"/>
      <c r="G288" s="60"/>
      <c r="H288" s="89">
        <v>1000000</v>
      </c>
      <c r="I288" s="68"/>
      <c r="J288" s="78">
        <f t="shared" si="9"/>
        <v>286268800</v>
      </c>
      <c r="K288" s="45"/>
      <c r="L288" s="41"/>
      <c r="M288" s="51"/>
    </row>
    <row r="289" spans="1:13" s="44" customFormat="1" ht="45" x14ac:dyDescent="0.25">
      <c r="A289" s="78"/>
      <c r="B289" s="60">
        <v>10</v>
      </c>
      <c r="C289" s="85" t="s">
        <v>1647</v>
      </c>
      <c r="D289" s="135" t="s">
        <v>189</v>
      </c>
      <c r="E289" s="63" t="s">
        <v>1335</v>
      </c>
      <c r="F289" s="60"/>
      <c r="G289" s="60"/>
      <c r="H289" s="89">
        <v>950000</v>
      </c>
      <c r="I289" s="68"/>
      <c r="J289" s="78">
        <f t="shared" ref="J289:J352" si="10">+J288+H289-I289</f>
        <v>287218800</v>
      </c>
      <c r="K289" s="45"/>
      <c r="L289" s="41"/>
      <c r="M289" s="51"/>
    </row>
    <row r="290" spans="1:13" s="44" customFormat="1" ht="45" x14ac:dyDescent="0.25">
      <c r="A290" s="78"/>
      <c r="B290" s="60">
        <v>10</v>
      </c>
      <c r="C290" s="85" t="s">
        <v>1648</v>
      </c>
      <c r="D290" s="135" t="s">
        <v>436</v>
      </c>
      <c r="E290" s="63" t="s">
        <v>1336</v>
      </c>
      <c r="F290" s="60"/>
      <c r="G290" s="60"/>
      <c r="H290" s="89">
        <v>1900000</v>
      </c>
      <c r="I290" s="68"/>
      <c r="J290" s="78">
        <f t="shared" si="10"/>
        <v>289118800</v>
      </c>
      <c r="K290" s="45"/>
      <c r="L290" s="41"/>
      <c r="M290" s="51"/>
    </row>
    <row r="291" spans="1:13" s="44" customFormat="1" ht="45" x14ac:dyDescent="0.25">
      <c r="A291" s="78"/>
      <c r="B291" s="60">
        <v>10</v>
      </c>
      <c r="C291" s="85" t="s">
        <v>1649</v>
      </c>
      <c r="D291" s="135" t="s">
        <v>243</v>
      </c>
      <c r="E291" s="63" t="s">
        <v>1337</v>
      </c>
      <c r="F291" s="60"/>
      <c r="G291" s="60"/>
      <c r="H291" s="89">
        <v>550000</v>
      </c>
      <c r="I291" s="68"/>
      <c r="J291" s="78">
        <f t="shared" si="10"/>
        <v>289668800</v>
      </c>
      <c r="K291" s="45"/>
      <c r="L291" s="41"/>
      <c r="M291" s="51"/>
    </row>
    <row r="292" spans="1:13" s="44" customFormat="1" ht="30" x14ac:dyDescent="0.25">
      <c r="A292" s="78"/>
      <c r="B292" s="60">
        <v>10</v>
      </c>
      <c r="C292" s="85" t="s">
        <v>1650</v>
      </c>
      <c r="D292" s="135" t="s">
        <v>190</v>
      </c>
      <c r="E292" s="63" t="s">
        <v>1338</v>
      </c>
      <c r="F292" s="60"/>
      <c r="G292" s="60"/>
      <c r="H292" s="89">
        <v>900000</v>
      </c>
      <c r="I292" s="68"/>
      <c r="J292" s="78">
        <f t="shared" si="10"/>
        <v>290568800</v>
      </c>
      <c r="K292" s="45"/>
      <c r="L292" s="41"/>
      <c r="M292" s="51"/>
    </row>
    <row r="293" spans="1:13" s="44" customFormat="1" ht="60" x14ac:dyDescent="0.25">
      <c r="A293" s="78"/>
      <c r="B293" s="60">
        <v>10</v>
      </c>
      <c r="C293" s="85" t="s">
        <v>1651</v>
      </c>
      <c r="D293" s="135" t="s">
        <v>405</v>
      </c>
      <c r="E293" s="63" t="s">
        <v>1339</v>
      </c>
      <c r="F293" s="60"/>
      <c r="G293" s="77"/>
      <c r="H293" s="89">
        <v>750000</v>
      </c>
      <c r="I293" s="68"/>
      <c r="J293" s="78">
        <f t="shared" si="10"/>
        <v>291318800</v>
      </c>
      <c r="K293" s="45"/>
      <c r="L293" s="41"/>
      <c r="M293" s="51"/>
    </row>
    <row r="294" spans="1:13" s="44" customFormat="1" ht="45" x14ac:dyDescent="0.25">
      <c r="A294" s="78"/>
      <c r="B294" s="60">
        <v>10</v>
      </c>
      <c r="C294" s="85" t="s">
        <v>1652</v>
      </c>
      <c r="D294" s="135" t="s">
        <v>243</v>
      </c>
      <c r="E294" s="63" t="s">
        <v>1340</v>
      </c>
      <c r="F294" s="60"/>
      <c r="G294" s="77"/>
      <c r="H294" s="89">
        <v>700000</v>
      </c>
      <c r="I294" s="68"/>
      <c r="J294" s="78">
        <f t="shared" si="10"/>
        <v>292018800</v>
      </c>
      <c r="K294" s="45"/>
      <c r="L294" s="41"/>
      <c r="M294" s="51"/>
    </row>
    <row r="295" spans="1:13" s="44" customFormat="1" ht="45" x14ac:dyDescent="0.25">
      <c r="A295" s="78"/>
      <c r="B295" s="60">
        <v>10</v>
      </c>
      <c r="C295" s="85" t="s">
        <v>1653</v>
      </c>
      <c r="D295" s="135" t="s">
        <v>313</v>
      </c>
      <c r="E295" s="63" t="s">
        <v>1341</v>
      </c>
      <c r="F295" s="60"/>
      <c r="G295" s="60"/>
      <c r="H295" s="89">
        <v>1600000</v>
      </c>
      <c r="I295" s="68"/>
      <c r="J295" s="78">
        <f t="shared" si="10"/>
        <v>293618800</v>
      </c>
      <c r="K295" s="45"/>
      <c r="L295" s="41"/>
      <c r="M295" s="51"/>
    </row>
    <row r="296" spans="1:13" s="44" customFormat="1" ht="30" x14ac:dyDescent="0.25">
      <c r="A296" s="84"/>
      <c r="B296" s="60">
        <v>10</v>
      </c>
      <c r="C296" s="85" t="s">
        <v>1654</v>
      </c>
      <c r="D296" s="63" t="s">
        <v>1617</v>
      </c>
      <c r="E296" s="63" t="s">
        <v>1342</v>
      </c>
      <c r="F296" s="60"/>
      <c r="G296" s="77"/>
      <c r="H296" s="89">
        <v>3500000</v>
      </c>
      <c r="I296" s="108"/>
      <c r="J296" s="78">
        <f t="shared" si="10"/>
        <v>297118800</v>
      </c>
      <c r="K296" s="45"/>
      <c r="L296" s="41"/>
      <c r="M296" s="51"/>
    </row>
    <row r="297" spans="1:13" s="44" customFormat="1" ht="45" x14ac:dyDescent="0.25">
      <c r="A297" s="84"/>
      <c r="B297" s="60">
        <v>12</v>
      </c>
      <c r="C297" s="61" t="s">
        <v>1706</v>
      </c>
      <c r="D297" s="135" t="s">
        <v>163</v>
      </c>
      <c r="E297" s="63" t="s">
        <v>1343</v>
      </c>
      <c r="F297" s="60"/>
      <c r="G297" s="77"/>
      <c r="H297" s="64">
        <v>1150000</v>
      </c>
      <c r="I297" s="108"/>
      <c r="J297" s="78">
        <f t="shared" si="10"/>
        <v>298268800</v>
      </c>
      <c r="K297" s="45"/>
      <c r="L297" s="41"/>
      <c r="M297" s="51"/>
    </row>
    <row r="298" spans="1:13" s="44" customFormat="1" ht="45" x14ac:dyDescent="0.25">
      <c r="A298" s="78"/>
      <c r="B298" s="60">
        <v>12</v>
      </c>
      <c r="C298" s="61" t="s">
        <v>1707</v>
      </c>
      <c r="D298" s="135" t="s">
        <v>436</v>
      </c>
      <c r="E298" s="63" t="s">
        <v>1344</v>
      </c>
      <c r="F298" s="60"/>
      <c r="G298" s="77"/>
      <c r="H298" s="64">
        <v>800000</v>
      </c>
      <c r="I298" s="108"/>
      <c r="J298" s="78">
        <f t="shared" si="10"/>
        <v>299068800</v>
      </c>
      <c r="K298" s="45"/>
      <c r="L298" s="41"/>
      <c r="M298" s="51"/>
    </row>
    <row r="299" spans="1:13" s="44" customFormat="1" ht="30" x14ac:dyDescent="0.25">
      <c r="A299" s="78"/>
      <c r="B299" s="60">
        <v>12</v>
      </c>
      <c r="C299" s="61" t="s">
        <v>1708</v>
      </c>
      <c r="D299" s="135" t="s">
        <v>313</v>
      </c>
      <c r="E299" s="63" t="s">
        <v>1345</v>
      </c>
      <c r="F299" s="60"/>
      <c r="G299" s="77"/>
      <c r="H299" s="64">
        <v>800000</v>
      </c>
      <c r="I299" s="108"/>
      <c r="J299" s="78">
        <f t="shared" si="10"/>
        <v>299868800</v>
      </c>
      <c r="K299" s="45"/>
      <c r="L299" s="41"/>
      <c r="M299" s="51"/>
    </row>
    <row r="300" spans="1:13" s="44" customFormat="1" ht="45" x14ac:dyDescent="0.25">
      <c r="A300" s="78"/>
      <c r="B300" s="60">
        <v>12</v>
      </c>
      <c r="C300" s="61" t="s">
        <v>1709</v>
      </c>
      <c r="D300" s="135" t="s">
        <v>436</v>
      </c>
      <c r="E300" s="63" t="s">
        <v>1346</v>
      </c>
      <c r="F300" s="60"/>
      <c r="G300" s="60"/>
      <c r="H300" s="64">
        <v>800000</v>
      </c>
      <c r="I300" s="108"/>
      <c r="J300" s="78">
        <f t="shared" si="10"/>
        <v>300668800</v>
      </c>
      <c r="K300" s="45"/>
      <c r="L300" s="41"/>
      <c r="M300" s="51"/>
    </row>
    <row r="301" spans="1:13" s="44" customFormat="1" ht="60" x14ac:dyDescent="0.25">
      <c r="A301" s="78"/>
      <c r="B301" s="60">
        <v>12</v>
      </c>
      <c r="C301" s="61" t="s">
        <v>1710</v>
      </c>
      <c r="D301" s="135" t="s">
        <v>189</v>
      </c>
      <c r="E301" s="63" t="s">
        <v>1347</v>
      </c>
      <c r="F301" s="60"/>
      <c r="G301" s="77"/>
      <c r="H301" s="64">
        <v>1000000</v>
      </c>
      <c r="I301" s="108"/>
      <c r="J301" s="78">
        <f t="shared" si="10"/>
        <v>301668800</v>
      </c>
      <c r="K301" s="45"/>
      <c r="L301" s="41"/>
      <c r="M301" s="51"/>
    </row>
    <row r="302" spans="1:13" s="44" customFormat="1" ht="45" x14ac:dyDescent="0.25">
      <c r="A302" s="78"/>
      <c r="B302" s="60">
        <v>12</v>
      </c>
      <c r="C302" s="61" t="s">
        <v>1711</v>
      </c>
      <c r="D302" s="135" t="s">
        <v>313</v>
      </c>
      <c r="E302" s="63" t="s">
        <v>1348</v>
      </c>
      <c r="F302" s="60"/>
      <c r="G302" s="77"/>
      <c r="H302" s="64">
        <v>900000</v>
      </c>
      <c r="I302" s="108"/>
      <c r="J302" s="78">
        <f t="shared" si="10"/>
        <v>302568800</v>
      </c>
      <c r="K302" s="45"/>
      <c r="L302" s="41"/>
      <c r="M302" s="51"/>
    </row>
    <row r="303" spans="1:13" s="44" customFormat="1" ht="30" x14ac:dyDescent="0.25">
      <c r="A303" s="78"/>
      <c r="B303" s="60">
        <v>12</v>
      </c>
      <c r="C303" s="61" t="s">
        <v>1712</v>
      </c>
      <c r="D303" s="135" t="s">
        <v>315</v>
      </c>
      <c r="E303" s="63" t="s">
        <v>1349</v>
      </c>
      <c r="F303" s="60"/>
      <c r="G303" s="77"/>
      <c r="H303" s="64">
        <v>800000</v>
      </c>
      <c r="I303" s="108"/>
      <c r="J303" s="78">
        <f t="shared" si="10"/>
        <v>303368800</v>
      </c>
      <c r="K303" s="45"/>
      <c r="L303" s="41"/>
      <c r="M303" s="51"/>
    </row>
    <row r="304" spans="1:13" s="44" customFormat="1" ht="30" x14ac:dyDescent="0.25">
      <c r="A304" s="78"/>
      <c r="B304" s="60">
        <v>12</v>
      </c>
      <c r="C304" s="61" t="s">
        <v>1713</v>
      </c>
      <c r="D304" s="135" t="s">
        <v>436</v>
      </c>
      <c r="E304" s="63" t="s">
        <v>1350</v>
      </c>
      <c r="F304" s="60"/>
      <c r="G304" s="77"/>
      <c r="H304" s="64">
        <v>800000</v>
      </c>
      <c r="I304" s="108"/>
      <c r="J304" s="78">
        <f t="shared" si="10"/>
        <v>304168800</v>
      </c>
      <c r="K304" s="45"/>
      <c r="L304" s="41"/>
      <c r="M304" s="51"/>
    </row>
    <row r="305" spans="1:13" s="44" customFormat="1" ht="45" x14ac:dyDescent="0.25">
      <c r="A305" s="78"/>
      <c r="B305" s="60">
        <v>12</v>
      </c>
      <c r="C305" s="61" t="s">
        <v>1714</v>
      </c>
      <c r="D305" s="135" t="s">
        <v>243</v>
      </c>
      <c r="E305" s="63" t="s">
        <v>1351</v>
      </c>
      <c r="F305" s="60"/>
      <c r="G305" s="77"/>
      <c r="H305" s="64">
        <v>2100000</v>
      </c>
      <c r="I305" s="108"/>
      <c r="J305" s="78">
        <f t="shared" si="10"/>
        <v>306268800</v>
      </c>
      <c r="K305" s="45"/>
      <c r="L305" s="41"/>
      <c r="M305" s="51"/>
    </row>
    <row r="306" spans="1:13" s="44" customFormat="1" ht="30" x14ac:dyDescent="0.25">
      <c r="A306" s="78"/>
      <c r="B306" s="60">
        <v>12</v>
      </c>
      <c r="C306" s="61" t="s">
        <v>1715</v>
      </c>
      <c r="D306" s="135" t="s">
        <v>1054</v>
      </c>
      <c r="E306" s="63" t="s">
        <v>1352</v>
      </c>
      <c r="F306" s="60"/>
      <c r="G306" s="77"/>
      <c r="H306" s="64">
        <v>1000000</v>
      </c>
      <c r="I306" s="108"/>
      <c r="J306" s="78">
        <f t="shared" si="10"/>
        <v>307268800</v>
      </c>
      <c r="K306" s="45"/>
      <c r="L306" s="41"/>
      <c r="M306" s="51"/>
    </row>
    <row r="307" spans="1:13" s="44" customFormat="1" ht="45" x14ac:dyDescent="0.25">
      <c r="A307" s="78"/>
      <c r="B307" s="60">
        <v>13</v>
      </c>
      <c r="C307" s="61" t="s">
        <v>1686</v>
      </c>
      <c r="D307" s="63" t="s">
        <v>187</v>
      </c>
      <c r="E307" s="63" t="s">
        <v>1353</v>
      </c>
      <c r="F307" s="77"/>
      <c r="G307" s="77"/>
      <c r="H307" s="64">
        <v>300000</v>
      </c>
      <c r="I307" s="108"/>
      <c r="J307" s="78">
        <f t="shared" si="10"/>
        <v>307568800</v>
      </c>
      <c r="K307" s="45"/>
      <c r="L307" s="41"/>
      <c r="M307" s="51"/>
    </row>
    <row r="308" spans="1:13" s="44" customFormat="1" ht="30" x14ac:dyDescent="0.25">
      <c r="A308" s="78"/>
      <c r="B308" s="60">
        <v>13</v>
      </c>
      <c r="C308" s="61" t="s">
        <v>1687</v>
      </c>
      <c r="D308" s="63" t="s">
        <v>782</v>
      </c>
      <c r="E308" s="63" t="s">
        <v>1354</v>
      </c>
      <c r="F308" s="77"/>
      <c r="G308" s="77"/>
      <c r="H308" s="64">
        <v>300000</v>
      </c>
      <c r="I308" s="108"/>
      <c r="J308" s="78">
        <f t="shared" si="10"/>
        <v>307868800</v>
      </c>
      <c r="K308" s="45"/>
      <c r="L308" s="41"/>
      <c r="M308" s="51"/>
    </row>
    <row r="309" spans="1:13" s="44" customFormat="1" ht="60" x14ac:dyDescent="0.25">
      <c r="A309" s="78"/>
      <c r="B309" s="60">
        <v>13</v>
      </c>
      <c r="C309" s="61" t="s">
        <v>1688</v>
      </c>
      <c r="D309" s="135" t="s">
        <v>436</v>
      </c>
      <c r="E309" s="63" t="s">
        <v>1355</v>
      </c>
      <c r="F309" s="77"/>
      <c r="G309" s="77"/>
      <c r="H309" s="64">
        <v>6900000</v>
      </c>
      <c r="I309" s="108"/>
      <c r="J309" s="78">
        <f t="shared" si="10"/>
        <v>314768800</v>
      </c>
      <c r="K309" s="45"/>
      <c r="L309" s="41"/>
      <c r="M309" s="51"/>
    </row>
    <row r="310" spans="1:13" s="44" customFormat="1" ht="45" x14ac:dyDescent="0.25">
      <c r="A310" s="78"/>
      <c r="B310" s="60">
        <v>13</v>
      </c>
      <c r="C310" s="61" t="s">
        <v>1689</v>
      </c>
      <c r="D310" s="135" t="s">
        <v>189</v>
      </c>
      <c r="E310" s="63" t="s">
        <v>1356</v>
      </c>
      <c r="F310" s="60"/>
      <c r="G310" s="77"/>
      <c r="H310" s="64">
        <v>1100000</v>
      </c>
      <c r="I310" s="108"/>
      <c r="J310" s="78">
        <f t="shared" si="10"/>
        <v>315868800</v>
      </c>
      <c r="K310" s="45"/>
      <c r="L310" s="41"/>
      <c r="M310" s="51"/>
    </row>
    <row r="311" spans="1:13" s="44" customFormat="1" ht="30" x14ac:dyDescent="0.25">
      <c r="A311" s="78"/>
      <c r="B311" s="60">
        <v>13</v>
      </c>
      <c r="C311" s="61" t="s">
        <v>1690</v>
      </c>
      <c r="D311" s="135" t="s">
        <v>405</v>
      </c>
      <c r="E311" s="63" t="s">
        <v>1357</v>
      </c>
      <c r="F311" s="60"/>
      <c r="G311" s="77"/>
      <c r="H311" s="64">
        <v>800000</v>
      </c>
      <c r="I311" s="108"/>
      <c r="J311" s="78">
        <f t="shared" si="10"/>
        <v>316668800</v>
      </c>
      <c r="K311" s="45"/>
      <c r="L311" s="41"/>
      <c r="M311" s="51"/>
    </row>
    <row r="312" spans="1:13" s="44" customFormat="1" ht="45" x14ac:dyDescent="0.25">
      <c r="A312" s="78"/>
      <c r="B312" s="60">
        <v>13</v>
      </c>
      <c r="C312" s="61" t="s">
        <v>1691</v>
      </c>
      <c r="D312" s="135" t="s">
        <v>243</v>
      </c>
      <c r="E312" s="63" t="s">
        <v>1358</v>
      </c>
      <c r="F312" s="60"/>
      <c r="G312" s="77"/>
      <c r="H312" s="64">
        <v>800000</v>
      </c>
      <c r="I312" s="108"/>
      <c r="J312" s="78">
        <f t="shared" si="10"/>
        <v>317468800</v>
      </c>
      <c r="K312" s="45"/>
      <c r="L312" s="41"/>
      <c r="M312" s="51"/>
    </row>
    <row r="313" spans="1:13" s="44" customFormat="1" ht="45" x14ac:dyDescent="0.25">
      <c r="A313" s="78"/>
      <c r="B313" s="60">
        <v>13</v>
      </c>
      <c r="C313" s="61" t="s">
        <v>1692</v>
      </c>
      <c r="D313" s="135" t="s">
        <v>190</v>
      </c>
      <c r="E313" s="63" t="s">
        <v>1359</v>
      </c>
      <c r="F313" s="60"/>
      <c r="G313" s="77"/>
      <c r="H313" s="64">
        <v>1000000</v>
      </c>
      <c r="I313" s="108"/>
      <c r="J313" s="78">
        <f t="shared" si="10"/>
        <v>318468800</v>
      </c>
      <c r="K313" s="45"/>
      <c r="L313" s="41"/>
      <c r="M313" s="51"/>
    </row>
    <row r="314" spans="1:13" s="44" customFormat="1" ht="45" x14ac:dyDescent="0.25">
      <c r="A314" s="78"/>
      <c r="B314" s="60">
        <v>13</v>
      </c>
      <c r="C314" s="61" t="s">
        <v>1693</v>
      </c>
      <c r="D314" s="135" t="s">
        <v>163</v>
      </c>
      <c r="E314" s="63" t="s">
        <v>1360</v>
      </c>
      <c r="F314" s="60"/>
      <c r="G314" s="60"/>
      <c r="H314" s="64">
        <v>1050000</v>
      </c>
      <c r="I314" s="108"/>
      <c r="J314" s="78">
        <f t="shared" si="10"/>
        <v>319518800</v>
      </c>
      <c r="K314" s="45"/>
      <c r="L314" s="41"/>
      <c r="M314" s="51"/>
    </row>
    <row r="315" spans="1:13" s="44" customFormat="1" ht="45" x14ac:dyDescent="0.25">
      <c r="A315" s="78"/>
      <c r="B315" s="60">
        <v>13</v>
      </c>
      <c r="C315" s="61" t="s">
        <v>1694</v>
      </c>
      <c r="D315" s="63" t="s">
        <v>1716</v>
      </c>
      <c r="E315" s="63" t="s">
        <v>1361</v>
      </c>
      <c r="F315" s="60"/>
      <c r="G315" s="60"/>
      <c r="H315" s="64">
        <v>2500000</v>
      </c>
      <c r="I315" s="108"/>
      <c r="J315" s="78">
        <f t="shared" si="10"/>
        <v>322018800</v>
      </c>
      <c r="K315" s="45"/>
      <c r="L315" s="41"/>
      <c r="M315" s="51"/>
    </row>
    <row r="316" spans="1:13" s="44" customFormat="1" ht="30" x14ac:dyDescent="0.25">
      <c r="A316" s="78"/>
      <c r="B316" s="60">
        <v>13</v>
      </c>
      <c r="C316" s="61" t="s">
        <v>1695</v>
      </c>
      <c r="D316" s="135" t="s">
        <v>1054</v>
      </c>
      <c r="E316" s="63" t="s">
        <v>1362</v>
      </c>
      <c r="F316" s="60"/>
      <c r="G316" s="60"/>
      <c r="H316" s="64">
        <v>950000</v>
      </c>
      <c r="I316" s="108"/>
      <c r="J316" s="78">
        <f t="shared" si="10"/>
        <v>322968800</v>
      </c>
      <c r="K316" s="45"/>
      <c r="L316" s="41"/>
      <c r="M316" s="51"/>
    </row>
    <row r="317" spans="1:13" s="44" customFormat="1" ht="60" x14ac:dyDescent="0.25">
      <c r="A317" s="78"/>
      <c r="B317" s="60">
        <v>13</v>
      </c>
      <c r="C317" s="61" t="s">
        <v>1696</v>
      </c>
      <c r="D317" s="135" t="s">
        <v>314</v>
      </c>
      <c r="E317" s="63" t="s">
        <v>1363</v>
      </c>
      <c r="F317" s="60"/>
      <c r="G317" s="60"/>
      <c r="H317" s="64">
        <v>1550000</v>
      </c>
      <c r="I317" s="108"/>
      <c r="J317" s="78">
        <f t="shared" si="10"/>
        <v>324518800</v>
      </c>
      <c r="K317" s="45"/>
      <c r="L317" s="41"/>
      <c r="M317" s="51"/>
    </row>
    <row r="318" spans="1:13" s="44" customFormat="1" ht="45" x14ac:dyDescent="0.25">
      <c r="A318" s="78"/>
      <c r="B318" s="60">
        <v>13</v>
      </c>
      <c r="C318" s="61" t="s">
        <v>1697</v>
      </c>
      <c r="D318" s="63" t="s">
        <v>188</v>
      </c>
      <c r="E318" s="63" t="s">
        <v>1364</v>
      </c>
      <c r="F318" s="60"/>
      <c r="G318" s="60"/>
      <c r="H318" s="64">
        <v>3500000</v>
      </c>
      <c r="I318" s="108"/>
      <c r="J318" s="78">
        <f t="shared" si="10"/>
        <v>328018800</v>
      </c>
      <c r="K318" s="45"/>
      <c r="L318" s="41"/>
      <c r="M318" s="51"/>
    </row>
    <row r="319" spans="1:13" s="44" customFormat="1" ht="30" x14ac:dyDescent="0.25">
      <c r="A319" s="78"/>
      <c r="B319" s="60">
        <v>13</v>
      </c>
      <c r="C319" s="61" t="s">
        <v>1698</v>
      </c>
      <c r="D319" s="63" t="s">
        <v>782</v>
      </c>
      <c r="E319" s="63" t="s">
        <v>1365</v>
      </c>
      <c r="F319" s="60"/>
      <c r="G319" s="60"/>
      <c r="H319" s="64">
        <v>250000</v>
      </c>
      <c r="I319" s="108"/>
      <c r="J319" s="78">
        <f t="shared" si="10"/>
        <v>328268800</v>
      </c>
      <c r="K319" s="45"/>
      <c r="L319" s="41"/>
      <c r="M319" s="51"/>
    </row>
    <row r="320" spans="1:13" s="44" customFormat="1" ht="30" x14ac:dyDescent="0.25">
      <c r="A320" s="78"/>
      <c r="B320" s="60">
        <v>13</v>
      </c>
      <c r="C320" s="61" t="s">
        <v>1699</v>
      </c>
      <c r="D320" s="63" t="s">
        <v>782</v>
      </c>
      <c r="E320" s="63" t="s">
        <v>1366</v>
      </c>
      <c r="F320" s="60"/>
      <c r="G320" s="60"/>
      <c r="H320" s="64">
        <v>500000</v>
      </c>
      <c r="I320" s="108"/>
      <c r="J320" s="78">
        <f t="shared" si="10"/>
        <v>328768800</v>
      </c>
      <c r="K320" s="45"/>
      <c r="L320" s="41"/>
      <c r="M320" s="51"/>
    </row>
    <row r="321" spans="1:13" s="44" customFormat="1" ht="45" x14ac:dyDescent="0.25">
      <c r="A321" s="78"/>
      <c r="B321" s="60">
        <v>13</v>
      </c>
      <c r="C321" s="61" t="s">
        <v>1700</v>
      </c>
      <c r="D321" s="135" t="s">
        <v>163</v>
      </c>
      <c r="E321" s="63" t="s">
        <v>1367</v>
      </c>
      <c r="F321" s="60"/>
      <c r="G321" s="77"/>
      <c r="H321" s="64">
        <v>1150000</v>
      </c>
      <c r="I321" s="108"/>
      <c r="J321" s="78">
        <f t="shared" si="10"/>
        <v>329918800</v>
      </c>
      <c r="K321" s="45"/>
      <c r="L321" s="41"/>
      <c r="M321" s="51"/>
    </row>
    <row r="322" spans="1:13" s="44" customFormat="1" ht="30" x14ac:dyDescent="0.25">
      <c r="A322" s="78"/>
      <c r="B322" s="60">
        <v>13</v>
      </c>
      <c r="C322" s="61" t="s">
        <v>1701</v>
      </c>
      <c r="D322" s="135" t="s">
        <v>163</v>
      </c>
      <c r="E322" s="63" t="s">
        <v>1368</v>
      </c>
      <c r="F322" s="60"/>
      <c r="G322" s="77"/>
      <c r="H322" s="64">
        <v>820000</v>
      </c>
      <c r="I322" s="108"/>
      <c r="J322" s="78">
        <f t="shared" si="10"/>
        <v>330738800</v>
      </c>
      <c r="K322" s="45"/>
      <c r="L322" s="41"/>
      <c r="M322" s="51"/>
    </row>
    <row r="323" spans="1:13" s="44" customFormat="1" ht="60" x14ac:dyDescent="0.25">
      <c r="A323" s="78"/>
      <c r="B323" s="60">
        <v>13</v>
      </c>
      <c r="C323" s="61" t="s">
        <v>1702</v>
      </c>
      <c r="D323" s="135" t="s">
        <v>1054</v>
      </c>
      <c r="E323" s="63" t="s">
        <v>1369</v>
      </c>
      <c r="F323" s="60"/>
      <c r="G323" s="77"/>
      <c r="H323" s="64">
        <v>3600000</v>
      </c>
      <c r="I323" s="108"/>
      <c r="J323" s="78">
        <f t="shared" si="10"/>
        <v>334338800</v>
      </c>
      <c r="K323" s="45"/>
      <c r="L323" s="41"/>
      <c r="M323" s="51"/>
    </row>
    <row r="324" spans="1:13" s="44" customFormat="1" ht="45" x14ac:dyDescent="0.25">
      <c r="A324" s="78"/>
      <c r="B324" s="60">
        <v>13</v>
      </c>
      <c r="C324" s="61" t="s">
        <v>1703</v>
      </c>
      <c r="D324" s="63" t="s">
        <v>1717</v>
      </c>
      <c r="E324" s="63" t="s">
        <v>1370</v>
      </c>
      <c r="F324" s="60"/>
      <c r="G324" s="77"/>
      <c r="H324" s="64">
        <v>5000000</v>
      </c>
      <c r="I324" s="108"/>
      <c r="J324" s="78">
        <f t="shared" si="10"/>
        <v>339338800</v>
      </c>
      <c r="K324" s="45"/>
      <c r="L324" s="41"/>
      <c r="M324" s="51"/>
    </row>
    <row r="325" spans="1:13" s="44" customFormat="1" ht="45" x14ac:dyDescent="0.25">
      <c r="A325" s="78"/>
      <c r="B325" s="60">
        <v>13</v>
      </c>
      <c r="C325" s="61" t="s">
        <v>1704</v>
      </c>
      <c r="D325" s="135" t="s">
        <v>1054</v>
      </c>
      <c r="E325" s="63" t="s">
        <v>1371</v>
      </c>
      <c r="F325" s="60"/>
      <c r="G325" s="60"/>
      <c r="H325" s="64">
        <v>1000000</v>
      </c>
      <c r="I325" s="108"/>
      <c r="J325" s="78">
        <f t="shared" si="10"/>
        <v>340338800</v>
      </c>
      <c r="K325" s="45"/>
      <c r="L325" s="41"/>
      <c r="M325" s="51"/>
    </row>
    <row r="326" spans="1:13" s="44" customFormat="1" ht="30" x14ac:dyDescent="0.25">
      <c r="A326" s="78"/>
      <c r="B326" s="60">
        <v>13</v>
      </c>
      <c r="C326" s="61" t="s">
        <v>1705</v>
      </c>
      <c r="D326" s="135" t="s">
        <v>315</v>
      </c>
      <c r="E326" s="63" t="s">
        <v>1372</v>
      </c>
      <c r="F326" s="60"/>
      <c r="G326" s="60"/>
      <c r="H326" s="64">
        <v>1700000</v>
      </c>
      <c r="I326" s="108"/>
      <c r="J326" s="78">
        <f t="shared" si="10"/>
        <v>342038800</v>
      </c>
      <c r="K326" s="45"/>
      <c r="L326" s="41"/>
      <c r="M326" s="51"/>
    </row>
    <row r="327" spans="1:13" s="44" customFormat="1" ht="60" x14ac:dyDescent="0.25">
      <c r="A327" s="78"/>
      <c r="B327" s="60">
        <v>14</v>
      </c>
      <c r="C327" s="61" t="s">
        <v>1655</v>
      </c>
      <c r="D327" s="135" t="s">
        <v>180</v>
      </c>
      <c r="E327" s="63" t="s">
        <v>1373</v>
      </c>
      <c r="F327" s="60"/>
      <c r="G327" s="60"/>
      <c r="H327" s="111">
        <v>1000000</v>
      </c>
      <c r="I327" s="108"/>
      <c r="J327" s="78">
        <f t="shared" si="10"/>
        <v>343038800</v>
      </c>
      <c r="K327" s="45"/>
      <c r="L327" s="41"/>
      <c r="M327" s="51"/>
    </row>
    <row r="328" spans="1:13" s="44" customFormat="1" ht="45" x14ac:dyDescent="0.25">
      <c r="A328" s="78"/>
      <c r="B328" s="60">
        <v>14</v>
      </c>
      <c r="C328" s="61" t="s">
        <v>1656</v>
      </c>
      <c r="D328" s="63" t="s">
        <v>1718</v>
      </c>
      <c r="E328" s="63" t="s">
        <v>1374</v>
      </c>
      <c r="F328" s="60"/>
      <c r="G328" s="60"/>
      <c r="H328" s="111">
        <v>2500000</v>
      </c>
      <c r="I328" s="108"/>
      <c r="J328" s="78">
        <f t="shared" si="10"/>
        <v>345538800</v>
      </c>
      <c r="K328" s="45"/>
      <c r="L328" s="41"/>
      <c r="M328" s="51"/>
    </row>
    <row r="329" spans="1:13" s="44" customFormat="1" ht="45" x14ac:dyDescent="0.25">
      <c r="A329" s="78"/>
      <c r="B329" s="60">
        <v>14</v>
      </c>
      <c r="C329" s="61" t="s">
        <v>1657</v>
      </c>
      <c r="D329" s="143" t="s">
        <v>1054</v>
      </c>
      <c r="E329" s="63" t="s">
        <v>1375</v>
      </c>
      <c r="F329" s="60"/>
      <c r="G329" s="60"/>
      <c r="H329" s="111">
        <v>750000</v>
      </c>
      <c r="I329" s="108"/>
      <c r="J329" s="78">
        <f t="shared" si="10"/>
        <v>346288800</v>
      </c>
      <c r="K329" s="45"/>
      <c r="L329" s="41"/>
      <c r="M329" s="51"/>
    </row>
    <row r="330" spans="1:13" s="44" customFormat="1" ht="30" x14ac:dyDescent="0.25">
      <c r="A330" s="78"/>
      <c r="B330" s="60">
        <v>14</v>
      </c>
      <c r="C330" s="61" t="s">
        <v>1658</v>
      </c>
      <c r="D330" s="143" t="s">
        <v>1054</v>
      </c>
      <c r="E330" s="63" t="s">
        <v>1376</v>
      </c>
      <c r="F330" s="60"/>
      <c r="G330" s="60"/>
      <c r="H330" s="111">
        <v>625000</v>
      </c>
      <c r="I330" s="108"/>
      <c r="J330" s="78">
        <f t="shared" si="10"/>
        <v>346913800</v>
      </c>
      <c r="K330" s="45"/>
      <c r="L330" s="41"/>
      <c r="M330" s="51"/>
    </row>
    <row r="331" spans="1:13" s="44" customFormat="1" ht="45" x14ac:dyDescent="0.25">
      <c r="A331" s="78"/>
      <c r="B331" s="60">
        <v>14</v>
      </c>
      <c r="C331" s="61" t="s">
        <v>1659</v>
      </c>
      <c r="D331" s="143" t="s">
        <v>190</v>
      </c>
      <c r="E331" s="63" t="s">
        <v>1377</v>
      </c>
      <c r="F331" s="60"/>
      <c r="G331" s="60"/>
      <c r="H331" s="111">
        <v>1520000</v>
      </c>
      <c r="I331" s="108"/>
      <c r="J331" s="78">
        <f t="shared" si="10"/>
        <v>348433800</v>
      </c>
      <c r="K331" s="45"/>
      <c r="L331" s="41"/>
      <c r="M331" s="51"/>
    </row>
    <row r="332" spans="1:13" s="44" customFormat="1" ht="45" x14ac:dyDescent="0.25">
      <c r="A332" s="78"/>
      <c r="B332" s="60">
        <v>14</v>
      </c>
      <c r="C332" s="61" t="s">
        <v>1660</v>
      </c>
      <c r="D332" s="135" t="s">
        <v>313</v>
      </c>
      <c r="E332" s="63" t="s">
        <v>1378</v>
      </c>
      <c r="F332" s="77"/>
      <c r="G332" s="77"/>
      <c r="H332" s="111">
        <v>2100000</v>
      </c>
      <c r="I332" s="108"/>
      <c r="J332" s="78">
        <f t="shared" si="10"/>
        <v>350533800</v>
      </c>
      <c r="K332" s="45"/>
      <c r="L332" s="41"/>
      <c r="M332" s="51"/>
    </row>
    <row r="333" spans="1:13" s="44" customFormat="1" ht="45" x14ac:dyDescent="0.25">
      <c r="A333" s="78"/>
      <c r="B333" s="60">
        <v>14</v>
      </c>
      <c r="C333" s="61" t="s">
        <v>1661</v>
      </c>
      <c r="D333" s="135" t="s">
        <v>163</v>
      </c>
      <c r="E333" s="63" t="s">
        <v>1379</v>
      </c>
      <c r="F333" s="77"/>
      <c r="G333" s="77"/>
      <c r="H333" s="111">
        <v>950000</v>
      </c>
      <c r="I333" s="108"/>
      <c r="J333" s="78">
        <f t="shared" si="10"/>
        <v>351483800</v>
      </c>
      <c r="K333" s="45"/>
      <c r="L333" s="41"/>
      <c r="M333" s="51"/>
    </row>
    <row r="334" spans="1:13" s="44" customFormat="1" ht="45" x14ac:dyDescent="0.25">
      <c r="A334" s="78"/>
      <c r="B334" s="60">
        <v>14</v>
      </c>
      <c r="C334" s="61" t="s">
        <v>1662</v>
      </c>
      <c r="D334" s="135" t="s">
        <v>179</v>
      </c>
      <c r="E334" s="63" t="s">
        <v>1380</v>
      </c>
      <c r="F334" s="77"/>
      <c r="G334" s="77"/>
      <c r="H334" s="111">
        <v>500000</v>
      </c>
      <c r="I334" s="108"/>
      <c r="J334" s="78">
        <f t="shared" si="10"/>
        <v>351983800</v>
      </c>
      <c r="K334" s="45"/>
      <c r="L334" s="41"/>
      <c r="M334" s="51"/>
    </row>
    <row r="335" spans="1:13" s="44" customFormat="1" ht="45" x14ac:dyDescent="0.25">
      <c r="A335" s="114"/>
      <c r="B335" s="60">
        <v>14</v>
      </c>
      <c r="C335" s="61" t="s">
        <v>1663</v>
      </c>
      <c r="D335" s="135" t="s">
        <v>313</v>
      </c>
      <c r="E335" s="63" t="s">
        <v>1381</v>
      </c>
      <c r="F335" s="115"/>
      <c r="G335" s="115"/>
      <c r="H335" s="111">
        <v>950000</v>
      </c>
      <c r="I335" s="118"/>
      <c r="J335" s="78">
        <f t="shared" si="10"/>
        <v>352933800</v>
      </c>
      <c r="K335" s="45"/>
      <c r="L335" s="41"/>
      <c r="M335" s="51"/>
    </row>
    <row r="336" spans="1:13" s="44" customFormat="1" ht="45" x14ac:dyDescent="0.25">
      <c r="A336" s="78"/>
      <c r="B336" s="60">
        <v>14</v>
      </c>
      <c r="C336" s="61" t="s">
        <v>1664</v>
      </c>
      <c r="D336" s="135" t="s">
        <v>163</v>
      </c>
      <c r="E336" s="63" t="s">
        <v>1382</v>
      </c>
      <c r="F336" s="77"/>
      <c r="G336" s="77"/>
      <c r="H336" s="111">
        <v>1000000</v>
      </c>
      <c r="I336" s="108"/>
      <c r="J336" s="78">
        <f t="shared" si="10"/>
        <v>353933800</v>
      </c>
      <c r="K336" s="45"/>
      <c r="L336" s="41"/>
      <c r="M336" s="51"/>
    </row>
    <row r="337" spans="1:15" ht="60" x14ac:dyDescent="0.25">
      <c r="A337" s="78"/>
      <c r="B337" s="60">
        <v>14</v>
      </c>
      <c r="C337" s="61" t="s">
        <v>1665</v>
      </c>
      <c r="D337" s="135" t="s">
        <v>313</v>
      </c>
      <c r="E337" s="63" t="s">
        <v>1383</v>
      </c>
      <c r="F337" s="77"/>
      <c r="G337" s="77"/>
      <c r="H337" s="111">
        <v>1500000</v>
      </c>
      <c r="I337" s="108"/>
      <c r="J337" s="78">
        <f t="shared" si="10"/>
        <v>355433800</v>
      </c>
      <c r="K337" s="45"/>
      <c r="M337" s="51"/>
    </row>
    <row r="338" spans="1:15" ht="45" x14ac:dyDescent="0.25">
      <c r="A338" s="78"/>
      <c r="B338" s="60">
        <v>14</v>
      </c>
      <c r="C338" s="61" t="s">
        <v>1666</v>
      </c>
      <c r="D338" s="135" t="s">
        <v>313</v>
      </c>
      <c r="E338" s="63" t="s">
        <v>1384</v>
      </c>
      <c r="F338" s="77"/>
      <c r="G338" s="77"/>
      <c r="H338" s="111">
        <v>1600000</v>
      </c>
      <c r="I338" s="108"/>
      <c r="J338" s="78">
        <f t="shared" si="10"/>
        <v>357033800</v>
      </c>
      <c r="K338" s="45"/>
      <c r="M338" s="51"/>
    </row>
    <row r="339" spans="1:15" ht="30" x14ac:dyDescent="0.25">
      <c r="A339" s="78"/>
      <c r="B339" s="60">
        <v>14</v>
      </c>
      <c r="C339" s="61" t="s">
        <v>1667</v>
      </c>
      <c r="D339" s="135" t="s">
        <v>163</v>
      </c>
      <c r="E339" s="63" t="s">
        <v>1385</v>
      </c>
      <c r="F339" s="77"/>
      <c r="G339" s="77"/>
      <c r="H339" s="111">
        <v>950000</v>
      </c>
      <c r="I339" s="108"/>
      <c r="J339" s="78">
        <f t="shared" si="10"/>
        <v>357983800</v>
      </c>
      <c r="K339" s="45"/>
      <c r="M339" s="51"/>
    </row>
    <row r="340" spans="1:15" ht="45" x14ac:dyDescent="0.25">
      <c r="A340" s="78"/>
      <c r="B340" s="60">
        <v>14</v>
      </c>
      <c r="C340" s="61" t="s">
        <v>1668</v>
      </c>
      <c r="D340" s="135" t="s">
        <v>163</v>
      </c>
      <c r="E340" s="63" t="s">
        <v>1386</v>
      </c>
      <c r="F340" s="77"/>
      <c r="G340" s="77"/>
      <c r="H340" s="111">
        <v>950000</v>
      </c>
      <c r="I340" s="108"/>
      <c r="J340" s="78">
        <f t="shared" si="10"/>
        <v>358933800</v>
      </c>
      <c r="K340" s="45"/>
      <c r="M340" s="51"/>
    </row>
    <row r="341" spans="1:15" ht="45" x14ac:dyDescent="0.25">
      <c r="A341" s="78"/>
      <c r="B341" s="60">
        <v>14</v>
      </c>
      <c r="C341" s="61" t="s">
        <v>1669</v>
      </c>
      <c r="D341" s="135" t="s">
        <v>163</v>
      </c>
      <c r="E341" s="63" t="s">
        <v>1387</v>
      </c>
      <c r="F341" s="77"/>
      <c r="G341" s="77"/>
      <c r="H341" s="111">
        <v>800000</v>
      </c>
      <c r="I341" s="108"/>
      <c r="J341" s="78">
        <f t="shared" si="10"/>
        <v>359733800</v>
      </c>
      <c r="K341" s="45"/>
      <c r="M341" s="51"/>
    </row>
    <row r="342" spans="1:15" ht="60" x14ac:dyDescent="0.25">
      <c r="A342" s="78"/>
      <c r="B342" s="60">
        <v>14</v>
      </c>
      <c r="C342" s="61" t="s">
        <v>1670</v>
      </c>
      <c r="D342" s="144" t="s">
        <v>190</v>
      </c>
      <c r="E342" s="63" t="s">
        <v>1388</v>
      </c>
      <c r="F342" s="60"/>
      <c r="G342" s="60"/>
      <c r="H342" s="111">
        <v>900000</v>
      </c>
      <c r="I342" s="108"/>
      <c r="J342" s="78">
        <f t="shared" si="10"/>
        <v>360633800</v>
      </c>
      <c r="K342" s="45"/>
      <c r="M342" s="51"/>
    </row>
    <row r="343" spans="1:15" ht="45" x14ac:dyDescent="0.25">
      <c r="A343" s="78"/>
      <c r="B343" s="60">
        <v>14</v>
      </c>
      <c r="C343" s="61" t="s">
        <v>1671</v>
      </c>
      <c r="D343" s="135" t="s">
        <v>189</v>
      </c>
      <c r="E343" s="63" t="s">
        <v>1389</v>
      </c>
      <c r="F343" s="77"/>
      <c r="G343" s="77"/>
      <c r="H343" s="111">
        <v>1000000</v>
      </c>
      <c r="I343" s="108"/>
      <c r="J343" s="78">
        <f t="shared" si="10"/>
        <v>361633800</v>
      </c>
      <c r="K343" s="45"/>
      <c r="M343" s="51"/>
    </row>
    <row r="344" spans="1:15" ht="60" x14ac:dyDescent="0.25">
      <c r="A344" s="78"/>
      <c r="B344" s="60">
        <v>14</v>
      </c>
      <c r="C344" s="61" t="s">
        <v>1672</v>
      </c>
      <c r="D344" s="135" t="s">
        <v>314</v>
      </c>
      <c r="E344" s="63" t="s">
        <v>1390</v>
      </c>
      <c r="F344" s="60"/>
      <c r="G344" s="77"/>
      <c r="H344" s="111">
        <v>2300000</v>
      </c>
      <c r="I344" s="108"/>
      <c r="J344" s="78">
        <f t="shared" si="10"/>
        <v>363933800</v>
      </c>
      <c r="K344" s="45"/>
      <c r="M344" s="51"/>
    </row>
    <row r="345" spans="1:15" ht="60" x14ac:dyDescent="0.25">
      <c r="A345" s="78"/>
      <c r="B345" s="60">
        <v>14</v>
      </c>
      <c r="C345" s="61" t="s">
        <v>1673</v>
      </c>
      <c r="D345" s="135" t="s">
        <v>314</v>
      </c>
      <c r="E345" s="63" t="s">
        <v>1391</v>
      </c>
      <c r="F345" s="60"/>
      <c r="G345" s="77"/>
      <c r="H345" s="111">
        <v>1700000</v>
      </c>
      <c r="I345" s="108"/>
      <c r="J345" s="78">
        <f t="shared" si="10"/>
        <v>365633800</v>
      </c>
      <c r="K345" s="45"/>
      <c r="M345" s="51"/>
    </row>
    <row r="346" spans="1:15" ht="30" x14ac:dyDescent="0.25">
      <c r="A346" s="78"/>
      <c r="B346" s="60">
        <v>14</v>
      </c>
      <c r="C346" s="61" t="s">
        <v>1674</v>
      </c>
      <c r="D346" s="135" t="s">
        <v>1054</v>
      </c>
      <c r="E346" s="63" t="s">
        <v>1392</v>
      </c>
      <c r="F346" s="60"/>
      <c r="G346" s="77"/>
      <c r="H346" s="111">
        <v>585000</v>
      </c>
      <c r="I346" s="108"/>
      <c r="J346" s="78">
        <f t="shared" si="10"/>
        <v>366218800</v>
      </c>
      <c r="K346" s="45"/>
      <c r="M346" s="51"/>
    </row>
    <row r="347" spans="1:15" ht="60" x14ac:dyDescent="0.25">
      <c r="A347" s="78"/>
      <c r="B347" s="60">
        <v>14</v>
      </c>
      <c r="C347" s="61" t="s">
        <v>1675</v>
      </c>
      <c r="D347" s="135" t="s">
        <v>314</v>
      </c>
      <c r="E347" s="63" t="s">
        <v>1393</v>
      </c>
      <c r="F347" s="60"/>
      <c r="G347" s="77"/>
      <c r="H347" s="111">
        <v>9500000</v>
      </c>
      <c r="I347" s="108"/>
      <c r="J347" s="78">
        <f t="shared" si="10"/>
        <v>375718800</v>
      </c>
      <c r="K347" s="45"/>
      <c r="M347" s="51"/>
    </row>
    <row r="348" spans="1:15" ht="30" x14ac:dyDescent="0.25">
      <c r="A348" s="78"/>
      <c r="B348" s="60">
        <v>14</v>
      </c>
      <c r="C348" s="61" t="s">
        <v>1676</v>
      </c>
      <c r="D348" s="135" t="s">
        <v>1054</v>
      </c>
      <c r="E348" s="63" t="s">
        <v>1394</v>
      </c>
      <c r="F348" s="60"/>
      <c r="G348" s="77"/>
      <c r="H348" s="111">
        <v>1000000</v>
      </c>
      <c r="I348" s="108"/>
      <c r="J348" s="78">
        <f t="shared" si="10"/>
        <v>376718800</v>
      </c>
      <c r="K348" s="45"/>
      <c r="M348" s="51"/>
      <c r="O348" s="119">
        <v>31375600</v>
      </c>
    </row>
    <row r="349" spans="1:15" ht="30" x14ac:dyDescent="0.25">
      <c r="A349" s="78"/>
      <c r="B349" s="60">
        <v>15</v>
      </c>
      <c r="C349" s="61" t="s">
        <v>1677</v>
      </c>
      <c r="D349" s="135" t="s">
        <v>405</v>
      </c>
      <c r="E349" s="63" t="s">
        <v>1395</v>
      </c>
      <c r="F349" s="77"/>
      <c r="G349" s="77"/>
      <c r="H349" s="64">
        <v>1000000</v>
      </c>
      <c r="I349" s="108"/>
      <c r="J349" s="78">
        <f t="shared" si="10"/>
        <v>377718800</v>
      </c>
      <c r="K349" s="45"/>
      <c r="M349" s="51"/>
      <c r="O349" s="119"/>
    </row>
    <row r="350" spans="1:15" ht="45" x14ac:dyDescent="0.25">
      <c r="A350" s="78"/>
      <c r="B350" s="60">
        <v>15</v>
      </c>
      <c r="C350" s="61" t="s">
        <v>1678</v>
      </c>
      <c r="D350" s="135" t="s">
        <v>189</v>
      </c>
      <c r="E350" s="63" t="s">
        <v>1396</v>
      </c>
      <c r="F350" s="77"/>
      <c r="G350" s="77"/>
      <c r="H350" s="64">
        <v>950000</v>
      </c>
      <c r="I350" s="108"/>
      <c r="J350" s="78">
        <f t="shared" si="10"/>
        <v>378668800</v>
      </c>
      <c r="K350" s="45"/>
      <c r="M350" s="51"/>
      <c r="O350" s="119">
        <v>10808000</v>
      </c>
    </row>
    <row r="351" spans="1:15" ht="60" x14ac:dyDescent="0.25">
      <c r="A351" s="78"/>
      <c r="B351" s="60">
        <v>15</v>
      </c>
      <c r="C351" s="61" t="s">
        <v>1679</v>
      </c>
      <c r="D351" s="135" t="s">
        <v>1054</v>
      </c>
      <c r="E351" s="63" t="s">
        <v>1397</v>
      </c>
      <c r="F351" s="77"/>
      <c r="G351" s="60"/>
      <c r="H351" s="64">
        <v>1500000</v>
      </c>
      <c r="I351" s="108"/>
      <c r="J351" s="78">
        <f t="shared" si="10"/>
        <v>380168800</v>
      </c>
      <c r="K351" s="45"/>
      <c r="M351" s="51"/>
    </row>
    <row r="352" spans="1:15" ht="45" x14ac:dyDescent="0.25">
      <c r="A352" s="78"/>
      <c r="B352" s="60">
        <v>15</v>
      </c>
      <c r="C352" s="61" t="s">
        <v>1680</v>
      </c>
      <c r="D352" s="63" t="s">
        <v>1717</v>
      </c>
      <c r="E352" s="63" t="s">
        <v>1398</v>
      </c>
      <c r="F352" s="77"/>
      <c r="G352" s="60"/>
      <c r="H352" s="64">
        <v>5000000</v>
      </c>
      <c r="I352" s="108"/>
      <c r="J352" s="78">
        <f t="shared" si="10"/>
        <v>385168800</v>
      </c>
      <c r="K352" s="45"/>
      <c r="M352" s="51"/>
    </row>
    <row r="353" spans="1:13" s="44" customFormat="1" ht="45" x14ac:dyDescent="0.25">
      <c r="A353" s="78"/>
      <c r="B353" s="60">
        <v>15</v>
      </c>
      <c r="C353" s="61" t="s">
        <v>1681</v>
      </c>
      <c r="D353" s="135" t="s">
        <v>314</v>
      </c>
      <c r="E353" s="63" t="s">
        <v>1399</v>
      </c>
      <c r="F353" s="77"/>
      <c r="G353" s="60"/>
      <c r="H353" s="64">
        <v>1800000</v>
      </c>
      <c r="I353" s="108"/>
      <c r="J353" s="78">
        <f t="shared" ref="J353:J416" si="11">+J352+H353-I353</f>
        <v>386968800</v>
      </c>
      <c r="K353" s="45"/>
      <c r="L353" s="41"/>
      <c r="M353" s="51"/>
    </row>
    <row r="354" spans="1:13" s="44" customFormat="1" ht="45" x14ac:dyDescent="0.25">
      <c r="A354" s="78"/>
      <c r="B354" s="60">
        <v>15</v>
      </c>
      <c r="C354" s="61" t="s">
        <v>1682</v>
      </c>
      <c r="D354" s="135" t="s">
        <v>243</v>
      </c>
      <c r="E354" s="63" t="s">
        <v>1400</v>
      </c>
      <c r="F354" s="77"/>
      <c r="G354" s="60"/>
      <c r="H354" s="64">
        <v>600000</v>
      </c>
      <c r="I354" s="108"/>
      <c r="J354" s="78">
        <f t="shared" si="11"/>
        <v>387568800</v>
      </c>
      <c r="K354" s="45"/>
      <c r="L354" s="41"/>
      <c r="M354" s="51"/>
    </row>
    <row r="355" spans="1:13" s="44" customFormat="1" ht="30" x14ac:dyDescent="0.25">
      <c r="A355" s="78"/>
      <c r="B355" s="60">
        <v>15</v>
      </c>
      <c r="C355" s="61" t="s">
        <v>1683</v>
      </c>
      <c r="D355" s="135" t="s">
        <v>405</v>
      </c>
      <c r="E355" s="63" t="s">
        <v>1401</v>
      </c>
      <c r="F355" s="77"/>
      <c r="G355" s="60"/>
      <c r="H355" s="64">
        <v>1000000</v>
      </c>
      <c r="I355" s="108"/>
      <c r="J355" s="78">
        <f t="shared" si="11"/>
        <v>388568800</v>
      </c>
      <c r="K355" s="45"/>
      <c r="L355" s="41"/>
      <c r="M355" s="51"/>
    </row>
    <row r="356" spans="1:13" s="44" customFormat="1" ht="45" x14ac:dyDescent="0.25">
      <c r="A356" s="78"/>
      <c r="B356" s="60">
        <v>15</v>
      </c>
      <c r="C356" s="61" t="s">
        <v>1684</v>
      </c>
      <c r="D356" s="135" t="s">
        <v>436</v>
      </c>
      <c r="E356" s="63" t="s">
        <v>1402</v>
      </c>
      <c r="F356" s="60"/>
      <c r="G356" s="60"/>
      <c r="H356" s="64">
        <v>1600000</v>
      </c>
      <c r="I356" s="108"/>
      <c r="J356" s="78">
        <f t="shared" si="11"/>
        <v>390168800</v>
      </c>
      <c r="K356" s="45"/>
      <c r="L356" s="41"/>
      <c r="M356" s="51"/>
    </row>
    <row r="357" spans="1:13" s="44" customFormat="1" ht="45" x14ac:dyDescent="0.25">
      <c r="A357" s="78"/>
      <c r="B357" s="60">
        <v>15</v>
      </c>
      <c r="C357" s="61" t="s">
        <v>1685</v>
      </c>
      <c r="D357" s="135" t="s">
        <v>163</v>
      </c>
      <c r="E357" s="63" t="s">
        <v>1403</v>
      </c>
      <c r="F357" s="60"/>
      <c r="G357" s="60"/>
      <c r="H357" s="64">
        <v>900000</v>
      </c>
      <c r="I357" s="94"/>
      <c r="J357" s="78">
        <f t="shared" si="11"/>
        <v>391068800</v>
      </c>
      <c r="K357" s="45"/>
      <c r="L357" s="41"/>
      <c r="M357" s="51"/>
    </row>
    <row r="358" spans="1:13" s="44" customFormat="1" ht="30" x14ac:dyDescent="0.25">
      <c r="A358" s="78"/>
      <c r="B358" s="60">
        <v>18</v>
      </c>
      <c r="C358" s="61" t="s">
        <v>1743</v>
      </c>
      <c r="D358" s="63" t="s">
        <v>187</v>
      </c>
      <c r="E358" s="63" t="s">
        <v>1404</v>
      </c>
      <c r="F358" s="60"/>
      <c r="G358" s="77"/>
      <c r="H358" s="111">
        <v>1000000</v>
      </c>
      <c r="I358" s="83"/>
      <c r="J358" s="78">
        <f t="shared" si="11"/>
        <v>392068800</v>
      </c>
      <c r="K358" s="45"/>
      <c r="L358" s="41"/>
      <c r="M358" s="51"/>
    </row>
    <row r="359" spans="1:13" s="44" customFormat="1" ht="30" x14ac:dyDescent="0.25">
      <c r="A359" s="78"/>
      <c r="B359" s="60">
        <v>18</v>
      </c>
      <c r="C359" s="61" t="s">
        <v>1742</v>
      </c>
      <c r="D359" s="135" t="s">
        <v>436</v>
      </c>
      <c r="E359" s="63" t="s">
        <v>1405</v>
      </c>
      <c r="F359" s="60"/>
      <c r="G359" s="77"/>
      <c r="H359" s="111">
        <v>750000</v>
      </c>
      <c r="I359" s="83"/>
      <c r="J359" s="78">
        <f t="shared" si="11"/>
        <v>392818800</v>
      </c>
      <c r="K359" s="45"/>
      <c r="L359" s="41"/>
      <c r="M359" s="51"/>
    </row>
    <row r="360" spans="1:13" s="44" customFormat="1" ht="60" x14ac:dyDescent="0.25">
      <c r="A360" s="78"/>
      <c r="B360" s="60">
        <v>18</v>
      </c>
      <c r="C360" s="85" t="s">
        <v>1719</v>
      </c>
      <c r="D360" s="135" t="s">
        <v>1054</v>
      </c>
      <c r="E360" s="63" t="s">
        <v>1406</v>
      </c>
      <c r="F360" s="60"/>
      <c r="G360" s="77"/>
      <c r="H360" s="89">
        <v>2400000</v>
      </c>
      <c r="I360" s="83"/>
      <c r="J360" s="78">
        <f t="shared" si="11"/>
        <v>395218800</v>
      </c>
      <c r="K360" s="45"/>
      <c r="L360" s="41"/>
      <c r="M360" s="51"/>
    </row>
    <row r="361" spans="1:13" s="44" customFormat="1" ht="60" x14ac:dyDescent="0.25">
      <c r="A361" s="78"/>
      <c r="B361" s="60">
        <v>18</v>
      </c>
      <c r="C361" s="85" t="s">
        <v>1720</v>
      </c>
      <c r="D361" s="135" t="s">
        <v>313</v>
      </c>
      <c r="E361" s="63" t="s">
        <v>1407</v>
      </c>
      <c r="F361" s="60"/>
      <c r="G361" s="77"/>
      <c r="H361" s="89">
        <v>2850000</v>
      </c>
      <c r="I361" s="83"/>
      <c r="J361" s="78">
        <f t="shared" si="11"/>
        <v>398068800</v>
      </c>
      <c r="K361" s="45"/>
      <c r="L361" s="41"/>
      <c r="M361" s="51"/>
    </row>
    <row r="362" spans="1:13" s="44" customFormat="1" ht="45" x14ac:dyDescent="0.25">
      <c r="A362" s="114"/>
      <c r="B362" s="60">
        <v>18</v>
      </c>
      <c r="C362" s="85" t="s">
        <v>1721</v>
      </c>
      <c r="D362" s="135" t="s">
        <v>165</v>
      </c>
      <c r="E362" s="63" t="s">
        <v>1408</v>
      </c>
      <c r="F362" s="60"/>
      <c r="G362" s="120"/>
      <c r="H362" s="89">
        <v>650000</v>
      </c>
      <c r="I362" s="121"/>
      <c r="J362" s="78">
        <f t="shared" si="11"/>
        <v>398718800</v>
      </c>
      <c r="K362" s="45"/>
      <c r="L362" s="41"/>
      <c r="M362" s="51"/>
    </row>
    <row r="363" spans="1:13" s="44" customFormat="1" ht="45" x14ac:dyDescent="0.25">
      <c r="A363" s="78"/>
      <c r="B363" s="60">
        <v>18</v>
      </c>
      <c r="C363" s="85" t="s">
        <v>1722</v>
      </c>
      <c r="D363" s="135" t="s">
        <v>179</v>
      </c>
      <c r="E363" s="63" t="s">
        <v>1409</v>
      </c>
      <c r="F363" s="60"/>
      <c r="G363" s="77"/>
      <c r="H363" s="89">
        <v>900000</v>
      </c>
      <c r="I363" s="83"/>
      <c r="J363" s="78">
        <f t="shared" si="11"/>
        <v>399618800</v>
      </c>
      <c r="K363" s="45"/>
      <c r="L363" s="41"/>
      <c r="M363" s="51"/>
    </row>
    <row r="364" spans="1:13" s="44" customFormat="1" ht="45" x14ac:dyDescent="0.25">
      <c r="A364" s="78"/>
      <c r="B364" s="60">
        <v>18</v>
      </c>
      <c r="C364" s="85" t="s">
        <v>1723</v>
      </c>
      <c r="D364" s="143" t="s">
        <v>179</v>
      </c>
      <c r="E364" s="63" t="s">
        <v>1410</v>
      </c>
      <c r="F364" s="77"/>
      <c r="G364" s="77"/>
      <c r="H364" s="89">
        <v>850000</v>
      </c>
      <c r="I364" s="83"/>
      <c r="J364" s="78">
        <f t="shared" si="11"/>
        <v>400468800</v>
      </c>
      <c r="K364" s="45"/>
      <c r="L364" s="41"/>
      <c r="M364" s="51"/>
    </row>
    <row r="365" spans="1:13" s="44" customFormat="1" ht="30" x14ac:dyDescent="0.25">
      <c r="A365" s="78"/>
      <c r="B365" s="60">
        <v>18</v>
      </c>
      <c r="C365" s="85" t="s">
        <v>1724</v>
      </c>
      <c r="D365" s="143" t="s">
        <v>243</v>
      </c>
      <c r="E365" s="63" t="s">
        <v>1411</v>
      </c>
      <c r="F365" s="77"/>
      <c r="G365" s="77"/>
      <c r="H365" s="89">
        <v>580000</v>
      </c>
      <c r="I365" s="83"/>
      <c r="J365" s="78">
        <f t="shared" si="11"/>
        <v>401048800</v>
      </c>
      <c r="K365" s="45"/>
      <c r="L365" s="41"/>
      <c r="M365" s="51"/>
    </row>
    <row r="366" spans="1:13" s="44" customFormat="1" ht="45" x14ac:dyDescent="0.25">
      <c r="A366" s="78"/>
      <c r="B366" s="60">
        <v>18</v>
      </c>
      <c r="C366" s="85" t="s">
        <v>1725</v>
      </c>
      <c r="D366" s="115" t="s">
        <v>165</v>
      </c>
      <c r="E366" s="63" t="s">
        <v>1412</v>
      </c>
      <c r="F366" s="60"/>
      <c r="G366" s="77"/>
      <c r="H366" s="89">
        <v>300000</v>
      </c>
      <c r="I366" s="83"/>
      <c r="J366" s="78">
        <f t="shared" si="11"/>
        <v>401348800</v>
      </c>
      <c r="K366" s="45"/>
      <c r="L366" s="41"/>
      <c r="M366" s="51"/>
    </row>
    <row r="367" spans="1:13" s="44" customFormat="1" ht="45" x14ac:dyDescent="0.25">
      <c r="A367" s="78"/>
      <c r="B367" s="60">
        <v>18</v>
      </c>
      <c r="C367" s="85" t="s">
        <v>1726</v>
      </c>
      <c r="D367" s="143" t="s">
        <v>1054</v>
      </c>
      <c r="E367" s="63" t="s">
        <v>1413</v>
      </c>
      <c r="F367" s="60"/>
      <c r="G367" s="62"/>
      <c r="H367" s="89">
        <v>1020000</v>
      </c>
      <c r="I367" s="83"/>
      <c r="J367" s="78">
        <f t="shared" si="11"/>
        <v>402368800</v>
      </c>
      <c r="K367" s="45"/>
      <c r="L367" s="41"/>
      <c r="M367" s="51"/>
    </row>
    <row r="368" spans="1:13" s="44" customFormat="1" ht="45" x14ac:dyDescent="0.25">
      <c r="A368" s="78"/>
      <c r="B368" s="60">
        <v>18</v>
      </c>
      <c r="C368" s="85" t="s">
        <v>1727</v>
      </c>
      <c r="D368" s="143" t="s">
        <v>314</v>
      </c>
      <c r="E368" s="63" t="s">
        <v>1414</v>
      </c>
      <c r="F368" s="60"/>
      <c r="G368" s="62"/>
      <c r="H368" s="89">
        <v>1000000</v>
      </c>
      <c r="I368" s="84"/>
      <c r="J368" s="78">
        <f t="shared" si="11"/>
        <v>403368800</v>
      </c>
      <c r="K368" s="45"/>
      <c r="L368" s="41"/>
      <c r="M368" s="93"/>
    </row>
    <row r="369" spans="1:13" s="44" customFormat="1" ht="45" x14ac:dyDescent="0.25">
      <c r="A369" s="78"/>
      <c r="B369" s="60">
        <v>18</v>
      </c>
      <c r="C369" s="85" t="s">
        <v>1728</v>
      </c>
      <c r="D369" s="143" t="s">
        <v>1054</v>
      </c>
      <c r="E369" s="63" t="s">
        <v>1415</v>
      </c>
      <c r="F369" s="60"/>
      <c r="G369" s="62"/>
      <c r="H369" s="89">
        <v>950000</v>
      </c>
      <c r="I369" s="84"/>
      <c r="J369" s="78">
        <f t="shared" si="11"/>
        <v>404318800</v>
      </c>
      <c r="K369" s="45"/>
      <c r="L369" s="41"/>
      <c r="M369" s="93"/>
    </row>
    <row r="370" spans="1:13" s="44" customFormat="1" ht="45" x14ac:dyDescent="0.25">
      <c r="A370" s="78"/>
      <c r="B370" s="60">
        <v>18</v>
      </c>
      <c r="C370" s="85" t="s">
        <v>1729</v>
      </c>
      <c r="D370" s="143" t="s">
        <v>179</v>
      </c>
      <c r="E370" s="63" t="s">
        <v>1416</v>
      </c>
      <c r="F370" s="60"/>
      <c r="G370" s="62"/>
      <c r="H370" s="89">
        <v>1320000</v>
      </c>
      <c r="I370" s="84"/>
      <c r="J370" s="78">
        <f t="shared" si="11"/>
        <v>405638800</v>
      </c>
      <c r="K370" s="45"/>
      <c r="L370" s="41"/>
      <c r="M370" s="42"/>
    </row>
    <row r="371" spans="1:13" s="44" customFormat="1" ht="60" x14ac:dyDescent="0.25">
      <c r="A371" s="78"/>
      <c r="B371" s="60">
        <v>18</v>
      </c>
      <c r="C371" s="85" t="s">
        <v>1730</v>
      </c>
      <c r="D371" s="143" t="s">
        <v>163</v>
      </c>
      <c r="E371" s="63" t="s">
        <v>1417</v>
      </c>
      <c r="F371" s="60"/>
      <c r="G371" s="62"/>
      <c r="H371" s="89">
        <v>521000</v>
      </c>
      <c r="I371" s="84"/>
      <c r="J371" s="78">
        <f t="shared" si="11"/>
        <v>406159800</v>
      </c>
      <c r="K371" s="45"/>
      <c r="L371" s="41"/>
      <c r="M371" s="42"/>
    </row>
    <row r="372" spans="1:13" s="44" customFormat="1" ht="45" x14ac:dyDescent="0.25">
      <c r="A372" s="78"/>
      <c r="B372" s="60">
        <v>18</v>
      </c>
      <c r="C372" s="85" t="s">
        <v>1731</v>
      </c>
      <c r="D372" s="115" t="s">
        <v>185</v>
      </c>
      <c r="E372" s="63" t="s">
        <v>1418</v>
      </c>
      <c r="F372" s="60"/>
      <c r="G372" s="60"/>
      <c r="H372" s="89">
        <v>2000000</v>
      </c>
      <c r="I372" s="84"/>
      <c r="J372" s="78">
        <f t="shared" si="11"/>
        <v>408159800</v>
      </c>
      <c r="K372" s="45"/>
      <c r="L372" s="41"/>
      <c r="M372" s="42"/>
    </row>
    <row r="373" spans="1:13" s="44" customFormat="1" ht="45" x14ac:dyDescent="0.25">
      <c r="A373" s="78"/>
      <c r="B373" s="60">
        <v>18</v>
      </c>
      <c r="C373" s="85" t="s">
        <v>1732</v>
      </c>
      <c r="D373" s="143" t="s">
        <v>243</v>
      </c>
      <c r="E373" s="63" t="s">
        <v>1419</v>
      </c>
      <c r="F373" s="60"/>
      <c r="G373" s="60"/>
      <c r="H373" s="89">
        <v>1900000</v>
      </c>
      <c r="I373" s="84"/>
      <c r="J373" s="78">
        <f t="shared" si="11"/>
        <v>410059800</v>
      </c>
      <c r="K373" s="45"/>
      <c r="L373" s="41"/>
      <c r="M373" s="42"/>
    </row>
    <row r="374" spans="1:13" s="44" customFormat="1" ht="45" x14ac:dyDescent="0.25">
      <c r="A374" s="78"/>
      <c r="B374" s="60">
        <v>18</v>
      </c>
      <c r="C374" s="85" t="s">
        <v>1733</v>
      </c>
      <c r="D374" s="63" t="s">
        <v>1744</v>
      </c>
      <c r="E374" s="63" t="s">
        <v>1420</v>
      </c>
      <c r="F374" s="60"/>
      <c r="G374" s="60"/>
      <c r="H374" s="89">
        <v>9025000</v>
      </c>
      <c r="I374" s="78"/>
      <c r="J374" s="78">
        <f t="shared" si="11"/>
        <v>419084800</v>
      </c>
      <c r="K374" s="45"/>
      <c r="L374" s="41"/>
      <c r="M374" s="42"/>
    </row>
    <row r="375" spans="1:13" s="44" customFormat="1" ht="45" x14ac:dyDescent="0.25">
      <c r="A375" s="78"/>
      <c r="B375" s="60">
        <v>18</v>
      </c>
      <c r="C375" s="85" t="s">
        <v>1734</v>
      </c>
      <c r="D375" s="135" t="s">
        <v>165</v>
      </c>
      <c r="E375" s="63" t="s">
        <v>1421</v>
      </c>
      <c r="F375" s="60"/>
      <c r="G375" s="60"/>
      <c r="H375" s="89">
        <v>550000</v>
      </c>
      <c r="I375" s="78"/>
      <c r="J375" s="78">
        <f t="shared" si="11"/>
        <v>419634800</v>
      </c>
      <c r="K375" s="45"/>
      <c r="L375" s="41"/>
      <c r="M375" s="42"/>
    </row>
    <row r="376" spans="1:13" s="44" customFormat="1" ht="45" x14ac:dyDescent="0.25">
      <c r="A376" s="78"/>
      <c r="B376" s="60">
        <v>18</v>
      </c>
      <c r="C376" s="85" t="s">
        <v>1735</v>
      </c>
      <c r="D376" s="135" t="s">
        <v>179</v>
      </c>
      <c r="E376" s="63" t="s">
        <v>1422</v>
      </c>
      <c r="F376" s="60"/>
      <c r="G376" s="60"/>
      <c r="H376" s="89">
        <v>1500000</v>
      </c>
      <c r="I376" s="78"/>
      <c r="J376" s="78">
        <f t="shared" si="11"/>
        <v>421134800</v>
      </c>
      <c r="K376" s="45"/>
      <c r="L376" s="41"/>
      <c r="M376" s="42"/>
    </row>
    <row r="377" spans="1:13" s="44" customFormat="1" ht="45" x14ac:dyDescent="0.25">
      <c r="A377" s="78"/>
      <c r="B377" s="60">
        <v>18</v>
      </c>
      <c r="C377" s="85" t="s">
        <v>1736</v>
      </c>
      <c r="D377" s="135" t="s">
        <v>165</v>
      </c>
      <c r="E377" s="63" t="s">
        <v>1423</v>
      </c>
      <c r="F377" s="60"/>
      <c r="G377" s="60"/>
      <c r="H377" s="89">
        <v>500000</v>
      </c>
      <c r="I377" s="78"/>
      <c r="J377" s="78">
        <f t="shared" si="11"/>
        <v>421634800</v>
      </c>
      <c r="K377" s="45"/>
      <c r="L377" s="41"/>
      <c r="M377" s="42"/>
    </row>
    <row r="378" spans="1:13" s="44" customFormat="1" ht="45" x14ac:dyDescent="0.25">
      <c r="A378" s="78"/>
      <c r="B378" s="60">
        <v>18</v>
      </c>
      <c r="C378" s="85" t="s">
        <v>1737</v>
      </c>
      <c r="D378" s="135" t="s">
        <v>165</v>
      </c>
      <c r="E378" s="63" t="s">
        <v>1424</v>
      </c>
      <c r="F378" s="60"/>
      <c r="G378" s="60"/>
      <c r="H378" s="89">
        <v>200000</v>
      </c>
      <c r="I378" s="78"/>
      <c r="J378" s="78">
        <f t="shared" si="11"/>
        <v>421834800</v>
      </c>
      <c r="K378" s="45"/>
      <c r="L378" s="41"/>
      <c r="M378" s="42"/>
    </row>
    <row r="379" spans="1:13" s="44" customFormat="1" ht="45" x14ac:dyDescent="0.25">
      <c r="A379" s="78"/>
      <c r="B379" s="60">
        <v>18</v>
      </c>
      <c r="C379" s="85" t="s">
        <v>1738</v>
      </c>
      <c r="D379" s="63" t="s">
        <v>179</v>
      </c>
      <c r="E379" s="63" t="s">
        <v>1425</v>
      </c>
      <c r="F379" s="60"/>
      <c r="G379" s="60"/>
      <c r="H379" s="89">
        <v>400000</v>
      </c>
      <c r="I379" s="78"/>
      <c r="J379" s="78">
        <f t="shared" si="11"/>
        <v>422234800</v>
      </c>
      <c r="K379" s="45"/>
      <c r="L379" s="41"/>
      <c r="M379" s="42"/>
    </row>
    <row r="380" spans="1:13" s="44" customFormat="1" ht="45" x14ac:dyDescent="0.25">
      <c r="A380" s="78"/>
      <c r="B380" s="60">
        <v>18</v>
      </c>
      <c r="C380" s="85" t="s">
        <v>1739</v>
      </c>
      <c r="D380" s="135" t="s">
        <v>179</v>
      </c>
      <c r="E380" s="63" t="s">
        <v>1426</v>
      </c>
      <c r="F380" s="60"/>
      <c r="G380" s="60"/>
      <c r="H380" s="89">
        <v>1000000</v>
      </c>
      <c r="I380" s="78"/>
      <c r="J380" s="78">
        <f t="shared" si="11"/>
        <v>423234800</v>
      </c>
      <c r="K380" s="45"/>
      <c r="L380" s="41"/>
      <c r="M380" s="42"/>
    </row>
    <row r="381" spans="1:13" s="44" customFormat="1" ht="60" x14ac:dyDescent="0.25">
      <c r="A381" s="78"/>
      <c r="B381" s="60">
        <v>18</v>
      </c>
      <c r="C381" s="85" t="s">
        <v>1740</v>
      </c>
      <c r="D381" s="63" t="s">
        <v>165</v>
      </c>
      <c r="E381" s="63" t="s">
        <v>1427</v>
      </c>
      <c r="F381" s="60"/>
      <c r="G381" s="60"/>
      <c r="H381" s="89">
        <v>1000000</v>
      </c>
      <c r="I381" s="84"/>
      <c r="J381" s="78">
        <f t="shared" si="11"/>
        <v>424234800</v>
      </c>
      <c r="K381" s="45"/>
      <c r="L381" s="41"/>
      <c r="M381" s="42"/>
    </row>
    <row r="382" spans="1:13" s="44" customFormat="1" ht="45" x14ac:dyDescent="0.25">
      <c r="A382" s="78"/>
      <c r="B382" s="60">
        <v>18</v>
      </c>
      <c r="C382" s="85" t="s">
        <v>1741</v>
      </c>
      <c r="D382" s="135" t="s">
        <v>165</v>
      </c>
      <c r="E382" s="63" t="s">
        <v>1428</v>
      </c>
      <c r="F382" s="77"/>
      <c r="G382" s="77"/>
      <c r="H382" s="89">
        <v>500000</v>
      </c>
      <c r="I382" s="84"/>
      <c r="J382" s="78">
        <f t="shared" si="11"/>
        <v>424734800</v>
      </c>
      <c r="K382" s="45"/>
      <c r="L382" s="41"/>
      <c r="M382" s="42"/>
    </row>
    <row r="383" spans="1:13" s="44" customFormat="1" ht="30" x14ac:dyDescent="0.25">
      <c r="A383" s="78"/>
      <c r="B383" s="77">
        <v>18</v>
      </c>
      <c r="C383" s="122" t="s">
        <v>1755</v>
      </c>
      <c r="D383" s="115"/>
      <c r="E383" s="115" t="s">
        <v>1745</v>
      </c>
      <c r="F383" s="77"/>
      <c r="G383" s="77"/>
      <c r="H383" s="134"/>
      <c r="I383" s="84">
        <v>1495000</v>
      </c>
      <c r="J383" s="78">
        <f t="shared" si="11"/>
        <v>423239800</v>
      </c>
      <c r="K383" s="45" t="s">
        <v>258</v>
      </c>
      <c r="L383" s="41">
        <f t="shared" ref="L383:L394" si="12">-I383</f>
        <v>-1495000</v>
      </c>
      <c r="M383" s="42" t="s">
        <v>259</v>
      </c>
    </row>
    <row r="384" spans="1:13" s="44" customFormat="1" ht="45" x14ac:dyDescent="0.25">
      <c r="A384" s="78"/>
      <c r="B384" s="77">
        <v>18</v>
      </c>
      <c r="C384" s="122" t="s">
        <v>1756</v>
      </c>
      <c r="D384" s="115"/>
      <c r="E384" s="115" t="s">
        <v>1746</v>
      </c>
      <c r="F384" s="77"/>
      <c r="G384" s="77"/>
      <c r="H384" s="134"/>
      <c r="I384" s="84">
        <v>516000</v>
      </c>
      <c r="J384" s="78">
        <f t="shared" si="11"/>
        <v>422723800</v>
      </c>
      <c r="K384" s="45" t="s">
        <v>168</v>
      </c>
      <c r="L384" s="41">
        <f t="shared" si="12"/>
        <v>-516000</v>
      </c>
      <c r="M384" s="42" t="s">
        <v>169</v>
      </c>
    </row>
    <row r="385" spans="1:13" s="44" customFormat="1" ht="45" x14ac:dyDescent="0.25">
      <c r="A385" s="78"/>
      <c r="B385" s="77">
        <v>18</v>
      </c>
      <c r="C385" s="122" t="s">
        <v>1757</v>
      </c>
      <c r="D385" s="115"/>
      <c r="E385" s="115" t="s">
        <v>1747</v>
      </c>
      <c r="F385" s="77"/>
      <c r="G385" s="77"/>
      <c r="H385" s="134"/>
      <c r="I385" s="84">
        <v>1030000</v>
      </c>
      <c r="J385" s="78">
        <f t="shared" si="11"/>
        <v>421693800</v>
      </c>
      <c r="K385" s="45" t="s">
        <v>172</v>
      </c>
      <c r="L385" s="41">
        <f t="shared" si="12"/>
        <v>-1030000</v>
      </c>
      <c r="M385" s="44" t="s">
        <v>254</v>
      </c>
    </row>
    <row r="386" spans="1:13" s="44" customFormat="1" ht="45" x14ac:dyDescent="0.25">
      <c r="A386" s="78"/>
      <c r="B386" s="77">
        <v>18</v>
      </c>
      <c r="C386" s="122" t="s">
        <v>1758</v>
      </c>
      <c r="D386" s="115"/>
      <c r="E386" s="115" t="s">
        <v>1748</v>
      </c>
      <c r="F386" s="77"/>
      <c r="G386" s="77"/>
      <c r="H386" s="134"/>
      <c r="I386" s="84">
        <v>10886000</v>
      </c>
      <c r="J386" s="78">
        <f t="shared" si="11"/>
        <v>410807800</v>
      </c>
      <c r="K386" s="45" t="s">
        <v>168</v>
      </c>
      <c r="L386" s="41">
        <f t="shared" si="12"/>
        <v>-10886000</v>
      </c>
      <c r="M386" s="44" t="s">
        <v>169</v>
      </c>
    </row>
    <row r="387" spans="1:13" s="44" customFormat="1" ht="60" x14ac:dyDescent="0.25">
      <c r="A387" s="78"/>
      <c r="B387" s="77">
        <v>18</v>
      </c>
      <c r="C387" s="122" t="s">
        <v>1759</v>
      </c>
      <c r="D387" s="115"/>
      <c r="E387" s="115" t="s">
        <v>1749</v>
      </c>
      <c r="F387" s="77"/>
      <c r="G387" s="77"/>
      <c r="H387" s="134"/>
      <c r="I387" s="84">
        <v>16915000</v>
      </c>
      <c r="J387" s="78">
        <f t="shared" si="11"/>
        <v>393892800</v>
      </c>
      <c r="K387" s="45" t="s">
        <v>172</v>
      </c>
      <c r="L387" s="41">
        <f t="shared" si="12"/>
        <v>-16915000</v>
      </c>
      <c r="M387" s="44" t="s">
        <v>1760</v>
      </c>
    </row>
    <row r="388" spans="1:13" s="44" customFormat="1" ht="25.5" x14ac:dyDescent="0.25">
      <c r="A388" s="78"/>
      <c r="B388" s="77">
        <v>18</v>
      </c>
      <c r="C388" s="122" t="s">
        <v>1761</v>
      </c>
      <c r="D388" s="115"/>
      <c r="E388" s="115" t="s">
        <v>1750</v>
      </c>
      <c r="F388" s="77"/>
      <c r="G388" s="77"/>
      <c r="H388" s="134"/>
      <c r="I388" s="84">
        <v>562500</v>
      </c>
      <c r="J388" s="78">
        <f t="shared" si="11"/>
        <v>393330300</v>
      </c>
      <c r="K388" s="45" t="s">
        <v>258</v>
      </c>
      <c r="L388" s="41">
        <f t="shared" si="12"/>
        <v>-562500</v>
      </c>
      <c r="M388" s="44" t="s">
        <v>1553</v>
      </c>
    </row>
    <row r="389" spans="1:13" s="44" customFormat="1" ht="25.5" x14ac:dyDescent="0.25">
      <c r="A389" s="78"/>
      <c r="B389" s="77">
        <v>18</v>
      </c>
      <c r="C389" s="122" t="s">
        <v>1762</v>
      </c>
      <c r="D389" s="115"/>
      <c r="E389" s="115" t="s">
        <v>1751</v>
      </c>
      <c r="F389" s="77"/>
      <c r="G389" s="77"/>
      <c r="H389" s="134"/>
      <c r="I389" s="84">
        <v>640000</v>
      </c>
      <c r="J389" s="78">
        <f t="shared" si="11"/>
        <v>392690300</v>
      </c>
      <c r="K389" s="45" t="s">
        <v>172</v>
      </c>
      <c r="L389" s="41">
        <f t="shared" si="12"/>
        <v>-640000</v>
      </c>
      <c r="M389" s="44" t="s">
        <v>588</v>
      </c>
    </row>
    <row r="390" spans="1:13" s="44" customFormat="1" ht="45" x14ac:dyDescent="0.25">
      <c r="A390" s="78"/>
      <c r="B390" s="77">
        <v>18</v>
      </c>
      <c r="C390" s="122" t="s">
        <v>1763</v>
      </c>
      <c r="D390" s="115"/>
      <c r="E390" s="115" t="s">
        <v>1752</v>
      </c>
      <c r="F390" s="77"/>
      <c r="G390" s="77"/>
      <c r="H390" s="134"/>
      <c r="I390" s="84">
        <v>14458000</v>
      </c>
      <c r="J390" s="78">
        <f t="shared" si="11"/>
        <v>378232300</v>
      </c>
      <c r="K390" s="45" t="s">
        <v>168</v>
      </c>
      <c r="L390" s="41">
        <f t="shared" si="12"/>
        <v>-14458000</v>
      </c>
      <c r="M390" s="44" t="s">
        <v>1764</v>
      </c>
    </row>
    <row r="391" spans="1:13" s="44" customFormat="1" ht="30" x14ac:dyDescent="0.25">
      <c r="A391" s="78"/>
      <c r="B391" s="77">
        <v>18</v>
      </c>
      <c r="C391" s="122" t="s">
        <v>1765</v>
      </c>
      <c r="D391" s="115"/>
      <c r="E391" s="115" t="s">
        <v>1753</v>
      </c>
      <c r="F391" s="77"/>
      <c r="G391" s="77"/>
      <c r="H391" s="134"/>
      <c r="I391" s="84">
        <v>19100500</v>
      </c>
      <c r="J391" s="78">
        <f t="shared" si="11"/>
        <v>359131800</v>
      </c>
      <c r="K391" s="45" t="s">
        <v>168</v>
      </c>
      <c r="L391" s="41">
        <f t="shared" si="12"/>
        <v>-19100500</v>
      </c>
      <c r="M391" s="44" t="s">
        <v>169</v>
      </c>
    </row>
    <row r="392" spans="1:13" s="44" customFormat="1" ht="25.5" x14ac:dyDescent="0.25">
      <c r="A392" s="78"/>
      <c r="B392" s="77">
        <v>18</v>
      </c>
      <c r="C392" s="122" t="s">
        <v>1766</v>
      </c>
      <c r="D392" s="115"/>
      <c r="E392" s="115" t="s">
        <v>1754</v>
      </c>
      <c r="F392" s="77"/>
      <c r="G392" s="77"/>
      <c r="H392" s="134"/>
      <c r="I392" s="84">
        <v>80200000</v>
      </c>
      <c r="J392" s="78">
        <f t="shared" si="11"/>
        <v>278931800</v>
      </c>
      <c r="K392" s="45" t="s">
        <v>168</v>
      </c>
      <c r="L392" s="41">
        <f t="shared" si="12"/>
        <v>-80200000</v>
      </c>
      <c r="M392" s="44" t="s">
        <v>169</v>
      </c>
    </row>
    <row r="393" spans="1:13" s="44" customFormat="1" ht="45" x14ac:dyDescent="0.25">
      <c r="A393" s="78"/>
      <c r="B393" s="77">
        <v>18</v>
      </c>
      <c r="C393" s="122" t="s">
        <v>1767</v>
      </c>
      <c r="D393" s="115"/>
      <c r="E393" s="115" t="s">
        <v>1768</v>
      </c>
      <c r="F393" s="60"/>
      <c r="G393" s="60"/>
      <c r="H393" s="86"/>
      <c r="I393" s="84">
        <v>9660000</v>
      </c>
      <c r="J393" s="78">
        <f t="shared" si="11"/>
        <v>269271800</v>
      </c>
      <c r="K393" s="45" t="s">
        <v>168</v>
      </c>
      <c r="L393" s="41">
        <f t="shared" si="12"/>
        <v>-9660000</v>
      </c>
      <c r="M393" s="44" t="s">
        <v>169</v>
      </c>
    </row>
    <row r="394" spans="1:13" s="44" customFormat="1" ht="45" x14ac:dyDescent="0.25">
      <c r="A394" s="78"/>
      <c r="B394" s="77">
        <v>20</v>
      </c>
      <c r="C394" s="122" t="s">
        <v>1858</v>
      </c>
      <c r="D394" s="63"/>
      <c r="E394" s="115" t="s">
        <v>1769</v>
      </c>
      <c r="F394" s="60"/>
      <c r="G394" s="60"/>
      <c r="H394" s="86"/>
      <c r="I394" s="84">
        <v>1275000</v>
      </c>
      <c r="J394" s="78">
        <f t="shared" si="11"/>
        <v>267996800</v>
      </c>
      <c r="K394" s="45"/>
      <c r="L394" s="41">
        <f t="shared" si="12"/>
        <v>-1275000</v>
      </c>
    </row>
    <row r="395" spans="1:13" s="44" customFormat="1" ht="25.5" x14ac:dyDescent="0.25">
      <c r="A395" s="78"/>
      <c r="B395" s="77">
        <v>20</v>
      </c>
      <c r="C395" s="122" t="s">
        <v>1772</v>
      </c>
      <c r="D395" s="63"/>
      <c r="E395" s="115" t="s">
        <v>1770</v>
      </c>
      <c r="F395" s="60"/>
      <c r="G395" s="60"/>
      <c r="H395" s="86"/>
      <c r="I395" s="84">
        <v>7591500</v>
      </c>
      <c r="J395" s="78">
        <f t="shared" si="11"/>
        <v>260405300</v>
      </c>
      <c r="K395" s="45" t="s">
        <v>598</v>
      </c>
      <c r="L395" s="41">
        <f>-I395</f>
        <v>-7591500</v>
      </c>
      <c r="M395" s="44" t="s">
        <v>599</v>
      </c>
    </row>
    <row r="396" spans="1:13" s="44" customFormat="1" ht="30" x14ac:dyDescent="0.25">
      <c r="A396" s="78"/>
      <c r="B396" s="77">
        <v>20</v>
      </c>
      <c r="C396" s="122" t="s">
        <v>1859</v>
      </c>
      <c r="D396" s="63"/>
      <c r="E396" s="115" t="s">
        <v>1771</v>
      </c>
      <c r="F396" s="60"/>
      <c r="G396" s="60"/>
      <c r="H396" s="86"/>
      <c r="I396" s="84">
        <v>727800</v>
      </c>
      <c r="J396" s="78">
        <f t="shared" si="11"/>
        <v>259677500</v>
      </c>
      <c r="K396" s="45"/>
      <c r="L396" s="41">
        <f>-I396</f>
        <v>-727800</v>
      </c>
    </row>
    <row r="397" spans="1:13" s="44" customFormat="1" ht="30" x14ac:dyDescent="0.25">
      <c r="A397" s="78"/>
      <c r="B397" s="60">
        <v>20</v>
      </c>
      <c r="C397" s="61" t="s">
        <v>1789</v>
      </c>
      <c r="D397" s="135" t="s">
        <v>1054</v>
      </c>
      <c r="E397" s="63" t="s">
        <v>1773</v>
      </c>
      <c r="F397" s="60"/>
      <c r="G397" s="60"/>
      <c r="H397" s="64">
        <v>480000</v>
      </c>
      <c r="I397" s="84"/>
      <c r="J397" s="78">
        <f t="shared" si="11"/>
        <v>260157500</v>
      </c>
      <c r="K397" s="45"/>
      <c r="L397" s="41"/>
    </row>
    <row r="398" spans="1:13" s="44" customFormat="1" ht="60" x14ac:dyDescent="0.25">
      <c r="A398" s="78"/>
      <c r="B398" s="60">
        <v>20</v>
      </c>
      <c r="C398" s="61" t="s">
        <v>1790</v>
      </c>
      <c r="D398" s="63" t="s">
        <v>185</v>
      </c>
      <c r="E398" s="63" t="s">
        <v>1774</v>
      </c>
      <c r="F398" s="60"/>
      <c r="G398" s="60"/>
      <c r="H398" s="64">
        <v>2500000</v>
      </c>
      <c r="I398" s="84"/>
      <c r="J398" s="78">
        <f t="shared" si="11"/>
        <v>262657500</v>
      </c>
      <c r="K398" s="45"/>
      <c r="L398" s="41"/>
    </row>
    <row r="399" spans="1:13" s="44" customFormat="1" ht="45" x14ac:dyDescent="0.25">
      <c r="A399" s="78"/>
      <c r="B399" s="60">
        <v>20</v>
      </c>
      <c r="C399" s="61" t="s">
        <v>1791</v>
      </c>
      <c r="D399" s="135" t="s">
        <v>243</v>
      </c>
      <c r="E399" s="63" t="s">
        <v>1775</v>
      </c>
      <c r="F399" s="60"/>
      <c r="G399" s="60"/>
      <c r="H399" s="64">
        <v>500000</v>
      </c>
      <c r="I399" s="84"/>
      <c r="J399" s="78">
        <f t="shared" si="11"/>
        <v>263157500</v>
      </c>
      <c r="K399" s="45"/>
      <c r="L399" s="41"/>
    </row>
    <row r="400" spans="1:13" s="44" customFormat="1" ht="60" x14ac:dyDescent="0.25">
      <c r="A400" s="78"/>
      <c r="B400" s="60">
        <v>20</v>
      </c>
      <c r="C400" s="61" t="s">
        <v>1792</v>
      </c>
      <c r="D400" s="135" t="s">
        <v>243</v>
      </c>
      <c r="E400" s="63" t="s">
        <v>1776</v>
      </c>
      <c r="F400" s="60"/>
      <c r="G400" s="60"/>
      <c r="H400" s="64">
        <v>800000</v>
      </c>
      <c r="I400" s="84"/>
      <c r="J400" s="78">
        <f t="shared" si="11"/>
        <v>263957500</v>
      </c>
      <c r="K400" s="45"/>
      <c r="L400" s="41"/>
    </row>
    <row r="401" spans="1:12" s="44" customFormat="1" ht="30" x14ac:dyDescent="0.25">
      <c r="A401" s="78"/>
      <c r="B401" s="60">
        <v>20</v>
      </c>
      <c r="C401" s="61" t="s">
        <v>1793</v>
      </c>
      <c r="D401" s="135" t="s">
        <v>436</v>
      </c>
      <c r="E401" s="63" t="s">
        <v>1777</v>
      </c>
      <c r="F401" s="60"/>
      <c r="G401" s="60"/>
      <c r="H401" s="64">
        <v>860000</v>
      </c>
      <c r="I401" s="84"/>
      <c r="J401" s="78">
        <f t="shared" si="11"/>
        <v>264817500</v>
      </c>
      <c r="K401" s="45"/>
      <c r="L401" s="41"/>
    </row>
    <row r="402" spans="1:12" s="44" customFormat="1" ht="45" x14ac:dyDescent="0.25">
      <c r="A402" s="78"/>
      <c r="B402" s="60">
        <v>20</v>
      </c>
      <c r="C402" s="61" t="s">
        <v>1794</v>
      </c>
      <c r="D402" s="135" t="s">
        <v>243</v>
      </c>
      <c r="E402" s="63" t="s">
        <v>1778</v>
      </c>
      <c r="F402" s="60"/>
      <c r="G402" s="60"/>
      <c r="H402" s="64">
        <v>900000</v>
      </c>
      <c r="I402" s="84"/>
      <c r="J402" s="78">
        <f t="shared" si="11"/>
        <v>265717500</v>
      </c>
      <c r="K402" s="45"/>
      <c r="L402" s="41"/>
    </row>
    <row r="403" spans="1:12" s="44" customFormat="1" ht="45" x14ac:dyDescent="0.25">
      <c r="A403" s="78"/>
      <c r="B403" s="60">
        <v>20</v>
      </c>
      <c r="C403" s="61" t="s">
        <v>1795</v>
      </c>
      <c r="D403" s="135" t="s">
        <v>313</v>
      </c>
      <c r="E403" s="63" t="s">
        <v>1779</v>
      </c>
      <c r="F403" s="60"/>
      <c r="G403" s="60"/>
      <c r="H403" s="64">
        <v>1600000</v>
      </c>
      <c r="I403" s="84"/>
      <c r="J403" s="78">
        <f t="shared" si="11"/>
        <v>267317500</v>
      </c>
      <c r="K403" s="45"/>
      <c r="L403" s="41"/>
    </row>
    <row r="404" spans="1:12" s="44" customFormat="1" ht="45" x14ac:dyDescent="0.25">
      <c r="A404" s="78"/>
      <c r="B404" s="60">
        <v>20</v>
      </c>
      <c r="C404" s="61" t="s">
        <v>1796</v>
      </c>
      <c r="D404" s="135" t="s">
        <v>243</v>
      </c>
      <c r="E404" s="63" t="s">
        <v>1780</v>
      </c>
      <c r="F404" s="60"/>
      <c r="G404" s="60"/>
      <c r="H404" s="64">
        <v>1000000</v>
      </c>
      <c r="I404" s="84"/>
      <c r="J404" s="78">
        <f t="shared" si="11"/>
        <v>268317500</v>
      </c>
      <c r="K404" s="45"/>
      <c r="L404" s="41"/>
    </row>
    <row r="405" spans="1:12" s="44" customFormat="1" ht="45" x14ac:dyDescent="0.25">
      <c r="A405" s="78"/>
      <c r="B405" s="60">
        <v>20</v>
      </c>
      <c r="C405" s="61" t="s">
        <v>1797</v>
      </c>
      <c r="D405" s="135" t="s">
        <v>243</v>
      </c>
      <c r="E405" s="63" t="s">
        <v>1781</v>
      </c>
      <c r="F405" s="60"/>
      <c r="G405" s="60"/>
      <c r="H405" s="64">
        <v>950000</v>
      </c>
      <c r="I405" s="84"/>
      <c r="J405" s="78">
        <f t="shared" si="11"/>
        <v>269267500</v>
      </c>
      <c r="K405" s="45"/>
      <c r="L405" s="41"/>
    </row>
    <row r="406" spans="1:12" s="44" customFormat="1" ht="45" x14ac:dyDescent="0.25">
      <c r="A406" s="78"/>
      <c r="B406" s="60">
        <v>20</v>
      </c>
      <c r="C406" s="61" t="s">
        <v>1798</v>
      </c>
      <c r="D406" s="135" t="s">
        <v>313</v>
      </c>
      <c r="E406" s="63" t="s">
        <v>1782</v>
      </c>
      <c r="F406" s="60"/>
      <c r="G406" s="60"/>
      <c r="H406" s="64">
        <v>900000</v>
      </c>
      <c r="I406" s="84"/>
      <c r="J406" s="78">
        <f t="shared" si="11"/>
        <v>270167500</v>
      </c>
      <c r="K406" s="45"/>
      <c r="L406" s="41"/>
    </row>
    <row r="407" spans="1:12" s="44" customFormat="1" ht="45" x14ac:dyDescent="0.25">
      <c r="A407" s="78"/>
      <c r="B407" s="60">
        <v>20</v>
      </c>
      <c r="C407" s="61" t="s">
        <v>1799</v>
      </c>
      <c r="D407" s="135" t="s">
        <v>163</v>
      </c>
      <c r="E407" s="63" t="s">
        <v>1783</v>
      </c>
      <c r="F407" s="60"/>
      <c r="G407" s="60"/>
      <c r="H407" s="64">
        <v>950000</v>
      </c>
      <c r="I407" s="84"/>
      <c r="J407" s="78">
        <f t="shared" si="11"/>
        <v>271117500</v>
      </c>
      <c r="K407" s="45"/>
      <c r="L407" s="41"/>
    </row>
    <row r="408" spans="1:12" s="44" customFormat="1" ht="60" x14ac:dyDescent="0.25">
      <c r="A408" s="78"/>
      <c r="B408" s="60">
        <v>20</v>
      </c>
      <c r="C408" s="61" t="s">
        <v>1800</v>
      </c>
      <c r="D408" s="135" t="s">
        <v>190</v>
      </c>
      <c r="E408" s="63" t="s">
        <v>1784</v>
      </c>
      <c r="F408" s="60"/>
      <c r="G408" s="60"/>
      <c r="H408" s="64">
        <v>400000</v>
      </c>
      <c r="I408" s="84"/>
      <c r="J408" s="78">
        <f t="shared" si="11"/>
        <v>271517500</v>
      </c>
      <c r="K408" s="45"/>
      <c r="L408" s="41"/>
    </row>
    <row r="409" spans="1:12" s="44" customFormat="1" ht="60" x14ac:dyDescent="0.25">
      <c r="A409" s="78"/>
      <c r="B409" s="60">
        <v>20</v>
      </c>
      <c r="C409" s="61" t="s">
        <v>1801</v>
      </c>
      <c r="D409" s="135" t="s">
        <v>163</v>
      </c>
      <c r="E409" s="63" t="s">
        <v>1785</v>
      </c>
      <c r="F409" s="60"/>
      <c r="G409" s="60"/>
      <c r="H409" s="64">
        <v>500000</v>
      </c>
      <c r="I409" s="84"/>
      <c r="J409" s="78">
        <f t="shared" si="11"/>
        <v>272017500</v>
      </c>
      <c r="K409" s="45"/>
      <c r="L409" s="41"/>
    </row>
    <row r="410" spans="1:12" s="44" customFormat="1" ht="45" x14ac:dyDescent="0.25">
      <c r="A410" s="78"/>
      <c r="B410" s="60">
        <v>20</v>
      </c>
      <c r="C410" s="61" t="s">
        <v>1802</v>
      </c>
      <c r="D410" s="135" t="s">
        <v>163</v>
      </c>
      <c r="E410" s="63" t="s">
        <v>1786</v>
      </c>
      <c r="F410" s="60"/>
      <c r="G410" s="60"/>
      <c r="H410" s="64">
        <v>950000</v>
      </c>
      <c r="I410" s="84"/>
      <c r="J410" s="78">
        <f t="shared" si="11"/>
        <v>272967500</v>
      </c>
      <c r="K410" s="45"/>
      <c r="L410" s="41"/>
    </row>
    <row r="411" spans="1:12" s="44" customFormat="1" ht="45" x14ac:dyDescent="0.25">
      <c r="A411" s="78"/>
      <c r="B411" s="60">
        <v>20</v>
      </c>
      <c r="C411" s="61" t="s">
        <v>1803</v>
      </c>
      <c r="D411" s="135" t="s">
        <v>163</v>
      </c>
      <c r="E411" s="63" t="s">
        <v>1787</v>
      </c>
      <c r="F411" s="60"/>
      <c r="G411" s="60"/>
      <c r="H411" s="64">
        <v>1000000</v>
      </c>
      <c r="I411" s="84"/>
      <c r="J411" s="78">
        <f t="shared" si="11"/>
        <v>273967500</v>
      </c>
      <c r="K411" s="45"/>
      <c r="L411" s="41"/>
    </row>
    <row r="412" spans="1:12" s="44" customFormat="1" ht="60" x14ac:dyDescent="0.25">
      <c r="A412" s="78"/>
      <c r="B412" s="60">
        <v>20</v>
      </c>
      <c r="C412" s="61" t="s">
        <v>1804</v>
      </c>
      <c r="D412" s="135" t="s">
        <v>190</v>
      </c>
      <c r="E412" s="63" t="s">
        <v>1788</v>
      </c>
      <c r="F412" s="60"/>
      <c r="G412" s="60"/>
      <c r="H412" s="64">
        <v>3000000</v>
      </c>
      <c r="I412" s="84"/>
      <c r="J412" s="78">
        <f t="shared" si="11"/>
        <v>276967500</v>
      </c>
      <c r="K412" s="45"/>
      <c r="L412" s="41"/>
    </row>
    <row r="413" spans="1:12" s="44" customFormat="1" ht="60" x14ac:dyDescent="0.25">
      <c r="A413" s="78"/>
      <c r="B413" s="60">
        <v>20</v>
      </c>
      <c r="C413" s="61" t="s">
        <v>1805</v>
      </c>
      <c r="D413" s="63" t="s">
        <v>1829</v>
      </c>
      <c r="E413" s="63" t="s">
        <v>1429</v>
      </c>
      <c r="F413" s="60"/>
      <c r="G413" s="60"/>
      <c r="H413" s="64">
        <v>5000000</v>
      </c>
      <c r="I413" s="84"/>
      <c r="J413" s="78">
        <f t="shared" si="11"/>
        <v>281967500</v>
      </c>
      <c r="K413" s="45"/>
      <c r="L413" s="41"/>
    </row>
    <row r="414" spans="1:12" s="44" customFormat="1" ht="45" x14ac:dyDescent="0.25">
      <c r="A414" s="78"/>
      <c r="B414" s="60">
        <v>20</v>
      </c>
      <c r="C414" s="61" t="s">
        <v>1806</v>
      </c>
      <c r="D414" s="63" t="s">
        <v>1829</v>
      </c>
      <c r="E414" s="63" t="s">
        <v>1430</v>
      </c>
      <c r="F414" s="60"/>
      <c r="G414" s="60"/>
      <c r="H414" s="64">
        <v>2000000</v>
      </c>
      <c r="I414" s="84"/>
      <c r="J414" s="78">
        <f t="shared" si="11"/>
        <v>283967500</v>
      </c>
      <c r="K414" s="45"/>
      <c r="L414" s="41"/>
    </row>
    <row r="415" spans="1:12" s="44" customFormat="1" ht="60" x14ac:dyDescent="0.25">
      <c r="A415" s="78"/>
      <c r="B415" s="60">
        <v>20</v>
      </c>
      <c r="C415" s="61" t="s">
        <v>1807</v>
      </c>
      <c r="D415" s="135" t="s">
        <v>190</v>
      </c>
      <c r="E415" s="63" t="s">
        <v>1431</v>
      </c>
      <c r="F415" s="60"/>
      <c r="G415" s="60"/>
      <c r="H415" s="64">
        <v>1700000</v>
      </c>
      <c r="I415" s="84"/>
      <c r="J415" s="78">
        <f t="shared" si="11"/>
        <v>285667500</v>
      </c>
      <c r="K415" s="45"/>
      <c r="L415" s="41"/>
    </row>
    <row r="416" spans="1:12" s="44" customFormat="1" ht="45" x14ac:dyDescent="0.25">
      <c r="A416" s="78"/>
      <c r="B416" s="60">
        <v>20</v>
      </c>
      <c r="C416" s="61" t="s">
        <v>1808</v>
      </c>
      <c r="D416" s="135" t="s">
        <v>405</v>
      </c>
      <c r="E416" s="63" t="s">
        <v>1432</v>
      </c>
      <c r="F416" s="60"/>
      <c r="G416" s="60"/>
      <c r="H416" s="64">
        <v>1000000</v>
      </c>
      <c r="I416" s="84"/>
      <c r="J416" s="78">
        <f t="shared" si="11"/>
        <v>286667500</v>
      </c>
      <c r="K416" s="45"/>
      <c r="L416" s="41"/>
    </row>
    <row r="417" spans="1:12" s="44" customFormat="1" ht="60" x14ac:dyDescent="0.25">
      <c r="A417" s="78"/>
      <c r="B417" s="60">
        <v>20</v>
      </c>
      <c r="C417" s="61" t="s">
        <v>1809</v>
      </c>
      <c r="D417" s="135" t="s">
        <v>163</v>
      </c>
      <c r="E417" s="63" t="s">
        <v>1433</v>
      </c>
      <c r="F417" s="60"/>
      <c r="G417" s="60"/>
      <c r="H417" s="64">
        <v>3450000</v>
      </c>
      <c r="I417" s="84"/>
      <c r="J417" s="78">
        <f t="shared" ref="J417:J480" si="13">+J416+H417-I417</f>
        <v>290117500</v>
      </c>
      <c r="K417" s="45"/>
      <c r="L417" s="41"/>
    </row>
    <row r="418" spans="1:12" s="44" customFormat="1" ht="45" x14ac:dyDescent="0.25">
      <c r="A418" s="78"/>
      <c r="B418" s="60">
        <v>20</v>
      </c>
      <c r="C418" s="61" t="s">
        <v>1810</v>
      </c>
      <c r="D418" s="63" t="s">
        <v>556</v>
      </c>
      <c r="E418" s="63" t="s">
        <v>1434</v>
      </c>
      <c r="F418" s="60"/>
      <c r="G418" s="60"/>
      <c r="H418" s="64">
        <v>5000000</v>
      </c>
      <c r="I418" s="84"/>
      <c r="J418" s="78">
        <f t="shared" si="13"/>
        <v>295117500</v>
      </c>
      <c r="K418" s="45"/>
      <c r="L418" s="41"/>
    </row>
    <row r="419" spans="1:12" s="44" customFormat="1" ht="30" x14ac:dyDescent="0.25">
      <c r="A419" s="78"/>
      <c r="B419" s="60">
        <v>20</v>
      </c>
      <c r="C419" s="61" t="s">
        <v>1811</v>
      </c>
      <c r="D419" s="135" t="s">
        <v>1054</v>
      </c>
      <c r="E419" s="63" t="s">
        <v>1435</v>
      </c>
      <c r="F419" s="60"/>
      <c r="G419" s="60"/>
      <c r="H419" s="64">
        <v>1000000</v>
      </c>
      <c r="I419" s="84"/>
      <c r="J419" s="78">
        <f t="shared" si="13"/>
        <v>296117500</v>
      </c>
      <c r="K419" s="45"/>
      <c r="L419" s="41"/>
    </row>
    <row r="420" spans="1:12" s="44" customFormat="1" ht="45" x14ac:dyDescent="0.25">
      <c r="A420" s="78"/>
      <c r="B420" s="60">
        <v>20</v>
      </c>
      <c r="C420" s="61" t="s">
        <v>1812</v>
      </c>
      <c r="D420" s="135" t="s">
        <v>163</v>
      </c>
      <c r="E420" s="63" t="s">
        <v>1436</v>
      </c>
      <c r="F420" s="60"/>
      <c r="G420" s="60"/>
      <c r="H420" s="64">
        <v>1200000</v>
      </c>
      <c r="I420" s="84"/>
      <c r="J420" s="78">
        <f t="shared" si="13"/>
        <v>297317500</v>
      </c>
      <c r="K420" s="45"/>
      <c r="L420" s="41"/>
    </row>
    <row r="421" spans="1:12" s="44" customFormat="1" ht="30" x14ac:dyDescent="0.25">
      <c r="A421" s="78"/>
      <c r="B421" s="60">
        <v>20</v>
      </c>
      <c r="C421" s="85" t="s">
        <v>1828</v>
      </c>
      <c r="D421" s="135" t="s">
        <v>313</v>
      </c>
      <c r="E421" s="63" t="s">
        <v>1437</v>
      </c>
      <c r="F421" s="60"/>
      <c r="G421" s="60"/>
      <c r="H421" s="86">
        <v>800000</v>
      </c>
      <c r="I421" s="84"/>
      <c r="J421" s="78">
        <f t="shared" si="13"/>
        <v>298117500</v>
      </c>
      <c r="K421" s="45"/>
      <c r="L421" s="41"/>
    </row>
    <row r="422" spans="1:12" s="44" customFormat="1" ht="60" x14ac:dyDescent="0.25">
      <c r="A422" s="78"/>
      <c r="B422" s="60">
        <v>21</v>
      </c>
      <c r="C422" s="61" t="s">
        <v>1813</v>
      </c>
      <c r="D422" s="135" t="s">
        <v>243</v>
      </c>
      <c r="E422" s="63" t="s">
        <v>1438</v>
      </c>
      <c r="F422" s="60"/>
      <c r="G422" s="60"/>
      <c r="H422" s="64">
        <v>2550000</v>
      </c>
      <c r="I422" s="84"/>
      <c r="J422" s="78">
        <f t="shared" si="13"/>
        <v>300667500</v>
      </c>
      <c r="K422" s="45"/>
      <c r="L422" s="41"/>
    </row>
    <row r="423" spans="1:12" s="44" customFormat="1" ht="45" x14ac:dyDescent="0.25">
      <c r="A423" s="78"/>
      <c r="B423" s="60">
        <v>21</v>
      </c>
      <c r="C423" s="61" t="s">
        <v>1814</v>
      </c>
      <c r="D423" s="63" t="s">
        <v>1634</v>
      </c>
      <c r="E423" s="63" t="s">
        <v>1439</v>
      </c>
      <c r="F423" s="60"/>
      <c r="G423" s="60"/>
      <c r="H423" s="64">
        <v>2000000</v>
      </c>
      <c r="I423" s="84"/>
      <c r="J423" s="78">
        <f t="shared" si="13"/>
        <v>302667500</v>
      </c>
      <c r="K423" s="45"/>
      <c r="L423" s="41"/>
    </row>
    <row r="424" spans="1:12" s="44" customFormat="1" ht="45" x14ac:dyDescent="0.25">
      <c r="A424" s="78"/>
      <c r="B424" s="60">
        <v>21</v>
      </c>
      <c r="C424" s="61" t="s">
        <v>1815</v>
      </c>
      <c r="D424" s="135" t="s">
        <v>313</v>
      </c>
      <c r="E424" s="63" t="s">
        <v>1440</v>
      </c>
      <c r="F424" s="60"/>
      <c r="G424" s="60"/>
      <c r="H424" s="64">
        <v>1900000</v>
      </c>
      <c r="I424" s="84"/>
      <c r="J424" s="78">
        <f t="shared" si="13"/>
        <v>304567500</v>
      </c>
      <c r="K424" s="45"/>
      <c r="L424" s="41"/>
    </row>
    <row r="425" spans="1:12" s="44" customFormat="1" ht="45" x14ac:dyDescent="0.25">
      <c r="A425" s="78"/>
      <c r="B425" s="60">
        <v>21</v>
      </c>
      <c r="C425" s="61" t="s">
        <v>1816</v>
      </c>
      <c r="D425" s="135" t="s">
        <v>189</v>
      </c>
      <c r="E425" s="63" t="s">
        <v>1441</v>
      </c>
      <c r="F425" s="60"/>
      <c r="G425" s="60"/>
      <c r="H425" s="64">
        <v>950000</v>
      </c>
      <c r="I425" s="84"/>
      <c r="J425" s="78">
        <f t="shared" si="13"/>
        <v>305517500</v>
      </c>
      <c r="K425" s="45"/>
      <c r="L425" s="41"/>
    </row>
    <row r="426" spans="1:12" s="44" customFormat="1" ht="30" x14ac:dyDescent="0.25">
      <c r="A426" s="78"/>
      <c r="B426" s="60">
        <v>21</v>
      </c>
      <c r="C426" s="61" t="s">
        <v>1817</v>
      </c>
      <c r="D426" s="135" t="s">
        <v>405</v>
      </c>
      <c r="E426" s="63" t="s">
        <v>1442</v>
      </c>
      <c r="F426" s="60"/>
      <c r="G426" s="60"/>
      <c r="H426" s="64">
        <v>950000</v>
      </c>
      <c r="I426" s="84"/>
      <c r="J426" s="78">
        <f t="shared" si="13"/>
        <v>306467500</v>
      </c>
      <c r="K426" s="45"/>
      <c r="L426" s="41"/>
    </row>
    <row r="427" spans="1:12" s="44" customFormat="1" ht="45" x14ac:dyDescent="0.25">
      <c r="A427" s="78"/>
      <c r="B427" s="60">
        <v>22</v>
      </c>
      <c r="C427" s="85" t="s">
        <v>1818</v>
      </c>
      <c r="D427" s="135" t="s">
        <v>163</v>
      </c>
      <c r="E427" s="63" t="s">
        <v>1443</v>
      </c>
      <c r="F427" s="60"/>
      <c r="G427" s="60"/>
      <c r="H427" s="89">
        <v>900000</v>
      </c>
      <c r="I427" s="84"/>
      <c r="J427" s="78">
        <f t="shared" si="13"/>
        <v>307367500</v>
      </c>
      <c r="K427" s="45"/>
      <c r="L427" s="41"/>
    </row>
    <row r="428" spans="1:12" s="44" customFormat="1" ht="45" x14ac:dyDescent="0.25">
      <c r="A428" s="78"/>
      <c r="B428" s="60">
        <v>22</v>
      </c>
      <c r="C428" s="85" t="s">
        <v>1819</v>
      </c>
      <c r="D428" s="135" t="s">
        <v>189</v>
      </c>
      <c r="E428" s="63" t="s">
        <v>1444</v>
      </c>
      <c r="F428" s="60"/>
      <c r="G428" s="60"/>
      <c r="H428" s="89">
        <v>900000</v>
      </c>
      <c r="I428" s="84"/>
      <c r="J428" s="78">
        <f t="shared" si="13"/>
        <v>308267500</v>
      </c>
      <c r="K428" s="45"/>
      <c r="L428" s="41"/>
    </row>
    <row r="429" spans="1:12" s="44" customFormat="1" ht="60" x14ac:dyDescent="0.25">
      <c r="A429" s="78"/>
      <c r="B429" s="60">
        <v>22</v>
      </c>
      <c r="C429" s="85" t="s">
        <v>1820</v>
      </c>
      <c r="D429" s="135" t="s">
        <v>314</v>
      </c>
      <c r="E429" s="63" t="s">
        <v>1445</v>
      </c>
      <c r="F429" s="60"/>
      <c r="G429" s="60"/>
      <c r="H429" s="89">
        <v>1750000</v>
      </c>
      <c r="I429" s="84"/>
      <c r="J429" s="78">
        <f t="shared" si="13"/>
        <v>310017500</v>
      </c>
      <c r="K429" s="45"/>
      <c r="L429" s="41"/>
    </row>
    <row r="430" spans="1:12" s="44" customFormat="1" ht="45" x14ac:dyDescent="0.25">
      <c r="A430" s="78"/>
      <c r="B430" s="60">
        <v>22</v>
      </c>
      <c r="C430" s="85" t="s">
        <v>1821</v>
      </c>
      <c r="D430" s="135" t="s">
        <v>190</v>
      </c>
      <c r="E430" s="63" t="s">
        <v>1446</v>
      </c>
      <c r="F430" s="60"/>
      <c r="G430" s="60"/>
      <c r="H430" s="89">
        <v>900000</v>
      </c>
      <c r="I430" s="84"/>
      <c r="J430" s="78">
        <f t="shared" si="13"/>
        <v>310917500</v>
      </c>
      <c r="K430" s="45"/>
      <c r="L430" s="41"/>
    </row>
    <row r="431" spans="1:12" s="44" customFormat="1" ht="60" x14ac:dyDescent="0.25">
      <c r="A431" s="78"/>
      <c r="B431" s="60">
        <v>22</v>
      </c>
      <c r="C431" s="85" t="s">
        <v>1822</v>
      </c>
      <c r="D431" s="135" t="s">
        <v>190</v>
      </c>
      <c r="E431" s="63" t="s">
        <v>1447</v>
      </c>
      <c r="F431" s="60"/>
      <c r="G431" s="60"/>
      <c r="H431" s="89">
        <v>3940000</v>
      </c>
      <c r="I431" s="84"/>
      <c r="J431" s="78">
        <f t="shared" si="13"/>
        <v>314857500</v>
      </c>
      <c r="K431" s="45"/>
      <c r="L431" s="41"/>
    </row>
    <row r="432" spans="1:12" s="44" customFormat="1" ht="30" x14ac:dyDescent="0.25">
      <c r="A432" s="78"/>
      <c r="B432" s="60">
        <v>22</v>
      </c>
      <c r="C432" s="85" t="s">
        <v>1823</v>
      </c>
      <c r="D432" s="135" t="s">
        <v>405</v>
      </c>
      <c r="E432" s="63" t="s">
        <v>1448</v>
      </c>
      <c r="F432" s="60"/>
      <c r="G432" s="60"/>
      <c r="H432" s="89">
        <v>1000000</v>
      </c>
      <c r="I432" s="84"/>
      <c r="J432" s="78">
        <f t="shared" si="13"/>
        <v>315857500</v>
      </c>
      <c r="K432" s="45"/>
      <c r="L432" s="41"/>
    </row>
    <row r="433" spans="1:14" ht="60" x14ac:dyDescent="0.25">
      <c r="A433" s="78"/>
      <c r="B433" s="60">
        <v>22</v>
      </c>
      <c r="C433" s="85" t="s">
        <v>1824</v>
      </c>
      <c r="D433" s="135" t="s">
        <v>243</v>
      </c>
      <c r="E433" s="63" t="s">
        <v>1449</v>
      </c>
      <c r="F433" s="60"/>
      <c r="G433" s="60"/>
      <c r="H433" s="89">
        <v>450000</v>
      </c>
      <c r="I433" s="84"/>
      <c r="J433" s="78">
        <f t="shared" si="13"/>
        <v>316307500</v>
      </c>
      <c r="K433" s="45"/>
      <c r="N433" s="44"/>
    </row>
    <row r="434" spans="1:14" ht="60" x14ac:dyDescent="0.25">
      <c r="A434" s="78"/>
      <c r="B434" s="60">
        <v>22</v>
      </c>
      <c r="C434" s="85" t="s">
        <v>1825</v>
      </c>
      <c r="D434" s="135" t="s">
        <v>165</v>
      </c>
      <c r="E434" s="63" t="s">
        <v>1450</v>
      </c>
      <c r="F434" s="60"/>
      <c r="G434" s="60"/>
      <c r="H434" s="89">
        <v>1500000</v>
      </c>
      <c r="I434" s="84"/>
      <c r="J434" s="78">
        <f t="shared" si="13"/>
        <v>317807500</v>
      </c>
      <c r="K434" s="45"/>
      <c r="N434" s="44"/>
    </row>
    <row r="435" spans="1:14" ht="45" x14ac:dyDescent="0.25">
      <c r="A435" s="78"/>
      <c r="B435" s="60">
        <v>22</v>
      </c>
      <c r="C435" s="85" t="s">
        <v>1826</v>
      </c>
      <c r="D435" s="135" t="s">
        <v>165</v>
      </c>
      <c r="E435" s="63" t="s">
        <v>1451</v>
      </c>
      <c r="F435" s="60"/>
      <c r="G435" s="60"/>
      <c r="H435" s="89">
        <v>1850000</v>
      </c>
      <c r="I435" s="84"/>
      <c r="J435" s="78">
        <f t="shared" si="13"/>
        <v>319657500</v>
      </c>
      <c r="K435" s="45"/>
      <c r="N435" s="44"/>
    </row>
    <row r="436" spans="1:14" ht="60" x14ac:dyDescent="0.25">
      <c r="A436" s="78"/>
      <c r="B436" s="60">
        <v>22</v>
      </c>
      <c r="C436" s="85" t="s">
        <v>1827</v>
      </c>
      <c r="D436" s="135" t="s">
        <v>315</v>
      </c>
      <c r="E436" s="63" t="s">
        <v>1452</v>
      </c>
      <c r="F436" s="60"/>
      <c r="G436" s="60"/>
      <c r="H436" s="89">
        <v>1300000</v>
      </c>
      <c r="I436" s="84"/>
      <c r="J436" s="78">
        <f t="shared" si="13"/>
        <v>320957500</v>
      </c>
      <c r="K436" s="45"/>
      <c r="N436" s="44"/>
    </row>
    <row r="437" spans="1:14" ht="45" x14ac:dyDescent="0.25">
      <c r="A437" s="78"/>
      <c r="B437" s="60">
        <v>23</v>
      </c>
      <c r="C437" s="85" t="s">
        <v>1841</v>
      </c>
      <c r="D437" s="63" t="s">
        <v>782</v>
      </c>
      <c r="E437" s="63" t="s">
        <v>1453</v>
      </c>
      <c r="F437" s="60"/>
      <c r="G437" s="60"/>
      <c r="H437" s="89">
        <v>500000</v>
      </c>
      <c r="I437" s="84"/>
      <c r="J437" s="78">
        <f t="shared" si="13"/>
        <v>321457500</v>
      </c>
      <c r="K437" s="45"/>
      <c r="N437" s="44"/>
    </row>
    <row r="438" spans="1:14" ht="60" x14ac:dyDescent="0.25">
      <c r="A438" s="78"/>
      <c r="B438" s="60">
        <v>23</v>
      </c>
      <c r="C438" s="85" t="s">
        <v>1842</v>
      </c>
      <c r="D438" s="135" t="s">
        <v>163</v>
      </c>
      <c r="E438" s="63" t="s">
        <v>1454</v>
      </c>
      <c r="F438" s="60"/>
      <c r="G438" s="60"/>
      <c r="H438" s="89">
        <v>1200000</v>
      </c>
      <c r="I438" s="84"/>
      <c r="J438" s="78">
        <f t="shared" si="13"/>
        <v>322657500</v>
      </c>
      <c r="K438" s="45"/>
      <c r="N438" s="44"/>
    </row>
    <row r="439" spans="1:14" ht="45" x14ac:dyDescent="0.25">
      <c r="A439" s="78"/>
      <c r="B439" s="60">
        <v>23</v>
      </c>
      <c r="C439" s="85" t="s">
        <v>1843</v>
      </c>
      <c r="D439" s="63" t="s">
        <v>438</v>
      </c>
      <c r="E439" s="63" t="s">
        <v>1455</v>
      </c>
      <c r="F439" s="60"/>
      <c r="G439" s="60"/>
      <c r="H439" s="89">
        <v>5000000</v>
      </c>
      <c r="I439" s="84"/>
      <c r="J439" s="78">
        <f t="shared" si="13"/>
        <v>327657500</v>
      </c>
      <c r="K439" s="45"/>
      <c r="N439" s="44"/>
    </row>
    <row r="440" spans="1:14" ht="60" x14ac:dyDescent="0.25">
      <c r="A440" s="78"/>
      <c r="B440" s="60">
        <v>23</v>
      </c>
      <c r="C440" s="85" t="s">
        <v>1844</v>
      </c>
      <c r="D440" s="135" t="s">
        <v>179</v>
      </c>
      <c r="E440" s="63" t="s">
        <v>1456</v>
      </c>
      <c r="F440" s="60"/>
      <c r="G440" s="60"/>
      <c r="H440" s="89">
        <v>1500000</v>
      </c>
      <c r="I440" s="84"/>
      <c r="J440" s="78">
        <f t="shared" si="13"/>
        <v>329157500</v>
      </c>
      <c r="K440" s="45"/>
      <c r="N440" s="44"/>
    </row>
    <row r="441" spans="1:14" ht="30" x14ac:dyDescent="0.25">
      <c r="A441" s="78"/>
      <c r="B441" s="60">
        <v>23</v>
      </c>
      <c r="C441" s="85" t="s">
        <v>1845</v>
      </c>
      <c r="D441" s="135" t="s">
        <v>314</v>
      </c>
      <c r="E441" s="63" t="s">
        <v>1457</v>
      </c>
      <c r="F441" s="77"/>
      <c r="G441" s="60"/>
      <c r="H441" s="89">
        <v>1600000</v>
      </c>
      <c r="I441" s="84"/>
      <c r="J441" s="78">
        <f t="shared" si="13"/>
        <v>330757500</v>
      </c>
      <c r="K441" s="45"/>
      <c r="N441" s="44"/>
    </row>
    <row r="442" spans="1:14" ht="45" x14ac:dyDescent="0.25">
      <c r="A442" s="78"/>
      <c r="B442" s="60">
        <v>23</v>
      </c>
      <c r="C442" s="85" t="s">
        <v>1846</v>
      </c>
      <c r="D442" s="135" t="s">
        <v>314</v>
      </c>
      <c r="E442" s="63" t="s">
        <v>1458</v>
      </c>
      <c r="F442" s="77"/>
      <c r="G442" s="77"/>
      <c r="H442" s="89">
        <v>800000</v>
      </c>
      <c r="I442" s="84"/>
      <c r="J442" s="78">
        <f t="shared" si="13"/>
        <v>331557500</v>
      </c>
      <c r="K442" s="45"/>
      <c r="N442" s="44"/>
    </row>
    <row r="443" spans="1:14" ht="45" x14ac:dyDescent="0.25">
      <c r="A443" s="78"/>
      <c r="B443" s="60">
        <v>23</v>
      </c>
      <c r="C443" s="85" t="s">
        <v>1847</v>
      </c>
      <c r="D443" s="135" t="s">
        <v>163</v>
      </c>
      <c r="E443" s="63" t="s">
        <v>1830</v>
      </c>
      <c r="F443" s="77"/>
      <c r="G443" s="77"/>
      <c r="H443" s="89">
        <v>1750000</v>
      </c>
      <c r="I443" s="84"/>
      <c r="J443" s="78">
        <f t="shared" si="13"/>
        <v>333307500</v>
      </c>
      <c r="K443" s="45"/>
      <c r="N443" s="44"/>
    </row>
    <row r="444" spans="1:14" ht="60" x14ac:dyDescent="0.25">
      <c r="A444" s="78"/>
      <c r="B444" s="60">
        <v>23</v>
      </c>
      <c r="C444" s="85" t="s">
        <v>1848</v>
      </c>
      <c r="D444" s="135" t="s">
        <v>180</v>
      </c>
      <c r="E444" s="63" t="s">
        <v>1831</v>
      </c>
      <c r="F444" s="77"/>
      <c r="G444" s="77"/>
      <c r="H444" s="89">
        <v>700000</v>
      </c>
      <c r="I444" s="84"/>
      <c r="J444" s="78">
        <f t="shared" si="13"/>
        <v>334007500</v>
      </c>
      <c r="K444" s="45"/>
      <c r="N444" s="44"/>
    </row>
    <row r="445" spans="1:14" ht="45" x14ac:dyDescent="0.25">
      <c r="A445" s="78"/>
      <c r="B445" s="60">
        <v>23</v>
      </c>
      <c r="C445" s="85" t="s">
        <v>1849</v>
      </c>
      <c r="D445" s="135" t="s">
        <v>165</v>
      </c>
      <c r="E445" s="63" t="s">
        <v>1832</v>
      </c>
      <c r="F445" s="77"/>
      <c r="G445" s="77"/>
      <c r="H445" s="89">
        <v>1000000</v>
      </c>
      <c r="I445" s="84"/>
      <c r="J445" s="78">
        <f t="shared" si="13"/>
        <v>335007500</v>
      </c>
      <c r="K445" s="45"/>
      <c r="N445" s="44"/>
    </row>
    <row r="446" spans="1:14" ht="60" x14ac:dyDescent="0.25">
      <c r="A446" s="78"/>
      <c r="B446" s="60">
        <v>23</v>
      </c>
      <c r="C446" s="85" t="s">
        <v>1850</v>
      </c>
      <c r="D446" s="135" t="s">
        <v>243</v>
      </c>
      <c r="E446" s="63" t="s">
        <v>1833</v>
      </c>
      <c r="F446" s="77"/>
      <c r="G446" s="77"/>
      <c r="H446" s="89">
        <v>5750000</v>
      </c>
      <c r="I446" s="84"/>
      <c r="J446" s="78">
        <f t="shared" si="13"/>
        <v>340757500</v>
      </c>
      <c r="K446" s="45"/>
      <c r="N446" s="44"/>
    </row>
    <row r="447" spans="1:14" ht="60" x14ac:dyDescent="0.25">
      <c r="A447" s="78"/>
      <c r="B447" s="60">
        <v>23</v>
      </c>
      <c r="C447" s="85" t="s">
        <v>1851</v>
      </c>
      <c r="D447" s="135" t="s">
        <v>180</v>
      </c>
      <c r="E447" s="63" t="s">
        <v>1834</v>
      </c>
      <c r="F447" s="77"/>
      <c r="G447" s="77"/>
      <c r="H447" s="89">
        <v>1000000</v>
      </c>
      <c r="I447" s="84"/>
      <c r="J447" s="78">
        <f t="shared" si="13"/>
        <v>341757500</v>
      </c>
      <c r="K447" s="45"/>
      <c r="N447" s="44"/>
    </row>
    <row r="448" spans="1:14" ht="30" x14ac:dyDescent="0.25">
      <c r="A448" s="78"/>
      <c r="B448" s="60">
        <v>23</v>
      </c>
      <c r="C448" s="85" t="s">
        <v>1852</v>
      </c>
      <c r="D448" s="63" t="s">
        <v>782</v>
      </c>
      <c r="E448" s="63" t="s">
        <v>1835</v>
      </c>
      <c r="F448" s="77"/>
      <c r="G448" s="77"/>
      <c r="H448" s="89">
        <v>100000</v>
      </c>
      <c r="I448" s="84"/>
      <c r="J448" s="78">
        <f t="shared" si="13"/>
        <v>341857500</v>
      </c>
      <c r="K448" s="45"/>
      <c r="N448" s="44"/>
    </row>
    <row r="449" spans="1:14" ht="45" x14ac:dyDescent="0.25">
      <c r="A449" s="78"/>
      <c r="B449" s="60">
        <v>23</v>
      </c>
      <c r="C449" s="85" t="s">
        <v>1853</v>
      </c>
      <c r="D449" s="135" t="s">
        <v>165</v>
      </c>
      <c r="E449" s="63" t="s">
        <v>1836</v>
      </c>
      <c r="F449" s="77"/>
      <c r="G449" s="77"/>
      <c r="H449" s="89">
        <v>600000</v>
      </c>
      <c r="I449" s="84"/>
      <c r="J449" s="78">
        <f t="shared" si="13"/>
        <v>342457500</v>
      </c>
      <c r="K449" s="45"/>
      <c r="N449" s="44"/>
    </row>
    <row r="450" spans="1:14" ht="45" x14ac:dyDescent="0.25">
      <c r="A450" s="78"/>
      <c r="B450" s="60">
        <v>23</v>
      </c>
      <c r="C450" s="85" t="s">
        <v>1854</v>
      </c>
      <c r="D450" s="135" t="s">
        <v>179</v>
      </c>
      <c r="E450" s="63" t="s">
        <v>1837</v>
      </c>
      <c r="F450" s="77"/>
      <c r="G450" s="77"/>
      <c r="H450" s="89">
        <v>710000</v>
      </c>
      <c r="I450" s="84"/>
      <c r="J450" s="78">
        <f t="shared" si="13"/>
        <v>343167500</v>
      </c>
      <c r="K450" s="45"/>
      <c r="N450" s="44"/>
    </row>
    <row r="451" spans="1:14" ht="45" x14ac:dyDescent="0.25">
      <c r="A451" s="78"/>
      <c r="B451" s="60">
        <v>23</v>
      </c>
      <c r="C451" s="85" t="s">
        <v>1855</v>
      </c>
      <c r="D451" s="135" t="s">
        <v>163</v>
      </c>
      <c r="E451" s="63" t="s">
        <v>1838</v>
      </c>
      <c r="F451" s="77"/>
      <c r="G451" s="77"/>
      <c r="H451" s="89">
        <v>800000</v>
      </c>
      <c r="I451" s="84"/>
      <c r="J451" s="78">
        <f t="shared" si="13"/>
        <v>343967500</v>
      </c>
      <c r="K451" s="45"/>
      <c r="N451" s="44"/>
    </row>
    <row r="452" spans="1:14" ht="30" x14ac:dyDescent="0.25">
      <c r="A452" s="78"/>
      <c r="B452" s="60">
        <v>23</v>
      </c>
      <c r="C452" s="85" t="s">
        <v>1856</v>
      </c>
      <c r="D452" s="135" t="s">
        <v>1054</v>
      </c>
      <c r="E452" s="63" t="s">
        <v>1839</v>
      </c>
      <c r="F452" s="77"/>
      <c r="G452" s="77"/>
      <c r="H452" s="89">
        <v>1000000</v>
      </c>
      <c r="I452" s="84"/>
      <c r="J452" s="78">
        <f t="shared" si="13"/>
        <v>344967500</v>
      </c>
      <c r="K452" s="45"/>
      <c r="N452" s="44"/>
    </row>
    <row r="453" spans="1:14" ht="30" x14ac:dyDescent="0.25">
      <c r="A453" s="78"/>
      <c r="B453" s="60">
        <v>23</v>
      </c>
      <c r="C453" s="85" t="s">
        <v>1857</v>
      </c>
      <c r="D453" s="135" t="s">
        <v>189</v>
      </c>
      <c r="E453" s="63" t="s">
        <v>1840</v>
      </c>
      <c r="F453" s="77"/>
      <c r="G453" s="77"/>
      <c r="H453" s="89">
        <v>800000</v>
      </c>
      <c r="I453" s="84"/>
      <c r="J453" s="78">
        <f t="shared" si="13"/>
        <v>345767500</v>
      </c>
      <c r="K453" s="45"/>
      <c r="N453" s="44"/>
    </row>
    <row r="454" spans="1:14" ht="45" x14ac:dyDescent="0.25">
      <c r="A454" s="78"/>
      <c r="B454" s="77">
        <v>21</v>
      </c>
      <c r="C454" s="91" t="s">
        <v>1861</v>
      </c>
      <c r="D454" s="63"/>
      <c r="E454" s="115" t="s">
        <v>1860</v>
      </c>
      <c r="F454" s="77"/>
      <c r="G454" s="77"/>
      <c r="H454" s="89"/>
      <c r="I454" s="84">
        <v>716000</v>
      </c>
      <c r="J454" s="78">
        <f t="shared" si="13"/>
        <v>345051500</v>
      </c>
      <c r="K454" s="45" t="s">
        <v>423</v>
      </c>
      <c r="L454" s="41">
        <f t="shared" ref="L454:L465" si="14">-I454</f>
        <v>-716000</v>
      </c>
      <c r="M454" s="42" t="s">
        <v>1866</v>
      </c>
      <c r="N454" s="44"/>
    </row>
    <row r="455" spans="1:14" ht="45" x14ac:dyDescent="0.25">
      <c r="A455" s="78"/>
      <c r="B455" s="77">
        <v>21</v>
      </c>
      <c r="C455" s="91" t="s">
        <v>1862</v>
      </c>
      <c r="D455" s="63"/>
      <c r="E455" s="115" t="s">
        <v>1867</v>
      </c>
      <c r="F455" s="77"/>
      <c r="G455" s="77"/>
      <c r="H455" s="89"/>
      <c r="I455" s="84">
        <v>14023000</v>
      </c>
      <c r="J455" s="78">
        <f t="shared" si="13"/>
        <v>331028500</v>
      </c>
      <c r="K455" s="45" t="s">
        <v>168</v>
      </c>
      <c r="L455" s="41">
        <f t="shared" si="14"/>
        <v>-14023000</v>
      </c>
      <c r="M455" s="42" t="s">
        <v>169</v>
      </c>
      <c r="N455" s="44"/>
    </row>
    <row r="456" spans="1:14" ht="30" x14ac:dyDescent="0.25">
      <c r="A456" s="78"/>
      <c r="B456" s="77">
        <v>21</v>
      </c>
      <c r="C456" s="91" t="s">
        <v>1863</v>
      </c>
      <c r="D456" s="63"/>
      <c r="E456" s="115" t="s">
        <v>1868</v>
      </c>
      <c r="F456" s="77"/>
      <c r="G456" s="77"/>
      <c r="H456" s="89"/>
      <c r="I456" s="84">
        <v>132000</v>
      </c>
      <c r="J456" s="78">
        <f t="shared" si="13"/>
        <v>330896500</v>
      </c>
      <c r="K456" s="45" t="s">
        <v>426</v>
      </c>
      <c r="L456" s="41">
        <f t="shared" si="14"/>
        <v>-132000</v>
      </c>
      <c r="M456" s="42" t="s">
        <v>427</v>
      </c>
      <c r="N456" s="44"/>
    </row>
    <row r="457" spans="1:14" ht="25.5" x14ac:dyDescent="0.25">
      <c r="A457" s="78"/>
      <c r="B457" s="77">
        <v>21</v>
      </c>
      <c r="C457" s="91" t="s">
        <v>1865</v>
      </c>
      <c r="D457" s="63"/>
      <c r="E457" s="115" t="s">
        <v>1869</v>
      </c>
      <c r="F457" s="77"/>
      <c r="G457" s="77"/>
      <c r="H457" s="89"/>
      <c r="I457" s="84">
        <v>158000</v>
      </c>
      <c r="J457" s="78">
        <f t="shared" si="13"/>
        <v>330738500</v>
      </c>
      <c r="K457" s="45" t="s">
        <v>258</v>
      </c>
      <c r="L457" s="41">
        <f t="shared" si="14"/>
        <v>-158000</v>
      </c>
      <c r="M457" s="42" t="s">
        <v>1158</v>
      </c>
      <c r="N457" s="44"/>
    </row>
    <row r="458" spans="1:14" ht="30" x14ac:dyDescent="0.25">
      <c r="A458" s="78"/>
      <c r="B458" s="77">
        <v>21</v>
      </c>
      <c r="C458" s="91" t="s">
        <v>1864</v>
      </c>
      <c r="D458" s="63"/>
      <c r="E458" s="115" t="s">
        <v>1870</v>
      </c>
      <c r="F458" s="77"/>
      <c r="G458" s="77"/>
      <c r="H458" s="89"/>
      <c r="I458" s="84">
        <v>470000</v>
      </c>
      <c r="J458" s="78">
        <f t="shared" si="13"/>
        <v>330268500</v>
      </c>
      <c r="K458" s="45" t="s">
        <v>172</v>
      </c>
      <c r="L458" s="41">
        <f t="shared" si="14"/>
        <v>-470000</v>
      </c>
      <c r="M458" s="42" t="s">
        <v>1544</v>
      </c>
      <c r="N458" s="44"/>
    </row>
    <row r="459" spans="1:14" ht="30" x14ac:dyDescent="0.25">
      <c r="A459" s="78"/>
      <c r="B459" s="77">
        <v>22</v>
      </c>
      <c r="C459" s="91" t="s">
        <v>1878</v>
      </c>
      <c r="D459" s="63"/>
      <c r="E459" s="115" t="s">
        <v>1871</v>
      </c>
      <c r="F459" s="77"/>
      <c r="G459" s="77"/>
      <c r="H459" s="89"/>
      <c r="I459" s="84">
        <v>1645000</v>
      </c>
      <c r="J459" s="78">
        <f t="shared" si="13"/>
        <v>328623500</v>
      </c>
      <c r="K459" s="45" t="s">
        <v>172</v>
      </c>
      <c r="L459" s="41">
        <f t="shared" si="14"/>
        <v>-1645000</v>
      </c>
      <c r="M459" s="42" t="s">
        <v>1879</v>
      </c>
      <c r="N459" s="44"/>
    </row>
    <row r="460" spans="1:14" ht="60" x14ac:dyDescent="0.25">
      <c r="A460" s="78"/>
      <c r="B460" s="77">
        <v>22</v>
      </c>
      <c r="C460" s="91" t="s">
        <v>1880</v>
      </c>
      <c r="D460" s="63"/>
      <c r="E460" s="115" t="s">
        <v>1872</v>
      </c>
      <c r="F460" s="77"/>
      <c r="G460" s="77"/>
      <c r="H460" s="89"/>
      <c r="I460" s="84">
        <v>3292500</v>
      </c>
      <c r="J460" s="78">
        <f t="shared" si="13"/>
        <v>325331000</v>
      </c>
      <c r="K460" s="45" t="s">
        <v>423</v>
      </c>
      <c r="L460" s="41">
        <f t="shared" si="14"/>
        <v>-3292500</v>
      </c>
      <c r="M460" s="42" t="s">
        <v>1866</v>
      </c>
      <c r="N460" s="44"/>
    </row>
    <row r="461" spans="1:14" ht="45" x14ac:dyDescent="0.25">
      <c r="A461" s="78"/>
      <c r="B461" s="77">
        <v>22</v>
      </c>
      <c r="C461" s="91" t="s">
        <v>1881</v>
      </c>
      <c r="D461" s="63"/>
      <c r="E461" s="115" t="s">
        <v>1873</v>
      </c>
      <c r="F461" s="77"/>
      <c r="G461" s="77"/>
      <c r="H461" s="89"/>
      <c r="I461" s="84">
        <v>9166500</v>
      </c>
      <c r="J461" s="78">
        <f t="shared" si="13"/>
        <v>316164500</v>
      </c>
      <c r="K461" s="45" t="s">
        <v>168</v>
      </c>
      <c r="L461" s="41">
        <f t="shared" si="14"/>
        <v>-9166500</v>
      </c>
      <c r="M461" s="42" t="s">
        <v>169</v>
      </c>
      <c r="N461" s="44"/>
    </row>
    <row r="462" spans="1:14" ht="25.5" x14ac:dyDescent="0.25">
      <c r="A462" s="78"/>
      <c r="B462" s="77">
        <v>22</v>
      </c>
      <c r="C462" s="91" t="s">
        <v>1882</v>
      </c>
      <c r="D462" s="63"/>
      <c r="E462" s="115" t="s">
        <v>1874</v>
      </c>
      <c r="F462" s="77"/>
      <c r="G462" s="77"/>
      <c r="H462" s="89"/>
      <c r="I462" s="84">
        <v>117317000</v>
      </c>
      <c r="J462" s="78">
        <f t="shared" si="13"/>
        <v>198847500</v>
      </c>
      <c r="K462" s="45" t="s">
        <v>168</v>
      </c>
      <c r="L462" s="41">
        <f t="shared" si="14"/>
        <v>-117317000</v>
      </c>
      <c r="M462" s="42" t="s">
        <v>169</v>
      </c>
      <c r="N462" s="44"/>
    </row>
    <row r="463" spans="1:14" ht="30" x14ac:dyDescent="0.25">
      <c r="A463" s="78"/>
      <c r="B463" s="77">
        <v>22</v>
      </c>
      <c r="C463" s="91" t="s">
        <v>1883</v>
      </c>
      <c r="D463" s="63"/>
      <c r="E463" s="115" t="s">
        <v>1875</v>
      </c>
      <c r="F463" s="77"/>
      <c r="G463" s="77"/>
      <c r="H463" s="89"/>
      <c r="I463" s="84">
        <v>381200</v>
      </c>
      <c r="J463" s="78">
        <f t="shared" si="13"/>
        <v>198466300</v>
      </c>
      <c r="K463" s="45" t="s">
        <v>258</v>
      </c>
      <c r="L463" s="41">
        <f t="shared" si="14"/>
        <v>-381200</v>
      </c>
      <c r="M463" s="42" t="s">
        <v>1553</v>
      </c>
      <c r="N463" s="44"/>
    </row>
    <row r="464" spans="1:14" ht="60" x14ac:dyDescent="0.25">
      <c r="A464" s="78"/>
      <c r="B464" s="77">
        <v>22</v>
      </c>
      <c r="C464" s="91" t="s">
        <v>1886</v>
      </c>
      <c r="D464" s="63"/>
      <c r="E464" s="115" t="s">
        <v>1876</v>
      </c>
      <c r="F464" s="77"/>
      <c r="G464" s="77"/>
      <c r="H464" s="89"/>
      <c r="I464" s="84">
        <v>5028000</v>
      </c>
      <c r="J464" s="78">
        <f t="shared" si="13"/>
        <v>193438300</v>
      </c>
      <c r="K464" s="45" t="s">
        <v>426</v>
      </c>
      <c r="L464" s="41">
        <f t="shared" si="14"/>
        <v>-5028000</v>
      </c>
      <c r="M464" s="42" t="s">
        <v>1884</v>
      </c>
      <c r="N464" s="44"/>
    </row>
    <row r="465" spans="1:14" ht="25.5" x14ac:dyDescent="0.25">
      <c r="A465" s="78"/>
      <c r="B465" s="60">
        <v>24</v>
      </c>
      <c r="C465" s="138" t="s">
        <v>1887</v>
      </c>
      <c r="D465" s="63"/>
      <c r="E465" s="115" t="s">
        <v>1877</v>
      </c>
      <c r="F465" s="77"/>
      <c r="G465" s="77"/>
      <c r="H465" s="89"/>
      <c r="I465" s="84">
        <v>600000</v>
      </c>
      <c r="J465" s="78">
        <f t="shared" si="13"/>
        <v>192838300</v>
      </c>
      <c r="K465" s="45" t="s">
        <v>258</v>
      </c>
      <c r="L465" s="41">
        <f t="shared" si="14"/>
        <v>-600000</v>
      </c>
      <c r="M465" s="42" t="s">
        <v>1888</v>
      </c>
      <c r="N465" s="44"/>
    </row>
    <row r="466" spans="1:14" ht="45" x14ac:dyDescent="0.25">
      <c r="A466" s="78"/>
      <c r="B466" s="60">
        <v>24</v>
      </c>
      <c r="C466" s="85" t="s">
        <v>1963</v>
      </c>
      <c r="D466" s="135" t="s">
        <v>179</v>
      </c>
      <c r="E466" s="63" t="s">
        <v>1889</v>
      </c>
      <c r="F466" s="77"/>
      <c r="G466" s="77"/>
      <c r="H466" s="89">
        <v>1300000</v>
      </c>
      <c r="I466" s="84"/>
      <c r="J466" s="78">
        <f t="shared" si="13"/>
        <v>194138300</v>
      </c>
      <c r="K466" s="45"/>
      <c r="N466" s="44"/>
    </row>
    <row r="467" spans="1:14" ht="45" x14ac:dyDescent="0.25">
      <c r="A467" s="78"/>
      <c r="B467" s="60">
        <v>24</v>
      </c>
      <c r="C467" s="85" t="s">
        <v>1964</v>
      </c>
      <c r="D467" s="135" t="s">
        <v>165</v>
      </c>
      <c r="E467" s="63" t="s">
        <v>1890</v>
      </c>
      <c r="F467" s="77"/>
      <c r="G467" s="77"/>
      <c r="H467" s="89">
        <v>1000000</v>
      </c>
      <c r="I467" s="84"/>
      <c r="J467" s="78">
        <f t="shared" si="13"/>
        <v>195138300</v>
      </c>
      <c r="K467" s="45"/>
      <c r="N467" s="44"/>
    </row>
    <row r="468" spans="1:14" ht="45" x14ac:dyDescent="0.25">
      <c r="A468" s="78"/>
      <c r="B468" s="60">
        <v>24</v>
      </c>
      <c r="C468" s="85" t="s">
        <v>1965</v>
      </c>
      <c r="D468" s="135" t="s">
        <v>165</v>
      </c>
      <c r="E468" s="63" t="s">
        <v>1891</v>
      </c>
      <c r="F468" s="77"/>
      <c r="G468" s="77"/>
      <c r="H468" s="89">
        <v>1300000</v>
      </c>
      <c r="I468" s="84"/>
      <c r="J468" s="78">
        <f t="shared" si="13"/>
        <v>196438300</v>
      </c>
      <c r="K468" s="45"/>
      <c r="N468" s="44"/>
    </row>
    <row r="469" spans="1:14" ht="45" x14ac:dyDescent="0.25">
      <c r="A469" s="78"/>
      <c r="B469" s="60">
        <v>24</v>
      </c>
      <c r="C469" s="85" t="s">
        <v>1966</v>
      </c>
      <c r="D469" s="135" t="s">
        <v>179</v>
      </c>
      <c r="E469" s="63" t="s">
        <v>1892</v>
      </c>
      <c r="F469" s="77"/>
      <c r="G469" s="77"/>
      <c r="H469" s="89">
        <v>1350000</v>
      </c>
      <c r="I469" s="84"/>
      <c r="J469" s="78">
        <f t="shared" si="13"/>
        <v>197788300</v>
      </c>
      <c r="K469" s="45"/>
      <c r="N469" s="44"/>
    </row>
    <row r="470" spans="1:14" ht="60" x14ac:dyDescent="0.25">
      <c r="A470" s="78"/>
      <c r="B470" s="60">
        <v>24</v>
      </c>
      <c r="C470" s="85" t="s">
        <v>1967</v>
      </c>
      <c r="D470" s="135" t="s">
        <v>163</v>
      </c>
      <c r="E470" s="63" t="s">
        <v>1893</v>
      </c>
      <c r="F470" s="77"/>
      <c r="G470" s="77"/>
      <c r="H470" s="89">
        <v>1200000</v>
      </c>
      <c r="I470" s="84"/>
      <c r="J470" s="78">
        <f t="shared" si="13"/>
        <v>198988300</v>
      </c>
      <c r="K470" s="45"/>
      <c r="N470" s="44"/>
    </row>
    <row r="471" spans="1:14" ht="45" x14ac:dyDescent="0.25">
      <c r="A471" s="78"/>
      <c r="B471" s="60">
        <v>24</v>
      </c>
      <c r="C471" s="85" t="s">
        <v>1968</v>
      </c>
      <c r="D471" s="63" t="s">
        <v>1633</v>
      </c>
      <c r="E471" s="63" t="s">
        <v>1894</v>
      </c>
      <c r="F471" s="77"/>
      <c r="G471" s="77"/>
      <c r="H471" s="89">
        <v>5000000</v>
      </c>
      <c r="I471" s="84"/>
      <c r="J471" s="78">
        <f t="shared" si="13"/>
        <v>203988300</v>
      </c>
      <c r="K471" s="45"/>
      <c r="N471" s="44"/>
    </row>
    <row r="472" spans="1:14" ht="45" x14ac:dyDescent="0.25">
      <c r="A472" s="78"/>
      <c r="B472" s="60">
        <v>24</v>
      </c>
      <c r="C472" s="85" t="s">
        <v>1969</v>
      </c>
      <c r="D472" s="135" t="s">
        <v>165</v>
      </c>
      <c r="E472" s="63" t="s">
        <v>1895</v>
      </c>
      <c r="F472" s="77"/>
      <c r="G472" s="77"/>
      <c r="H472" s="89">
        <v>1500000</v>
      </c>
      <c r="I472" s="84"/>
      <c r="J472" s="78">
        <f t="shared" si="13"/>
        <v>205488300</v>
      </c>
      <c r="K472" s="45"/>
      <c r="N472" s="44"/>
    </row>
    <row r="473" spans="1:14" ht="30" x14ac:dyDescent="0.25">
      <c r="A473" s="78"/>
      <c r="B473" s="60">
        <v>24</v>
      </c>
      <c r="C473" s="85" t="s">
        <v>1970</v>
      </c>
      <c r="D473" s="135" t="s">
        <v>165</v>
      </c>
      <c r="E473" s="63" t="s">
        <v>1896</v>
      </c>
      <c r="F473" s="77"/>
      <c r="G473" s="77"/>
      <c r="H473" s="89">
        <v>550000</v>
      </c>
      <c r="I473" s="84"/>
      <c r="J473" s="78">
        <f t="shared" si="13"/>
        <v>206038300</v>
      </c>
      <c r="K473" s="45"/>
      <c r="N473" s="44"/>
    </row>
    <row r="474" spans="1:14" ht="45" x14ac:dyDescent="0.25">
      <c r="A474" s="78"/>
      <c r="B474" s="60">
        <v>24</v>
      </c>
      <c r="C474" s="85" t="s">
        <v>1971</v>
      </c>
      <c r="D474" s="63" t="s">
        <v>1633</v>
      </c>
      <c r="E474" s="63" t="s">
        <v>1897</v>
      </c>
      <c r="F474" s="77"/>
      <c r="G474" s="77"/>
      <c r="H474" s="89">
        <v>3000000</v>
      </c>
      <c r="I474" s="84"/>
      <c r="J474" s="78">
        <f t="shared" si="13"/>
        <v>209038300</v>
      </c>
      <c r="K474" s="45"/>
      <c r="N474" s="44"/>
    </row>
    <row r="475" spans="1:14" ht="45" x14ac:dyDescent="0.25">
      <c r="A475" s="78"/>
      <c r="B475" s="60">
        <v>24</v>
      </c>
      <c r="C475" s="85" t="s">
        <v>1972</v>
      </c>
      <c r="D475" s="135" t="s">
        <v>165</v>
      </c>
      <c r="E475" s="63" t="s">
        <v>1898</v>
      </c>
      <c r="F475" s="77"/>
      <c r="G475" s="77"/>
      <c r="H475" s="89">
        <v>2100000</v>
      </c>
      <c r="I475" s="84"/>
      <c r="J475" s="78">
        <f t="shared" si="13"/>
        <v>211138300</v>
      </c>
      <c r="K475" s="45"/>
      <c r="N475" s="44"/>
    </row>
    <row r="476" spans="1:14" ht="45" x14ac:dyDescent="0.25">
      <c r="A476" s="78"/>
      <c r="B476" s="60">
        <v>24</v>
      </c>
      <c r="C476" s="85" t="s">
        <v>1973</v>
      </c>
      <c r="D476" s="135" t="s">
        <v>179</v>
      </c>
      <c r="E476" s="63" t="s">
        <v>1899</v>
      </c>
      <c r="F476" s="77"/>
      <c r="G476" s="77"/>
      <c r="H476" s="89">
        <v>700000</v>
      </c>
      <c r="I476" s="84"/>
      <c r="J476" s="78">
        <f t="shared" si="13"/>
        <v>211838300</v>
      </c>
      <c r="K476" s="45"/>
      <c r="N476" s="44"/>
    </row>
    <row r="477" spans="1:14" ht="60" x14ac:dyDescent="0.25">
      <c r="A477" s="78"/>
      <c r="B477" s="60">
        <v>24</v>
      </c>
      <c r="C477" s="85" t="s">
        <v>1974</v>
      </c>
      <c r="D477" s="135" t="s">
        <v>165</v>
      </c>
      <c r="E477" s="63" t="s">
        <v>1900</v>
      </c>
      <c r="F477" s="77"/>
      <c r="G477" s="77"/>
      <c r="H477" s="89">
        <v>1000000</v>
      </c>
      <c r="I477" s="84"/>
      <c r="J477" s="78">
        <f t="shared" si="13"/>
        <v>212838300</v>
      </c>
      <c r="K477" s="45"/>
      <c r="N477" s="44"/>
    </row>
    <row r="478" spans="1:14" ht="45" x14ac:dyDescent="0.25">
      <c r="A478" s="78"/>
      <c r="B478" s="60">
        <v>24</v>
      </c>
      <c r="C478" s="85" t="s">
        <v>1975</v>
      </c>
      <c r="D478" s="63" t="s">
        <v>180</v>
      </c>
      <c r="E478" s="63" t="s">
        <v>1901</v>
      </c>
      <c r="F478" s="77"/>
      <c r="G478" s="77"/>
      <c r="H478" s="89">
        <v>670000</v>
      </c>
      <c r="I478" s="84"/>
      <c r="J478" s="78">
        <f t="shared" si="13"/>
        <v>213508300</v>
      </c>
      <c r="K478" s="45"/>
      <c r="N478" s="44"/>
    </row>
    <row r="479" spans="1:14" ht="45" x14ac:dyDescent="0.25">
      <c r="A479" s="78"/>
      <c r="B479" s="60">
        <v>24</v>
      </c>
      <c r="C479" s="85" t="s">
        <v>1976</v>
      </c>
      <c r="D479" s="135" t="s">
        <v>179</v>
      </c>
      <c r="E479" s="63" t="s">
        <v>1902</v>
      </c>
      <c r="F479" s="77"/>
      <c r="G479" s="77"/>
      <c r="H479" s="89">
        <v>755000</v>
      </c>
      <c r="I479" s="84"/>
      <c r="J479" s="78">
        <f t="shared" si="13"/>
        <v>214263300</v>
      </c>
      <c r="K479" s="45"/>
      <c r="N479" s="44"/>
    </row>
    <row r="480" spans="1:14" ht="45" x14ac:dyDescent="0.25">
      <c r="A480" s="78"/>
      <c r="B480" s="60">
        <v>24</v>
      </c>
      <c r="C480" s="85" t="s">
        <v>1977</v>
      </c>
      <c r="D480" s="135" t="s">
        <v>179</v>
      </c>
      <c r="E480" s="63" t="s">
        <v>1903</v>
      </c>
      <c r="F480" s="77"/>
      <c r="G480" s="77"/>
      <c r="H480" s="89">
        <v>600000</v>
      </c>
      <c r="I480" s="84"/>
      <c r="J480" s="78">
        <f t="shared" si="13"/>
        <v>214863300</v>
      </c>
      <c r="K480" s="45"/>
      <c r="N480" s="44"/>
    </row>
    <row r="481" spans="1:14" ht="60" x14ac:dyDescent="0.25">
      <c r="A481" s="78"/>
      <c r="B481" s="60">
        <v>24</v>
      </c>
      <c r="C481" s="85" t="s">
        <v>1978</v>
      </c>
      <c r="D481" s="135" t="s">
        <v>165</v>
      </c>
      <c r="E481" s="63" t="s">
        <v>1904</v>
      </c>
      <c r="F481" s="77"/>
      <c r="G481" s="77"/>
      <c r="H481" s="89">
        <v>650000</v>
      </c>
      <c r="I481" s="84"/>
      <c r="J481" s="78">
        <f t="shared" ref="J481:J544" si="15">+J480+H481-I481</f>
        <v>215513300</v>
      </c>
      <c r="K481" s="45"/>
      <c r="N481" s="44"/>
    </row>
    <row r="482" spans="1:14" ht="60" x14ac:dyDescent="0.25">
      <c r="A482" s="78"/>
      <c r="B482" s="60">
        <v>24</v>
      </c>
      <c r="C482" s="85" t="s">
        <v>1979</v>
      </c>
      <c r="D482" s="135" t="s">
        <v>165</v>
      </c>
      <c r="E482" s="63" t="s">
        <v>1905</v>
      </c>
      <c r="F482" s="77"/>
      <c r="G482" s="77"/>
      <c r="H482" s="89">
        <v>400000</v>
      </c>
      <c r="I482" s="84"/>
      <c r="J482" s="78">
        <f t="shared" si="15"/>
        <v>215913300</v>
      </c>
      <c r="K482" s="45"/>
      <c r="N482" s="44"/>
    </row>
    <row r="483" spans="1:14" ht="45" x14ac:dyDescent="0.25">
      <c r="A483" s="78"/>
      <c r="B483" s="60">
        <v>24</v>
      </c>
      <c r="C483" s="85" t="s">
        <v>1980</v>
      </c>
      <c r="D483" s="135" t="s">
        <v>165</v>
      </c>
      <c r="E483" s="63" t="s">
        <v>1906</v>
      </c>
      <c r="F483" s="77"/>
      <c r="G483" s="77"/>
      <c r="H483" s="89">
        <v>1114000</v>
      </c>
      <c r="I483" s="84"/>
      <c r="J483" s="78">
        <f t="shared" si="15"/>
        <v>217027300</v>
      </c>
      <c r="K483" s="45"/>
      <c r="N483" s="44"/>
    </row>
    <row r="484" spans="1:14" ht="45" x14ac:dyDescent="0.25">
      <c r="A484" s="78"/>
      <c r="B484" s="60">
        <v>24</v>
      </c>
      <c r="C484" s="85" t="s">
        <v>1981</v>
      </c>
      <c r="D484" s="135" t="s">
        <v>165</v>
      </c>
      <c r="E484" s="63" t="s">
        <v>1907</v>
      </c>
      <c r="F484" s="77"/>
      <c r="G484" s="77"/>
      <c r="H484" s="89">
        <v>500000</v>
      </c>
      <c r="I484" s="84"/>
      <c r="J484" s="78">
        <f t="shared" si="15"/>
        <v>217527300</v>
      </c>
      <c r="K484" s="45"/>
      <c r="N484" s="44"/>
    </row>
    <row r="485" spans="1:14" ht="45" x14ac:dyDescent="0.25">
      <c r="A485" s="78"/>
      <c r="B485" s="60">
        <v>24</v>
      </c>
      <c r="C485" s="85" t="s">
        <v>1982</v>
      </c>
      <c r="D485" s="135" t="s">
        <v>179</v>
      </c>
      <c r="E485" s="63" t="s">
        <v>1908</v>
      </c>
      <c r="F485" s="77"/>
      <c r="G485" s="77"/>
      <c r="H485" s="89">
        <v>1400000</v>
      </c>
      <c r="I485" s="84"/>
      <c r="J485" s="78">
        <f t="shared" si="15"/>
        <v>218927300</v>
      </c>
      <c r="K485" s="45"/>
      <c r="N485" s="44"/>
    </row>
    <row r="486" spans="1:14" ht="60" x14ac:dyDescent="0.25">
      <c r="A486" s="78"/>
      <c r="B486" s="60">
        <v>24</v>
      </c>
      <c r="C486" s="85" t="s">
        <v>1983</v>
      </c>
      <c r="D486" s="135" t="s">
        <v>165</v>
      </c>
      <c r="E486" s="63" t="s">
        <v>1909</v>
      </c>
      <c r="F486" s="77"/>
      <c r="G486" s="77"/>
      <c r="H486" s="89">
        <v>1000000</v>
      </c>
      <c r="I486" s="84"/>
      <c r="J486" s="78">
        <f t="shared" si="15"/>
        <v>219927300</v>
      </c>
      <c r="K486" s="45"/>
      <c r="N486" s="44"/>
    </row>
    <row r="487" spans="1:14" ht="45" x14ac:dyDescent="0.25">
      <c r="A487" s="78"/>
      <c r="B487" s="60">
        <v>24</v>
      </c>
      <c r="C487" s="85" t="s">
        <v>1984</v>
      </c>
      <c r="D487" s="135" t="s">
        <v>179</v>
      </c>
      <c r="E487" s="63" t="s">
        <v>1910</v>
      </c>
      <c r="F487" s="77"/>
      <c r="G487" s="77"/>
      <c r="H487" s="89">
        <v>1300000</v>
      </c>
      <c r="I487" s="84"/>
      <c r="J487" s="78">
        <f t="shared" si="15"/>
        <v>221227300</v>
      </c>
      <c r="K487" s="45"/>
      <c r="N487" s="44"/>
    </row>
    <row r="488" spans="1:14" ht="60" x14ac:dyDescent="0.25">
      <c r="A488" s="78"/>
      <c r="B488" s="60">
        <v>24</v>
      </c>
      <c r="C488" s="85" t="s">
        <v>1985</v>
      </c>
      <c r="D488" s="135" t="s">
        <v>179</v>
      </c>
      <c r="E488" s="63" t="s">
        <v>1911</v>
      </c>
      <c r="F488" s="77"/>
      <c r="G488" s="77"/>
      <c r="H488" s="89">
        <v>550000</v>
      </c>
      <c r="I488" s="84"/>
      <c r="J488" s="78">
        <f t="shared" si="15"/>
        <v>221777300</v>
      </c>
      <c r="K488" s="45"/>
      <c r="N488" s="44"/>
    </row>
    <row r="489" spans="1:14" ht="45" x14ac:dyDescent="0.25">
      <c r="A489" s="78"/>
      <c r="B489" s="60">
        <v>24</v>
      </c>
      <c r="C489" s="85" t="s">
        <v>1986</v>
      </c>
      <c r="D489" s="135" t="s">
        <v>179</v>
      </c>
      <c r="E489" s="63" t="s">
        <v>1912</v>
      </c>
      <c r="F489" s="77"/>
      <c r="G489" s="77"/>
      <c r="H489" s="89">
        <v>700000</v>
      </c>
      <c r="I489" s="84"/>
      <c r="J489" s="78">
        <f t="shared" si="15"/>
        <v>222477300</v>
      </c>
      <c r="K489" s="45"/>
      <c r="N489" s="44"/>
    </row>
    <row r="490" spans="1:14" ht="30" x14ac:dyDescent="0.25">
      <c r="A490" s="78"/>
      <c r="B490" s="60">
        <v>24</v>
      </c>
      <c r="C490" s="85" t="s">
        <v>1987</v>
      </c>
      <c r="D490" s="63" t="s">
        <v>179</v>
      </c>
      <c r="E490" s="63" t="s">
        <v>1913</v>
      </c>
      <c r="F490" s="77"/>
      <c r="G490" s="77"/>
      <c r="H490" s="89">
        <v>1000000</v>
      </c>
      <c r="I490" s="84"/>
      <c r="J490" s="78">
        <f t="shared" si="15"/>
        <v>223477300</v>
      </c>
      <c r="K490" s="45"/>
      <c r="N490" s="44"/>
    </row>
    <row r="491" spans="1:14" ht="60" x14ac:dyDescent="0.25">
      <c r="A491" s="78"/>
      <c r="B491" s="60">
        <v>24</v>
      </c>
      <c r="C491" s="85" t="s">
        <v>1988</v>
      </c>
      <c r="D491" s="135" t="s">
        <v>165</v>
      </c>
      <c r="E491" s="63" t="s">
        <v>1914</v>
      </c>
      <c r="F491" s="77"/>
      <c r="G491" s="77"/>
      <c r="H491" s="89">
        <v>500000</v>
      </c>
      <c r="I491" s="84"/>
      <c r="J491" s="78">
        <f t="shared" si="15"/>
        <v>223977300</v>
      </c>
      <c r="K491" s="45"/>
      <c r="N491" s="44"/>
    </row>
    <row r="492" spans="1:14" ht="45" x14ac:dyDescent="0.25">
      <c r="A492" s="78"/>
      <c r="B492" s="60">
        <v>24</v>
      </c>
      <c r="C492" s="85" t="s">
        <v>1989</v>
      </c>
      <c r="D492" s="135" t="s">
        <v>313</v>
      </c>
      <c r="E492" s="63" t="s">
        <v>1915</v>
      </c>
      <c r="F492" s="77"/>
      <c r="G492" s="77"/>
      <c r="H492" s="89">
        <v>445000</v>
      </c>
      <c r="I492" s="84"/>
      <c r="J492" s="78">
        <f t="shared" si="15"/>
        <v>224422300</v>
      </c>
      <c r="K492" s="45"/>
      <c r="N492" s="44"/>
    </row>
    <row r="493" spans="1:14" ht="45" x14ac:dyDescent="0.25">
      <c r="A493" s="78"/>
      <c r="B493" s="60">
        <v>24</v>
      </c>
      <c r="C493" s="85" t="s">
        <v>1990</v>
      </c>
      <c r="D493" s="135" t="s">
        <v>165</v>
      </c>
      <c r="E493" s="63" t="s">
        <v>1916</v>
      </c>
      <c r="F493" s="77"/>
      <c r="G493" s="77"/>
      <c r="H493" s="89">
        <v>1000000</v>
      </c>
      <c r="I493" s="84"/>
      <c r="J493" s="78">
        <f t="shared" si="15"/>
        <v>225422300</v>
      </c>
      <c r="K493" s="45"/>
      <c r="N493" s="44"/>
    </row>
    <row r="494" spans="1:14" ht="45" x14ac:dyDescent="0.25">
      <c r="A494" s="78"/>
      <c r="B494" s="60">
        <v>24</v>
      </c>
      <c r="C494" s="85" t="s">
        <v>1991</v>
      </c>
      <c r="D494" s="135" t="s">
        <v>165</v>
      </c>
      <c r="E494" s="63" t="s">
        <v>1917</v>
      </c>
      <c r="F494" s="77"/>
      <c r="G494" s="77"/>
      <c r="H494" s="89">
        <v>700000</v>
      </c>
      <c r="I494" s="84"/>
      <c r="J494" s="78">
        <f t="shared" si="15"/>
        <v>226122300</v>
      </c>
      <c r="K494" s="45"/>
      <c r="N494" s="44"/>
    </row>
    <row r="495" spans="1:14" ht="45" x14ac:dyDescent="0.25">
      <c r="A495" s="78"/>
      <c r="B495" s="60">
        <v>24</v>
      </c>
      <c r="C495" s="85" t="s">
        <v>1992</v>
      </c>
      <c r="D495" s="135" t="s">
        <v>165</v>
      </c>
      <c r="E495" s="63" t="s">
        <v>1918</v>
      </c>
      <c r="F495" s="77"/>
      <c r="G495" s="77"/>
      <c r="H495" s="89">
        <v>650000</v>
      </c>
      <c r="I495" s="84"/>
      <c r="J495" s="78">
        <f t="shared" si="15"/>
        <v>226772300</v>
      </c>
      <c r="K495" s="45"/>
      <c r="N495" s="44"/>
    </row>
    <row r="496" spans="1:14" ht="45" x14ac:dyDescent="0.25">
      <c r="A496" s="78"/>
      <c r="B496" s="60">
        <v>24</v>
      </c>
      <c r="C496" s="85" t="s">
        <v>1993</v>
      </c>
      <c r="D496" s="135" t="s">
        <v>165</v>
      </c>
      <c r="E496" s="63" t="s">
        <v>1919</v>
      </c>
      <c r="F496" s="77"/>
      <c r="G496" s="77"/>
      <c r="H496" s="89">
        <v>1750000</v>
      </c>
      <c r="I496" s="84"/>
      <c r="J496" s="78">
        <f t="shared" si="15"/>
        <v>228522300</v>
      </c>
      <c r="K496" s="45"/>
      <c r="N496" s="44"/>
    </row>
    <row r="497" spans="1:14" ht="45" x14ac:dyDescent="0.25">
      <c r="A497" s="78"/>
      <c r="B497" s="60">
        <v>24</v>
      </c>
      <c r="C497" s="85" t="s">
        <v>1994</v>
      </c>
      <c r="D497" s="135" t="s">
        <v>165</v>
      </c>
      <c r="E497" s="63" t="s">
        <v>1920</v>
      </c>
      <c r="F497" s="77"/>
      <c r="G497" s="77"/>
      <c r="H497" s="89">
        <v>500000</v>
      </c>
      <c r="I497" s="84"/>
      <c r="J497" s="78">
        <f t="shared" si="15"/>
        <v>229022300</v>
      </c>
      <c r="K497" s="45"/>
      <c r="N497" s="44"/>
    </row>
    <row r="498" spans="1:14" ht="45" x14ac:dyDescent="0.25">
      <c r="A498" s="78"/>
      <c r="B498" s="60">
        <v>24</v>
      </c>
      <c r="C498" s="85" t="s">
        <v>1995</v>
      </c>
      <c r="D498" s="135" t="s">
        <v>165</v>
      </c>
      <c r="E498" s="63" t="s">
        <v>1921</v>
      </c>
      <c r="F498" s="77"/>
      <c r="G498" s="77"/>
      <c r="H498" s="89">
        <v>1600000</v>
      </c>
      <c r="I498" s="84"/>
      <c r="J498" s="78">
        <f t="shared" si="15"/>
        <v>230622300</v>
      </c>
      <c r="K498" s="45"/>
      <c r="N498" s="44"/>
    </row>
    <row r="499" spans="1:14" ht="45" x14ac:dyDescent="0.25">
      <c r="A499" s="78"/>
      <c r="B499" s="60">
        <v>24</v>
      </c>
      <c r="C499" s="85" t="s">
        <v>1996</v>
      </c>
      <c r="D499" s="135" t="s">
        <v>165</v>
      </c>
      <c r="E499" s="63" t="s">
        <v>1922</v>
      </c>
      <c r="F499" s="77"/>
      <c r="G499" s="77"/>
      <c r="H499" s="89">
        <v>614000</v>
      </c>
      <c r="I499" s="84"/>
      <c r="J499" s="78">
        <f t="shared" si="15"/>
        <v>231236300</v>
      </c>
      <c r="K499" s="45"/>
      <c r="N499" s="44"/>
    </row>
    <row r="500" spans="1:14" ht="45" x14ac:dyDescent="0.25">
      <c r="A500" s="78"/>
      <c r="B500" s="60">
        <v>24</v>
      </c>
      <c r="C500" s="85" t="s">
        <v>1997</v>
      </c>
      <c r="D500" s="63" t="s">
        <v>179</v>
      </c>
      <c r="E500" s="63" t="s">
        <v>1923</v>
      </c>
      <c r="F500" s="77"/>
      <c r="G500" s="77"/>
      <c r="H500" s="89">
        <v>1000000</v>
      </c>
      <c r="I500" s="84"/>
      <c r="J500" s="78">
        <f t="shared" si="15"/>
        <v>232236300</v>
      </c>
      <c r="K500" s="45"/>
      <c r="N500" s="44"/>
    </row>
    <row r="501" spans="1:14" ht="45" x14ac:dyDescent="0.25">
      <c r="A501" s="78"/>
      <c r="B501" s="60">
        <v>24</v>
      </c>
      <c r="C501" s="85" t="s">
        <v>1998</v>
      </c>
      <c r="D501" s="135" t="s">
        <v>179</v>
      </c>
      <c r="E501" s="63" t="s">
        <v>1924</v>
      </c>
      <c r="F501" s="77"/>
      <c r="G501" s="77"/>
      <c r="H501" s="89">
        <v>875000</v>
      </c>
      <c r="I501" s="84"/>
      <c r="J501" s="78">
        <f t="shared" si="15"/>
        <v>233111300</v>
      </c>
      <c r="K501" s="45"/>
      <c r="N501" s="44"/>
    </row>
    <row r="502" spans="1:14" ht="45" x14ac:dyDescent="0.25">
      <c r="A502" s="78"/>
      <c r="B502" s="60">
        <v>24</v>
      </c>
      <c r="C502" s="85" t="s">
        <v>1999</v>
      </c>
      <c r="D502" s="135" t="s">
        <v>179</v>
      </c>
      <c r="E502" s="63" t="s">
        <v>1925</v>
      </c>
      <c r="F502" s="77"/>
      <c r="G502" s="77"/>
      <c r="H502" s="89">
        <v>600000</v>
      </c>
      <c r="I502" s="84"/>
      <c r="J502" s="78">
        <f t="shared" si="15"/>
        <v>233711300</v>
      </c>
      <c r="K502" s="45"/>
      <c r="N502" s="44"/>
    </row>
    <row r="503" spans="1:14" ht="45" x14ac:dyDescent="0.25">
      <c r="A503" s="78"/>
      <c r="B503" s="60">
        <v>24</v>
      </c>
      <c r="C503" s="85" t="s">
        <v>2000</v>
      </c>
      <c r="D503" s="135" t="s">
        <v>179</v>
      </c>
      <c r="E503" s="63" t="s">
        <v>1926</v>
      </c>
      <c r="F503" s="77"/>
      <c r="G503" s="77"/>
      <c r="H503" s="89">
        <v>500000</v>
      </c>
      <c r="I503" s="84"/>
      <c r="J503" s="78">
        <f t="shared" si="15"/>
        <v>234211300</v>
      </c>
      <c r="K503" s="45"/>
      <c r="N503" s="44"/>
    </row>
    <row r="504" spans="1:14" ht="45" x14ac:dyDescent="0.25">
      <c r="A504" s="78"/>
      <c r="B504" s="60">
        <v>24</v>
      </c>
      <c r="C504" s="85" t="s">
        <v>2001</v>
      </c>
      <c r="D504" s="135" t="s">
        <v>179</v>
      </c>
      <c r="E504" s="63" t="s">
        <v>1927</v>
      </c>
      <c r="F504" s="77"/>
      <c r="G504" s="77"/>
      <c r="H504" s="89">
        <v>750000</v>
      </c>
      <c r="I504" s="84"/>
      <c r="J504" s="78">
        <f t="shared" si="15"/>
        <v>234961300</v>
      </c>
      <c r="K504" s="45"/>
      <c r="N504" s="44"/>
    </row>
    <row r="505" spans="1:14" ht="60" x14ac:dyDescent="0.25">
      <c r="A505" s="78"/>
      <c r="B505" s="60">
        <v>24</v>
      </c>
      <c r="C505" s="85" t="s">
        <v>2002</v>
      </c>
      <c r="D505" s="135" t="s">
        <v>165</v>
      </c>
      <c r="E505" s="63" t="s">
        <v>1928</v>
      </c>
      <c r="F505" s="77"/>
      <c r="G505" s="77"/>
      <c r="H505" s="89">
        <v>2000000</v>
      </c>
      <c r="I505" s="84"/>
      <c r="J505" s="78">
        <f t="shared" si="15"/>
        <v>236961300</v>
      </c>
      <c r="K505" s="45"/>
      <c r="N505" s="44"/>
    </row>
    <row r="506" spans="1:14" ht="45" x14ac:dyDescent="0.25">
      <c r="A506" s="78"/>
      <c r="B506" s="60">
        <v>24</v>
      </c>
      <c r="C506" s="85" t="s">
        <v>2003</v>
      </c>
      <c r="D506" s="135" t="s">
        <v>179</v>
      </c>
      <c r="E506" s="63" t="s">
        <v>1929</v>
      </c>
      <c r="F506" s="77"/>
      <c r="G506" s="77"/>
      <c r="H506" s="89">
        <v>600000</v>
      </c>
      <c r="I506" s="84"/>
      <c r="J506" s="78">
        <f t="shared" si="15"/>
        <v>237561300</v>
      </c>
      <c r="K506" s="45"/>
      <c r="N506" s="44"/>
    </row>
    <row r="507" spans="1:14" ht="60" x14ac:dyDescent="0.25">
      <c r="A507" s="78"/>
      <c r="B507" s="60">
        <v>24</v>
      </c>
      <c r="C507" s="85" t="s">
        <v>2004</v>
      </c>
      <c r="D507" s="135" t="s">
        <v>165</v>
      </c>
      <c r="E507" s="63" t="s">
        <v>1930</v>
      </c>
      <c r="F507" s="77"/>
      <c r="G507" s="77"/>
      <c r="H507" s="89">
        <v>1450000</v>
      </c>
      <c r="I507" s="84"/>
      <c r="J507" s="78">
        <f t="shared" si="15"/>
        <v>239011300</v>
      </c>
      <c r="K507" s="45"/>
      <c r="N507" s="44"/>
    </row>
    <row r="508" spans="1:14" ht="30" x14ac:dyDescent="0.25">
      <c r="A508" s="78"/>
      <c r="B508" s="60">
        <v>24</v>
      </c>
      <c r="C508" s="85" t="s">
        <v>2005</v>
      </c>
      <c r="D508" s="135" t="s">
        <v>179</v>
      </c>
      <c r="E508" s="63" t="s">
        <v>1931</v>
      </c>
      <c r="F508" s="77"/>
      <c r="G508" s="60"/>
      <c r="H508" s="89">
        <v>675000</v>
      </c>
      <c r="I508" s="84"/>
      <c r="J508" s="78">
        <f t="shared" si="15"/>
        <v>239686300</v>
      </c>
      <c r="K508" s="45"/>
      <c r="N508" s="44"/>
    </row>
    <row r="509" spans="1:14" ht="30" x14ac:dyDescent="0.25">
      <c r="A509" s="78"/>
      <c r="B509" s="60">
        <v>24</v>
      </c>
      <c r="C509" s="85" t="s">
        <v>2006</v>
      </c>
      <c r="D509" s="135" t="s">
        <v>179</v>
      </c>
      <c r="E509" s="63" t="s">
        <v>1932</v>
      </c>
      <c r="F509" s="77"/>
      <c r="G509" s="60"/>
      <c r="H509" s="89">
        <v>900000</v>
      </c>
      <c r="I509" s="84"/>
      <c r="J509" s="78">
        <f t="shared" si="15"/>
        <v>240586300</v>
      </c>
      <c r="K509" s="45"/>
      <c r="N509" s="44"/>
    </row>
    <row r="510" spans="1:14" ht="45" x14ac:dyDescent="0.25">
      <c r="A510" s="78"/>
      <c r="B510" s="60">
        <v>24</v>
      </c>
      <c r="C510" s="85" t="s">
        <v>2007</v>
      </c>
      <c r="D510" s="63" t="s">
        <v>179</v>
      </c>
      <c r="E510" s="63" t="s">
        <v>1933</v>
      </c>
      <c r="F510" s="77"/>
      <c r="G510" s="60"/>
      <c r="H510" s="89">
        <v>600000</v>
      </c>
      <c r="I510" s="84"/>
      <c r="J510" s="78">
        <f t="shared" si="15"/>
        <v>241186300</v>
      </c>
      <c r="K510" s="45"/>
      <c r="N510" s="44"/>
    </row>
    <row r="511" spans="1:14" ht="45" x14ac:dyDescent="0.25">
      <c r="A511" s="78"/>
      <c r="B511" s="60">
        <v>24</v>
      </c>
      <c r="C511" s="85" t="s">
        <v>2008</v>
      </c>
      <c r="D511" s="135" t="s">
        <v>165</v>
      </c>
      <c r="E511" s="63" t="s">
        <v>1934</v>
      </c>
      <c r="F511" s="77"/>
      <c r="G511" s="60"/>
      <c r="H511" s="89">
        <v>1080000</v>
      </c>
      <c r="I511" s="84"/>
      <c r="J511" s="78">
        <f t="shared" si="15"/>
        <v>242266300</v>
      </c>
      <c r="K511" s="45"/>
      <c r="N511" s="44"/>
    </row>
    <row r="512" spans="1:14" ht="60" x14ac:dyDescent="0.25">
      <c r="A512" s="78"/>
      <c r="B512" s="60">
        <v>24</v>
      </c>
      <c r="C512" s="85" t="s">
        <v>2009</v>
      </c>
      <c r="D512" s="63" t="s">
        <v>180</v>
      </c>
      <c r="E512" s="63" t="s">
        <v>1935</v>
      </c>
      <c r="F512" s="77"/>
      <c r="G512" s="60"/>
      <c r="H512" s="89">
        <v>2600000</v>
      </c>
      <c r="I512" s="84"/>
      <c r="J512" s="78">
        <f t="shared" si="15"/>
        <v>244866300</v>
      </c>
      <c r="K512" s="45"/>
      <c r="N512" s="44"/>
    </row>
    <row r="513" spans="1:14" ht="45" x14ac:dyDescent="0.25">
      <c r="A513" s="78"/>
      <c r="B513" s="60">
        <v>24</v>
      </c>
      <c r="C513" s="85" t="s">
        <v>2010</v>
      </c>
      <c r="D513" s="63" t="s">
        <v>437</v>
      </c>
      <c r="E513" s="63" t="s">
        <v>1936</v>
      </c>
      <c r="F513" s="77"/>
      <c r="G513" s="60"/>
      <c r="H513" s="89">
        <v>2500000</v>
      </c>
      <c r="I513" s="84"/>
      <c r="J513" s="78">
        <f t="shared" si="15"/>
        <v>247366300</v>
      </c>
      <c r="K513" s="45"/>
      <c r="N513" s="44"/>
    </row>
    <row r="514" spans="1:14" ht="45" x14ac:dyDescent="0.25">
      <c r="A514" s="78"/>
      <c r="B514" s="60">
        <v>24</v>
      </c>
      <c r="C514" s="85" t="s">
        <v>2011</v>
      </c>
      <c r="D514" s="135" t="s">
        <v>165</v>
      </c>
      <c r="E514" s="63" t="s">
        <v>1937</v>
      </c>
      <c r="F514" s="77"/>
      <c r="G514" s="60"/>
      <c r="H514" s="89">
        <v>700000</v>
      </c>
      <c r="I514" s="84"/>
      <c r="J514" s="78">
        <f t="shared" si="15"/>
        <v>248066300</v>
      </c>
      <c r="K514" s="45"/>
      <c r="N514" s="44"/>
    </row>
    <row r="515" spans="1:14" ht="45" x14ac:dyDescent="0.25">
      <c r="A515" s="78"/>
      <c r="B515" s="60">
        <v>24</v>
      </c>
      <c r="C515" s="85" t="s">
        <v>2012</v>
      </c>
      <c r="D515" s="63" t="s">
        <v>1634</v>
      </c>
      <c r="E515" s="63" t="s">
        <v>1938</v>
      </c>
      <c r="F515" s="77"/>
      <c r="G515" s="60"/>
      <c r="H515" s="89">
        <v>2800000</v>
      </c>
      <c r="I515" s="84"/>
      <c r="J515" s="78">
        <f t="shared" si="15"/>
        <v>250866300</v>
      </c>
      <c r="K515" s="45"/>
      <c r="N515" s="44"/>
    </row>
    <row r="516" spans="1:14" ht="45" x14ac:dyDescent="0.25">
      <c r="A516" s="78"/>
      <c r="B516" s="60">
        <v>24</v>
      </c>
      <c r="C516" s="85" t="s">
        <v>2013</v>
      </c>
      <c r="D516" s="135" t="s">
        <v>165</v>
      </c>
      <c r="E516" s="63" t="s">
        <v>1939</v>
      </c>
      <c r="F516" s="77"/>
      <c r="G516" s="60"/>
      <c r="H516" s="89">
        <v>100000</v>
      </c>
      <c r="I516" s="84"/>
      <c r="J516" s="78">
        <f t="shared" si="15"/>
        <v>250966300</v>
      </c>
      <c r="K516" s="45"/>
      <c r="N516" s="44"/>
    </row>
    <row r="517" spans="1:14" ht="45" x14ac:dyDescent="0.25">
      <c r="A517" s="78"/>
      <c r="B517" s="60">
        <v>24</v>
      </c>
      <c r="C517" s="85" t="s">
        <v>2014</v>
      </c>
      <c r="D517" s="135" t="s">
        <v>165</v>
      </c>
      <c r="E517" s="63" t="s">
        <v>1940</v>
      </c>
      <c r="F517" s="77"/>
      <c r="G517" s="60"/>
      <c r="H517" s="89">
        <v>750000</v>
      </c>
      <c r="I517" s="84"/>
      <c r="J517" s="78">
        <f t="shared" si="15"/>
        <v>251716300</v>
      </c>
      <c r="K517" s="45"/>
      <c r="N517" s="44"/>
    </row>
    <row r="518" spans="1:14" ht="60" x14ac:dyDescent="0.25">
      <c r="A518" s="78"/>
      <c r="B518" s="60">
        <v>24</v>
      </c>
      <c r="C518" s="85" t="s">
        <v>2015</v>
      </c>
      <c r="D518" s="135" t="s">
        <v>165</v>
      </c>
      <c r="E518" s="63" t="s">
        <v>1941</v>
      </c>
      <c r="F518" s="77"/>
      <c r="G518" s="60"/>
      <c r="H518" s="89">
        <v>2000000</v>
      </c>
      <c r="I518" s="84"/>
      <c r="J518" s="78">
        <f t="shared" si="15"/>
        <v>253716300</v>
      </c>
      <c r="K518" s="45"/>
      <c r="N518" s="44"/>
    </row>
    <row r="519" spans="1:14" ht="45" x14ac:dyDescent="0.25">
      <c r="A519" s="78"/>
      <c r="B519" s="60">
        <v>24</v>
      </c>
      <c r="C519" s="85" t="s">
        <v>2016</v>
      </c>
      <c r="D519" s="135" t="s">
        <v>165</v>
      </c>
      <c r="E519" s="63" t="s">
        <v>1942</v>
      </c>
      <c r="F519" s="77"/>
      <c r="G519" s="60"/>
      <c r="H519" s="89">
        <v>600000</v>
      </c>
      <c r="I519" s="84"/>
      <c r="J519" s="78">
        <f t="shared" si="15"/>
        <v>254316300</v>
      </c>
      <c r="K519" s="45"/>
      <c r="N519" s="44"/>
    </row>
    <row r="520" spans="1:14" ht="60" x14ac:dyDescent="0.25">
      <c r="A520" s="78"/>
      <c r="B520" s="60">
        <v>24</v>
      </c>
      <c r="C520" s="85" t="s">
        <v>2017</v>
      </c>
      <c r="D520" s="135" t="s">
        <v>179</v>
      </c>
      <c r="E520" s="63" t="s">
        <v>1943</v>
      </c>
      <c r="F520" s="77"/>
      <c r="G520" s="60"/>
      <c r="H520" s="89">
        <v>800000</v>
      </c>
      <c r="I520" s="84"/>
      <c r="J520" s="78">
        <f t="shared" si="15"/>
        <v>255116300</v>
      </c>
      <c r="K520" s="45"/>
      <c r="N520" s="44"/>
    </row>
    <row r="521" spans="1:14" ht="30" x14ac:dyDescent="0.25">
      <c r="A521" s="78"/>
      <c r="B521" s="60">
        <v>25</v>
      </c>
      <c r="C521" s="85" t="s">
        <v>2035</v>
      </c>
      <c r="D521" s="135" t="s">
        <v>165</v>
      </c>
      <c r="E521" s="63" t="s">
        <v>1944</v>
      </c>
      <c r="F521" s="77"/>
      <c r="G521" s="60"/>
      <c r="H521" s="86">
        <v>650000</v>
      </c>
      <c r="I521" s="84"/>
      <c r="J521" s="78">
        <f t="shared" si="15"/>
        <v>255766300</v>
      </c>
      <c r="K521" s="45"/>
      <c r="N521" s="44"/>
    </row>
    <row r="522" spans="1:14" ht="30" x14ac:dyDescent="0.25">
      <c r="A522" s="78"/>
      <c r="B522" s="60">
        <v>25</v>
      </c>
      <c r="C522" s="85" t="s">
        <v>2036</v>
      </c>
      <c r="D522" s="135" t="s">
        <v>165</v>
      </c>
      <c r="E522" s="63" t="s">
        <v>1945</v>
      </c>
      <c r="F522" s="77"/>
      <c r="G522" s="60"/>
      <c r="H522" s="86">
        <v>900000</v>
      </c>
      <c r="I522" s="84"/>
      <c r="J522" s="78">
        <f t="shared" si="15"/>
        <v>256666300</v>
      </c>
      <c r="K522" s="45"/>
      <c r="N522" s="44"/>
    </row>
    <row r="523" spans="1:14" ht="45" x14ac:dyDescent="0.25">
      <c r="A523" s="78"/>
      <c r="B523" s="60">
        <v>25</v>
      </c>
      <c r="C523" s="85" t="s">
        <v>2037</v>
      </c>
      <c r="D523" s="135" t="s">
        <v>165</v>
      </c>
      <c r="E523" s="63" t="s">
        <v>1946</v>
      </c>
      <c r="F523" s="77"/>
      <c r="G523" s="60"/>
      <c r="H523" s="86">
        <v>505000</v>
      </c>
      <c r="I523" s="84"/>
      <c r="J523" s="78">
        <f t="shared" si="15"/>
        <v>257171300</v>
      </c>
      <c r="K523" s="45"/>
      <c r="N523" s="44"/>
    </row>
    <row r="524" spans="1:14" ht="60" x14ac:dyDescent="0.25">
      <c r="A524" s="78"/>
      <c r="B524" s="60">
        <v>25</v>
      </c>
      <c r="C524" s="85" t="s">
        <v>2038</v>
      </c>
      <c r="D524" s="135" t="s">
        <v>179</v>
      </c>
      <c r="E524" s="63" t="s">
        <v>1947</v>
      </c>
      <c r="F524" s="77"/>
      <c r="G524" s="60"/>
      <c r="H524" s="86">
        <v>1350000</v>
      </c>
      <c r="I524" s="84"/>
      <c r="J524" s="78">
        <f t="shared" si="15"/>
        <v>258521300</v>
      </c>
      <c r="K524" s="45"/>
      <c r="N524" s="44"/>
    </row>
    <row r="525" spans="1:14" ht="45" x14ac:dyDescent="0.25">
      <c r="A525" s="78"/>
      <c r="B525" s="60">
        <v>25</v>
      </c>
      <c r="C525" s="85" t="s">
        <v>2039</v>
      </c>
      <c r="D525" s="135" t="s">
        <v>165</v>
      </c>
      <c r="E525" s="63" t="s">
        <v>1948</v>
      </c>
      <c r="F525" s="77"/>
      <c r="G525" s="60"/>
      <c r="H525" s="86">
        <v>500000</v>
      </c>
      <c r="I525" s="84"/>
      <c r="J525" s="78">
        <f t="shared" si="15"/>
        <v>259021300</v>
      </c>
      <c r="K525" s="45"/>
      <c r="N525" s="44"/>
    </row>
    <row r="526" spans="1:14" ht="60" x14ac:dyDescent="0.25">
      <c r="A526" s="78"/>
      <c r="B526" s="60">
        <v>25</v>
      </c>
      <c r="C526" s="85" t="s">
        <v>2040</v>
      </c>
      <c r="D526" s="135" t="s">
        <v>165</v>
      </c>
      <c r="E526" s="63" t="s">
        <v>1949</v>
      </c>
      <c r="F526" s="77"/>
      <c r="G526" s="60"/>
      <c r="H526" s="86">
        <v>1800000</v>
      </c>
      <c r="I526" s="84"/>
      <c r="J526" s="78">
        <f t="shared" si="15"/>
        <v>260821300</v>
      </c>
      <c r="K526" s="45"/>
      <c r="N526" s="44"/>
    </row>
    <row r="527" spans="1:14" ht="30" x14ac:dyDescent="0.25">
      <c r="A527" s="78"/>
      <c r="B527" s="60">
        <v>25</v>
      </c>
      <c r="C527" s="85" t="s">
        <v>2041</v>
      </c>
      <c r="D527" s="135" t="s">
        <v>165</v>
      </c>
      <c r="E527" s="63" t="s">
        <v>1950</v>
      </c>
      <c r="F527" s="77"/>
      <c r="G527" s="60"/>
      <c r="H527" s="86">
        <v>500000</v>
      </c>
      <c r="I527" s="84"/>
      <c r="J527" s="78">
        <f t="shared" si="15"/>
        <v>261321300</v>
      </c>
      <c r="K527" s="45"/>
      <c r="N527" s="44"/>
    </row>
    <row r="528" spans="1:14" ht="45" x14ac:dyDescent="0.25">
      <c r="A528" s="78"/>
      <c r="B528" s="60">
        <v>25</v>
      </c>
      <c r="C528" s="85" t="s">
        <v>2042</v>
      </c>
      <c r="D528" s="135" t="s">
        <v>165</v>
      </c>
      <c r="E528" s="63" t="s">
        <v>1951</v>
      </c>
      <c r="F528" s="77"/>
      <c r="G528" s="60"/>
      <c r="H528" s="86">
        <v>700000</v>
      </c>
      <c r="I528" s="84"/>
      <c r="J528" s="78">
        <f t="shared" si="15"/>
        <v>262021300</v>
      </c>
      <c r="K528" s="45"/>
      <c r="N528" s="44"/>
    </row>
    <row r="529" spans="1:14" ht="45" x14ac:dyDescent="0.25">
      <c r="A529" s="78"/>
      <c r="B529" s="60">
        <v>25</v>
      </c>
      <c r="C529" s="85" t="s">
        <v>2043</v>
      </c>
      <c r="D529" s="135" t="s">
        <v>179</v>
      </c>
      <c r="E529" s="63" t="s">
        <v>1952</v>
      </c>
      <c r="F529" s="77"/>
      <c r="G529" s="60"/>
      <c r="H529" s="86">
        <v>1200000</v>
      </c>
      <c r="I529" s="84"/>
      <c r="J529" s="78">
        <f t="shared" si="15"/>
        <v>263221300</v>
      </c>
      <c r="K529" s="45"/>
      <c r="N529" s="44"/>
    </row>
    <row r="530" spans="1:14" ht="45" x14ac:dyDescent="0.25">
      <c r="A530" s="78"/>
      <c r="B530" s="60">
        <v>25</v>
      </c>
      <c r="C530" s="85" t="s">
        <v>2044</v>
      </c>
      <c r="D530" s="135" t="s">
        <v>165</v>
      </c>
      <c r="E530" s="63" t="s">
        <v>1953</v>
      </c>
      <c r="F530" s="77"/>
      <c r="G530" s="60"/>
      <c r="H530" s="86">
        <v>700000</v>
      </c>
      <c r="I530" s="84"/>
      <c r="J530" s="78">
        <f t="shared" si="15"/>
        <v>263921300</v>
      </c>
      <c r="K530" s="45"/>
      <c r="N530" s="44"/>
    </row>
    <row r="531" spans="1:14" ht="45" x14ac:dyDescent="0.25">
      <c r="A531" s="78"/>
      <c r="B531" s="60">
        <v>25</v>
      </c>
      <c r="C531" s="85" t="s">
        <v>2045</v>
      </c>
      <c r="D531" s="135" t="s">
        <v>179</v>
      </c>
      <c r="E531" s="63" t="s">
        <v>1954</v>
      </c>
      <c r="F531" s="77"/>
      <c r="G531" s="60"/>
      <c r="H531" s="86">
        <v>1000000</v>
      </c>
      <c r="I531" s="84"/>
      <c r="J531" s="78">
        <f t="shared" si="15"/>
        <v>264921300</v>
      </c>
      <c r="K531" s="45"/>
      <c r="N531" s="44"/>
    </row>
    <row r="532" spans="1:14" ht="45" x14ac:dyDescent="0.25">
      <c r="A532" s="78"/>
      <c r="B532" s="60">
        <v>25</v>
      </c>
      <c r="C532" s="85" t="s">
        <v>2046</v>
      </c>
      <c r="D532" s="135" t="s">
        <v>179</v>
      </c>
      <c r="E532" s="63" t="s">
        <v>1955</v>
      </c>
      <c r="F532" s="77"/>
      <c r="G532" s="60"/>
      <c r="H532" s="86">
        <v>500000</v>
      </c>
      <c r="I532" s="84"/>
      <c r="J532" s="78">
        <f t="shared" si="15"/>
        <v>265421300</v>
      </c>
      <c r="K532" s="45"/>
      <c r="N532" s="44"/>
    </row>
    <row r="533" spans="1:14" ht="30" x14ac:dyDescent="0.25">
      <c r="A533" s="78"/>
      <c r="B533" s="60">
        <v>25</v>
      </c>
      <c r="C533" s="85" t="s">
        <v>2047</v>
      </c>
      <c r="D533" s="135" t="s">
        <v>179</v>
      </c>
      <c r="E533" s="63" t="s">
        <v>1956</v>
      </c>
      <c r="F533" s="77"/>
      <c r="G533" s="60"/>
      <c r="H533" s="86">
        <v>750000</v>
      </c>
      <c r="I533" s="84"/>
      <c r="J533" s="78">
        <f t="shared" si="15"/>
        <v>266171300</v>
      </c>
      <c r="K533" s="45"/>
      <c r="N533" s="44"/>
    </row>
    <row r="534" spans="1:14" ht="45" x14ac:dyDescent="0.25">
      <c r="A534" s="78"/>
      <c r="B534" s="60">
        <v>25</v>
      </c>
      <c r="C534" s="85" t="s">
        <v>2048</v>
      </c>
      <c r="D534" s="135" t="s">
        <v>179</v>
      </c>
      <c r="E534" s="63" t="s">
        <v>1957</v>
      </c>
      <c r="F534" s="77"/>
      <c r="G534" s="60"/>
      <c r="H534" s="86">
        <v>550000</v>
      </c>
      <c r="I534" s="84"/>
      <c r="J534" s="78">
        <f t="shared" si="15"/>
        <v>266721300</v>
      </c>
      <c r="K534" s="45"/>
      <c r="N534" s="44"/>
    </row>
    <row r="535" spans="1:14" ht="30" x14ac:dyDescent="0.25">
      <c r="A535" s="78"/>
      <c r="B535" s="60">
        <v>25</v>
      </c>
      <c r="C535" s="85" t="s">
        <v>2049</v>
      </c>
      <c r="D535" s="135" t="s">
        <v>165</v>
      </c>
      <c r="E535" s="63" t="s">
        <v>1958</v>
      </c>
      <c r="F535" s="77"/>
      <c r="G535" s="60"/>
      <c r="H535" s="86">
        <v>900000</v>
      </c>
      <c r="I535" s="84"/>
      <c r="J535" s="78">
        <f t="shared" si="15"/>
        <v>267621300</v>
      </c>
      <c r="K535" s="45"/>
      <c r="N535" s="44"/>
    </row>
    <row r="536" spans="1:14" ht="45" x14ac:dyDescent="0.25">
      <c r="A536" s="78"/>
      <c r="B536" s="60">
        <v>25</v>
      </c>
      <c r="C536" s="85" t="s">
        <v>2050</v>
      </c>
      <c r="D536" s="135" t="s">
        <v>179</v>
      </c>
      <c r="E536" s="63" t="s">
        <v>1959</v>
      </c>
      <c r="F536" s="77"/>
      <c r="G536" s="60"/>
      <c r="H536" s="86">
        <v>1500000</v>
      </c>
      <c r="I536" s="84"/>
      <c r="J536" s="78">
        <f t="shared" si="15"/>
        <v>269121300</v>
      </c>
      <c r="K536" s="45"/>
      <c r="N536" s="44"/>
    </row>
    <row r="537" spans="1:14" ht="45" x14ac:dyDescent="0.25">
      <c r="A537" s="78"/>
      <c r="B537" s="60">
        <v>25</v>
      </c>
      <c r="C537" s="85" t="s">
        <v>2051</v>
      </c>
      <c r="D537" s="135" t="s">
        <v>165</v>
      </c>
      <c r="E537" s="63" t="s">
        <v>1960</v>
      </c>
      <c r="F537" s="77"/>
      <c r="G537" s="60"/>
      <c r="H537" s="86">
        <v>800000</v>
      </c>
      <c r="I537" s="84"/>
      <c r="J537" s="78">
        <f t="shared" si="15"/>
        <v>269921300</v>
      </c>
      <c r="K537" s="45"/>
      <c r="N537" s="44"/>
    </row>
    <row r="538" spans="1:14" ht="45" x14ac:dyDescent="0.25">
      <c r="A538" s="78"/>
      <c r="B538" s="60">
        <v>25</v>
      </c>
      <c r="C538" s="85" t="s">
        <v>2052</v>
      </c>
      <c r="D538" s="135" t="s">
        <v>179</v>
      </c>
      <c r="E538" s="63" t="s">
        <v>1961</v>
      </c>
      <c r="F538" s="77"/>
      <c r="G538" s="60"/>
      <c r="H538" s="86">
        <v>500000</v>
      </c>
      <c r="I538" s="84"/>
      <c r="J538" s="78">
        <f t="shared" si="15"/>
        <v>270421300</v>
      </c>
      <c r="K538" s="45"/>
      <c r="N538" s="44"/>
    </row>
    <row r="539" spans="1:14" ht="45" x14ac:dyDescent="0.25">
      <c r="A539" s="78"/>
      <c r="B539" s="60">
        <v>25</v>
      </c>
      <c r="C539" s="85" t="s">
        <v>2053</v>
      </c>
      <c r="D539" s="135" t="s">
        <v>165</v>
      </c>
      <c r="E539" s="63" t="s">
        <v>1962</v>
      </c>
      <c r="F539" s="77"/>
      <c r="G539" s="60"/>
      <c r="H539" s="86">
        <v>700000</v>
      </c>
      <c r="I539" s="84"/>
      <c r="J539" s="78">
        <f t="shared" si="15"/>
        <v>271121300</v>
      </c>
      <c r="K539" s="45"/>
      <c r="N539" s="44"/>
    </row>
    <row r="540" spans="1:14" ht="30" x14ac:dyDescent="0.25">
      <c r="A540" s="78"/>
      <c r="B540" s="60">
        <v>25</v>
      </c>
      <c r="C540" s="85" t="s">
        <v>2054</v>
      </c>
      <c r="D540" s="135" t="s">
        <v>165</v>
      </c>
      <c r="E540" s="63" t="s">
        <v>2018</v>
      </c>
      <c r="F540" s="77"/>
      <c r="G540" s="60"/>
      <c r="H540" s="86">
        <v>550000</v>
      </c>
      <c r="I540" s="84"/>
      <c r="J540" s="78">
        <f t="shared" si="15"/>
        <v>271671300</v>
      </c>
      <c r="K540" s="45"/>
      <c r="N540" s="44"/>
    </row>
    <row r="541" spans="1:14" ht="45" x14ac:dyDescent="0.25">
      <c r="A541" s="78"/>
      <c r="B541" s="60">
        <v>25</v>
      </c>
      <c r="C541" s="85" t="s">
        <v>2055</v>
      </c>
      <c r="D541" s="135" t="s">
        <v>165</v>
      </c>
      <c r="E541" s="63" t="s">
        <v>2019</v>
      </c>
      <c r="F541" s="77"/>
      <c r="G541" s="60"/>
      <c r="H541" s="86">
        <v>2100000</v>
      </c>
      <c r="I541" s="84"/>
      <c r="J541" s="78">
        <f t="shared" si="15"/>
        <v>273771300</v>
      </c>
      <c r="K541" s="45"/>
      <c r="N541" s="44"/>
    </row>
    <row r="542" spans="1:14" ht="60" x14ac:dyDescent="0.25">
      <c r="A542" s="78"/>
      <c r="B542" s="60">
        <v>25</v>
      </c>
      <c r="C542" s="85" t="s">
        <v>2056</v>
      </c>
      <c r="D542" s="135" t="s">
        <v>165</v>
      </c>
      <c r="E542" s="63" t="s">
        <v>2020</v>
      </c>
      <c r="F542" s="77"/>
      <c r="G542" s="60"/>
      <c r="H542" s="86">
        <v>550000</v>
      </c>
      <c r="I542" s="84"/>
      <c r="J542" s="78">
        <f t="shared" si="15"/>
        <v>274321300</v>
      </c>
      <c r="K542" s="45"/>
      <c r="N542" s="44"/>
    </row>
    <row r="543" spans="1:14" ht="45" x14ac:dyDescent="0.25">
      <c r="A543" s="78"/>
      <c r="B543" s="60">
        <v>25</v>
      </c>
      <c r="C543" s="85" t="s">
        <v>2057</v>
      </c>
      <c r="D543" s="135" t="s">
        <v>165</v>
      </c>
      <c r="E543" s="63" t="s">
        <v>2021</v>
      </c>
      <c r="F543" s="77"/>
      <c r="G543" s="60"/>
      <c r="H543" s="86">
        <v>700000</v>
      </c>
      <c r="I543" s="84"/>
      <c r="J543" s="78">
        <f t="shared" si="15"/>
        <v>275021300</v>
      </c>
      <c r="K543" s="45"/>
      <c r="N543" s="44"/>
    </row>
    <row r="544" spans="1:14" ht="45" x14ac:dyDescent="0.25">
      <c r="A544" s="78"/>
      <c r="B544" s="60">
        <v>25</v>
      </c>
      <c r="C544" s="85" t="s">
        <v>2058</v>
      </c>
      <c r="D544" s="63" t="s">
        <v>2061</v>
      </c>
      <c r="E544" s="63" t="s">
        <v>2022</v>
      </c>
      <c r="F544" s="77"/>
      <c r="G544" s="60"/>
      <c r="H544" s="86">
        <v>1000000</v>
      </c>
      <c r="I544" s="84"/>
      <c r="J544" s="78">
        <f t="shared" si="15"/>
        <v>276021300</v>
      </c>
      <c r="K544" s="45"/>
      <c r="N544" s="44"/>
    </row>
    <row r="545" spans="1:14" ht="45" x14ac:dyDescent="0.25">
      <c r="A545" s="78"/>
      <c r="B545" s="60">
        <v>25</v>
      </c>
      <c r="C545" s="85" t="s">
        <v>2059</v>
      </c>
      <c r="D545" s="135" t="s">
        <v>165</v>
      </c>
      <c r="E545" s="63" t="s">
        <v>2023</v>
      </c>
      <c r="F545" s="77"/>
      <c r="G545" s="60"/>
      <c r="H545" s="86">
        <v>500000</v>
      </c>
      <c r="I545" s="84"/>
      <c r="J545" s="78">
        <f t="shared" ref="J545:J606" si="16">+J544+H545-I545</f>
        <v>276521300</v>
      </c>
      <c r="K545" s="45"/>
      <c r="N545" s="44"/>
    </row>
    <row r="546" spans="1:14" ht="60" x14ac:dyDescent="0.25">
      <c r="A546" s="78"/>
      <c r="B546" s="60">
        <v>25</v>
      </c>
      <c r="C546" s="85" t="s">
        <v>2060</v>
      </c>
      <c r="D546" s="135" t="s">
        <v>165</v>
      </c>
      <c r="E546" s="63" t="s">
        <v>2024</v>
      </c>
      <c r="F546" s="77"/>
      <c r="G546" s="60"/>
      <c r="H546" s="86">
        <v>1500000</v>
      </c>
      <c r="I546" s="84"/>
      <c r="J546" s="78">
        <f t="shared" si="16"/>
        <v>278021300</v>
      </c>
      <c r="K546" s="45"/>
      <c r="N546" s="44"/>
    </row>
    <row r="547" spans="1:14" ht="45" x14ac:dyDescent="0.25">
      <c r="A547" s="78"/>
      <c r="B547" s="60">
        <v>26</v>
      </c>
      <c r="C547" s="61" t="s">
        <v>2101</v>
      </c>
      <c r="D547" s="135" t="s">
        <v>315</v>
      </c>
      <c r="E547" s="63" t="s">
        <v>2025</v>
      </c>
      <c r="F547" s="77"/>
      <c r="G547" s="60"/>
      <c r="H547" s="64">
        <v>1900000</v>
      </c>
      <c r="I547" s="84"/>
      <c r="J547" s="78">
        <f t="shared" si="16"/>
        <v>279921300</v>
      </c>
      <c r="K547" s="45"/>
      <c r="N547" s="44"/>
    </row>
    <row r="548" spans="1:14" ht="45" x14ac:dyDescent="0.25">
      <c r="A548" s="78"/>
      <c r="B548" s="60">
        <v>26</v>
      </c>
      <c r="C548" s="61" t="s">
        <v>2102</v>
      </c>
      <c r="D548" s="63" t="s">
        <v>186</v>
      </c>
      <c r="E548" s="63" t="s">
        <v>2026</v>
      </c>
      <c r="F548" s="77"/>
      <c r="G548" s="60"/>
      <c r="H548" s="64">
        <v>200000</v>
      </c>
      <c r="I548" s="84"/>
      <c r="J548" s="78">
        <f t="shared" si="16"/>
        <v>280121300</v>
      </c>
      <c r="K548" s="45"/>
      <c r="N548" s="44"/>
    </row>
    <row r="549" spans="1:14" ht="60" x14ac:dyDescent="0.25">
      <c r="A549" s="78"/>
      <c r="B549" s="60">
        <v>26</v>
      </c>
      <c r="C549" s="61" t="s">
        <v>2103</v>
      </c>
      <c r="D549" s="135" t="s">
        <v>313</v>
      </c>
      <c r="E549" s="63" t="s">
        <v>2027</v>
      </c>
      <c r="F549" s="77"/>
      <c r="G549" s="60"/>
      <c r="H549" s="64">
        <v>2300000</v>
      </c>
      <c r="I549" s="84"/>
      <c r="J549" s="78">
        <f t="shared" si="16"/>
        <v>282421300</v>
      </c>
      <c r="K549" s="45"/>
      <c r="N549" s="44"/>
    </row>
    <row r="550" spans="1:14" ht="45" x14ac:dyDescent="0.25">
      <c r="A550" s="78"/>
      <c r="B550" s="60">
        <v>26</v>
      </c>
      <c r="C550" s="61" t="s">
        <v>2104</v>
      </c>
      <c r="D550" s="63" t="s">
        <v>2134</v>
      </c>
      <c r="E550" s="63" t="s">
        <v>2028</v>
      </c>
      <c r="F550" s="77"/>
      <c r="G550" s="60"/>
      <c r="H550" s="64">
        <v>2500000</v>
      </c>
      <c r="I550" s="84"/>
      <c r="J550" s="78">
        <f t="shared" si="16"/>
        <v>284921300</v>
      </c>
      <c r="K550" s="45"/>
      <c r="N550" s="44"/>
    </row>
    <row r="551" spans="1:14" ht="45" x14ac:dyDescent="0.25">
      <c r="A551" s="78"/>
      <c r="B551" s="60">
        <v>26</v>
      </c>
      <c r="C551" s="61" t="s">
        <v>2105</v>
      </c>
      <c r="D551" s="63" t="s">
        <v>2135</v>
      </c>
      <c r="E551" s="63" t="s">
        <v>2029</v>
      </c>
      <c r="F551" s="77"/>
      <c r="G551" s="60"/>
      <c r="H551" s="64">
        <v>9025000</v>
      </c>
      <c r="I551" s="84"/>
      <c r="J551" s="78">
        <f t="shared" si="16"/>
        <v>293946300</v>
      </c>
      <c r="K551" s="45"/>
      <c r="N551" s="44"/>
    </row>
    <row r="552" spans="1:14" ht="30" x14ac:dyDescent="0.25">
      <c r="A552" s="78"/>
      <c r="B552" s="60">
        <v>26</v>
      </c>
      <c r="C552" s="61" t="s">
        <v>2106</v>
      </c>
      <c r="D552" s="135" t="s">
        <v>405</v>
      </c>
      <c r="E552" s="63" t="s">
        <v>2030</v>
      </c>
      <c r="F552" s="77"/>
      <c r="G552" s="60"/>
      <c r="H552" s="64">
        <v>800000</v>
      </c>
      <c r="I552" s="84"/>
      <c r="J552" s="78">
        <f t="shared" si="16"/>
        <v>294746300</v>
      </c>
      <c r="K552" s="45"/>
      <c r="N552" s="44"/>
    </row>
    <row r="553" spans="1:14" ht="60" x14ac:dyDescent="0.25">
      <c r="A553" s="78"/>
      <c r="B553" s="60">
        <v>26</v>
      </c>
      <c r="C553" s="61" t="s">
        <v>2107</v>
      </c>
      <c r="D553" s="63" t="s">
        <v>2136</v>
      </c>
      <c r="E553" s="63" t="s">
        <v>2031</v>
      </c>
      <c r="F553" s="77"/>
      <c r="G553" s="60"/>
      <c r="H553" s="64">
        <v>2500000</v>
      </c>
      <c r="I553" s="84"/>
      <c r="J553" s="78">
        <f t="shared" si="16"/>
        <v>297246300</v>
      </c>
      <c r="K553" s="45"/>
      <c r="N553" s="44"/>
    </row>
    <row r="554" spans="1:14" ht="60" x14ac:dyDescent="0.25">
      <c r="A554" s="78"/>
      <c r="B554" s="60">
        <v>26</v>
      </c>
      <c r="C554" s="61" t="s">
        <v>2108</v>
      </c>
      <c r="D554" s="63" t="s">
        <v>182</v>
      </c>
      <c r="E554" s="63" t="s">
        <v>2032</v>
      </c>
      <c r="F554" s="77"/>
      <c r="G554" s="60"/>
      <c r="H554" s="64">
        <v>1200000</v>
      </c>
      <c r="I554" s="84"/>
      <c r="J554" s="78">
        <f t="shared" si="16"/>
        <v>298446300</v>
      </c>
      <c r="K554" s="45"/>
      <c r="N554" s="44"/>
    </row>
    <row r="555" spans="1:14" ht="45" x14ac:dyDescent="0.25">
      <c r="A555" s="78"/>
      <c r="B555" s="60">
        <v>26</v>
      </c>
      <c r="C555" s="61" t="s">
        <v>2109</v>
      </c>
      <c r="D555" s="63" t="s">
        <v>2137</v>
      </c>
      <c r="E555" s="63" t="s">
        <v>2033</v>
      </c>
      <c r="F555" s="77"/>
      <c r="G555" s="60"/>
      <c r="H555" s="64">
        <v>2500000</v>
      </c>
      <c r="I555" s="84"/>
      <c r="J555" s="78">
        <f t="shared" si="16"/>
        <v>300946300</v>
      </c>
      <c r="K555" s="45"/>
      <c r="N555" s="44"/>
    </row>
    <row r="556" spans="1:14" ht="45" x14ac:dyDescent="0.25">
      <c r="A556" s="78"/>
      <c r="B556" s="60">
        <v>26</v>
      </c>
      <c r="C556" s="61" t="s">
        <v>2110</v>
      </c>
      <c r="D556" s="63" t="s">
        <v>2135</v>
      </c>
      <c r="E556" s="63" t="s">
        <v>2034</v>
      </c>
      <c r="F556" s="77"/>
      <c r="G556" s="60"/>
      <c r="H556" s="64">
        <v>9025000</v>
      </c>
      <c r="I556" s="84"/>
      <c r="J556" s="78">
        <f t="shared" si="16"/>
        <v>309971300</v>
      </c>
      <c r="K556" s="45"/>
      <c r="N556" s="44"/>
    </row>
    <row r="557" spans="1:14" ht="60" x14ac:dyDescent="0.25">
      <c r="A557" s="78"/>
      <c r="B557" s="60">
        <v>26</v>
      </c>
      <c r="C557" s="61" t="s">
        <v>2111</v>
      </c>
      <c r="D557" s="135" t="s">
        <v>436</v>
      </c>
      <c r="E557" s="63" t="s">
        <v>2062</v>
      </c>
      <c r="F557" s="77"/>
      <c r="G557" s="60"/>
      <c r="H557" s="64">
        <v>1800000</v>
      </c>
      <c r="I557" s="84"/>
      <c r="J557" s="78">
        <f t="shared" si="16"/>
        <v>311771300</v>
      </c>
      <c r="K557" s="45"/>
      <c r="N557" s="44"/>
    </row>
    <row r="558" spans="1:14" ht="60" x14ac:dyDescent="0.25">
      <c r="A558" s="78"/>
      <c r="B558" s="60">
        <v>26</v>
      </c>
      <c r="C558" s="61" t="s">
        <v>2112</v>
      </c>
      <c r="D558" s="63" t="s">
        <v>180</v>
      </c>
      <c r="E558" s="63" t="s">
        <v>2063</v>
      </c>
      <c r="F558" s="77"/>
      <c r="G558" s="60"/>
      <c r="H558" s="64">
        <v>2000000</v>
      </c>
      <c r="I558" s="84"/>
      <c r="J558" s="78">
        <f t="shared" si="16"/>
        <v>313771300</v>
      </c>
      <c r="K558" s="45"/>
      <c r="N558" s="44"/>
    </row>
    <row r="559" spans="1:14" ht="75" x14ac:dyDescent="0.25">
      <c r="A559" s="78"/>
      <c r="B559" s="60">
        <v>26</v>
      </c>
      <c r="C559" s="61" t="s">
        <v>2113</v>
      </c>
      <c r="D559" s="63" t="s">
        <v>165</v>
      </c>
      <c r="E559" s="63" t="s">
        <v>2064</v>
      </c>
      <c r="F559" s="77"/>
      <c r="G559" s="60"/>
      <c r="H559" s="64">
        <v>4522000</v>
      </c>
      <c r="I559" s="84"/>
      <c r="J559" s="78">
        <f t="shared" si="16"/>
        <v>318293300</v>
      </c>
      <c r="K559" s="45"/>
      <c r="N559" s="44"/>
    </row>
    <row r="560" spans="1:14" ht="60" x14ac:dyDescent="0.25">
      <c r="A560" s="78"/>
      <c r="B560" s="60">
        <v>26</v>
      </c>
      <c r="C560" s="61" t="s">
        <v>2114</v>
      </c>
      <c r="D560" s="135" t="s">
        <v>190</v>
      </c>
      <c r="E560" s="63" t="s">
        <v>2065</v>
      </c>
      <c r="F560" s="77"/>
      <c r="G560" s="60"/>
      <c r="H560" s="64">
        <v>1800000</v>
      </c>
      <c r="I560" s="84"/>
      <c r="J560" s="78">
        <f t="shared" si="16"/>
        <v>320093300</v>
      </c>
      <c r="K560" s="45"/>
      <c r="N560" s="44"/>
    </row>
    <row r="561" spans="1:14" ht="45" x14ac:dyDescent="0.25">
      <c r="A561" s="78"/>
      <c r="B561" s="60">
        <v>26</v>
      </c>
      <c r="C561" s="61" t="s">
        <v>2115</v>
      </c>
      <c r="D561" s="63" t="s">
        <v>2138</v>
      </c>
      <c r="E561" s="63" t="s">
        <v>2066</v>
      </c>
      <c r="F561" s="77"/>
      <c r="G561" s="60"/>
      <c r="H561" s="64">
        <v>10080000</v>
      </c>
      <c r="I561" s="84"/>
      <c r="J561" s="78">
        <f t="shared" si="16"/>
        <v>330173300</v>
      </c>
      <c r="K561" s="45"/>
      <c r="N561" s="44"/>
    </row>
    <row r="562" spans="1:14" ht="45" x14ac:dyDescent="0.25">
      <c r="A562" s="78"/>
      <c r="B562" s="60">
        <v>26</v>
      </c>
      <c r="C562" s="61" t="s">
        <v>2116</v>
      </c>
      <c r="D562" s="135" t="s">
        <v>1054</v>
      </c>
      <c r="E562" s="63" t="s">
        <v>2067</v>
      </c>
      <c r="F562" s="77"/>
      <c r="G562" s="60"/>
      <c r="H562" s="64">
        <v>70000</v>
      </c>
      <c r="I562" s="84"/>
      <c r="J562" s="78">
        <f t="shared" si="16"/>
        <v>330243300</v>
      </c>
      <c r="K562" s="45"/>
      <c r="N562" s="44"/>
    </row>
    <row r="563" spans="1:14" ht="45" x14ac:dyDescent="0.25">
      <c r="A563" s="78"/>
      <c r="B563" s="60">
        <v>27</v>
      </c>
      <c r="C563" s="61" t="s">
        <v>2117</v>
      </c>
      <c r="D563" s="63" t="s">
        <v>165</v>
      </c>
      <c r="E563" s="63" t="s">
        <v>2068</v>
      </c>
      <c r="F563" s="77"/>
      <c r="G563" s="60"/>
      <c r="H563" s="64">
        <v>800000</v>
      </c>
      <c r="I563" s="84"/>
      <c r="J563" s="78">
        <f t="shared" si="16"/>
        <v>331043300</v>
      </c>
      <c r="K563" s="45"/>
      <c r="N563" s="44"/>
    </row>
    <row r="564" spans="1:14" ht="45" x14ac:dyDescent="0.25">
      <c r="A564" s="78"/>
      <c r="B564" s="60">
        <v>27</v>
      </c>
      <c r="C564" s="61" t="s">
        <v>2118</v>
      </c>
      <c r="D564" s="135" t="s">
        <v>1054</v>
      </c>
      <c r="E564" s="63" t="s">
        <v>2069</v>
      </c>
      <c r="F564" s="77"/>
      <c r="G564" s="60"/>
      <c r="H564" s="64">
        <v>900000</v>
      </c>
      <c r="I564" s="84"/>
      <c r="J564" s="78">
        <f t="shared" si="16"/>
        <v>331943300</v>
      </c>
      <c r="K564" s="45"/>
      <c r="N564" s="44"/>
    </row>
    <row r="565" spans="1:14" ht="60" x14ac:dyDescent="0.25">
      <c r="A565" s="78"/>
      <c r="B565" s="60">
        <v>27</v>
      </c>
      <c r="C565" s="61" t="s">
        <v>2119</v>
      </c>
      <c r="D565" s="63" t="s">
        <v>179</v>
      </c>
      <c r="E565" s="63" t="s">
        <v>2070</v>
      </c>
      <c r="F565" s="77"/>
      <c r="G565" s="60"/>
      <c r="H565" s="64">
        <v>3000000</v>
      </c>
      <c r="I565" s="84"/>
      <c r="J565" s="78">
        <f t="shared" si="16"/>
        <v>334943300</v>
      </c>
      <c r="K565" s="45"/>
      <c r="N565" s="44"/>
    </row>
    <row r="566" spans="1:14" ht="45" x14ac:dyDescent="0.25">
      <c r="A566" s="78"/>
      <c r="B566" s="60">
        <v>27</v>
      </c>
      <c r="C566" s="61" t="s">
        <v>2120</v>
      </c>
      <c r="D566" s="63" t="s">
        <v>2135</v>
      </c>
      <c r="E566" s="63" t="s">
        <v>2071</v>
      </c>
      <c r="F566" s="77"/>
      <c r="G566" s="60"/>
      <c r="H566" s="64">
        <v>2000000</v>
      </c>
      <c r="I566" s="84"/>
      <c r="J566" s="78">
        <f t="shared" si="16"/>
        <v>336943300</v>
      </c>
      <c r="K566" s="45"/>
      <c r="N566" s="44"/>
    </row>
    <row r="567" spans="1:14" ht="60" x14ac:dyDescent="0.25">
      <c r="A567" s="78"/>
      <c r="B567" s="60">
        <v>27</v>
      </c>
      <c r="C567" s="61" t="s">
        <v>2121</v>
      </c>
      <c r="D567" s="135" t="s">
        <v>190</v>
      </c>
      <c r="E567" s="63" t="s">
        <v>2072</v>
      </c>
      <c r="F567" s="77"/>
      <c r="G567" s="60"/>
      <c r="H567" s="64">
        <v>750000</v>
      </c>
      <c r="I567" s="84"/>
      <c r="J567" s="78">
        <f t="shared" si="16"/>
        <v>337693300</v>
      </c>
      <c r="K567" s="45"/>
      <c r="N567" s="44"/>
    </row>
    <row r="568" spans="1:14" ht="30" x14ac:dyDescent="0.25">
      <c r="A568" s="78"/>
      <c r="B568" s="60">
        <v>27</v>
      </c>
      <c r="C568" s="61" t="s">
        <v>2122</v>
      </c>
      <c r="D568" s="135" t="s">
        <v>190</v>
      </c>
      <c r="E568" s="63" t="s">
        <v>2073</v>
      </c>
      <c r="F568" s="77"/>
      <c r="G568" s="60"/>
      <c r="H568" s="64">
        <v>900000</v>
      </c>
      <c r="I568" s="84"/>
      <c r="J568" s="78">
        <f t="shared" si="16"/>
        <v>338593300</v>
      </c>
      <c r="K568" s="45"/>
      <c r="N568" s="44"/>
    </row>
    <row r="569" spans="1:14" ht="60" x14ac:dyDescent="0.25">
      <c r="A569" s="78"/>
      <c r="B569" s="60">
        <v>27</v>
      </c>
      <c r="C569" s="61" t="s">
        <v>2123</v>
      </c>
      <c r="D569" s="135" t="s">
        <v>163</v>
      </c>
      <c r="E569" s="63" t="s">
        <v>2074</v>
      </c>
      <c r="F569" s="77"/>
      <c r="G569" s="60"/>
      <c r="H569" s="64">
        <v>1350000</v>
      </c>
      <c r="I569" s="84"/>
      <c r="J569" s="78">
        <f t="shared" si="16"/>
        <v>339943300</v>
      </c>
      <c r="K569" s="45"/>
      <c r="N569" s="44"/>
    </row>
    <row r="570" spans="1:14" ht="45" x14ac:dyDescent="0.25">
      <c r="A570" s="78"/>
      <c r="B570" s="60">
        <v>27</v>
      </c>
      <c r="C570" s="61" t="s">
        <v>2124</v>
      </c>
      <c r="D570" s="63" t="s">
        <v>165</v>
      </c>
      <c r="E570" s="63" t="s">
        <v>2075</v>
      </c>
      <c r="F570" s="77"/>
      <c r="G570" s="60"/>
      <c r="H570" s="64">
        <v>1000000</v>
      </c>
      <c r="I570" s="84"/>
      <c r="J570" s="78">
        <f t="shared" si="16"/>
        <v>340943300</v>
      </c>
      <c r="K570" s="45"/>
      <c r="N570" s="44"/>
    </row>
    <row r="571" spans="1:14" ht="60" x14ac:dyDescent="0.25">
      <c r="A571" s="78"/>
      <c r="B571" s="60">
        <v>27</v>
      </c>
      <c r="C571" s="61" t="s">
        <v>2125</v>
      </c>
      <c r="D571" s="135" t="s">
        <v>243</v>
      </c>
      <c r="E571" s="63" t="s">
        <v>2076</v>
      </c>
      <c r="F571" s="77"/>
      <c r="G571" s="60"/>
      <c r="H571" s="64">
        <v>1500000</v>
      </c>
      <c r="I571" s="84"/>
      <c r="J571" s="78">
        <f t="shared" si="16"/>
        <v>342443300</v>
      </c>
      <c r="K571" s="45"/>
      <c r="N571" s="44"/>
    </row>
    <row r="572" spans="1:14" ht="45" x14ac:dyDescent="0.25">
      <c r="A572" s="78"/>
      <c r="B572" s="60">
        <v>27</v>
      </c>
      <c r="C572" s="61" t="s">
        <v>2139</v>
      </c>
      <c r="D572" s="63" t="s">
        <v>190</v>
      </c>
      <c r="E572" s="63" t="s">
        <v>2077</v>
      </c>
      <c r="F572" s="77"/>
      <c r="G572" s="60"/>
      <c r="H572" s="64">
        <v>5000000</v>
      </c>
      <c r="I572" s="84"/>
      <c r="J572" s="78">
        <f t="shared" si="16"/>
        <v>347443300</v>
      </c>
      <c r="K572" s="45"/>
      <c r="N572" s="44"/>
    </row>
    <row r="573" spans="1:14" ht="60" x14ac:dyDescent="0.25">
      <c r="A573" s="78"/>
      <c r="B573" s="60">
        <v>27</v>
      </c>
      <c r="C573" s="61" t="s">
        <v>2126</v>
      </c>
      <c r="D573" s="135" t="s">
        <v>190</v>
      </c>
      <c r="E573" s="63" t="s">
        <v>2078</v>
      </c>
      <c r="F573" s="77"/>
      <c r="G573" s="60"/>
      <c r="H573" s="64">
        <v>750000</v>
      </c>
      <c r="I573" s="84"/>
      <c r="J573" s="78">
        <f t="shared" si="16"/>
        <v>348193300</v>
      </c>
      <c r="K573" s="45"/>
      <c r="N573" s="44"/>
    </row>
    <row r="574" spans="1:14" ht="45" x14ac:dyDescent="0.25">
      <c r="A574" s="78"/>
      <c r="B574" s="60">
        <v>27</v>
      </c>
      <c r="C574" s="61" t="s">
        <v>2127</v>
      </c>
      <c r="D574" s="63" t="s">
        <v>1829</v>
      </c>
      <c r="E574" s="63" t="s">
        <v>2079</v>
      </c>
      <c r="F574" s="77"/>
      <c r="G574" s="60"/>
      <c r="H574" s="64">
        <v>5000000</v>
      </c>
      <c r="I574" s="84"/>
      <c r="J574" s="78">
        <f t="shared" si="16"/>
        <v>353193300</v>
      </c>
      <c r="K574" s="45"/>
      <c r="N574" s="44"/>
    </row>
    <row r="575" spans="1:14" ht="45" x14ac:dyDescent="0.25">
      <c r="A575" s="78"/>
      <c r="B575" s="60">
        <v>27</v>
      </c>
      <c r="C575" s="61" t="s">
        <v>2128</v>
      </c>
      <c r="D575" s="135" t="s">
        <v>314</v>
      </c>
      <c r="E575" s="63" t="s">
        <v>2080</v>
      </c>
      <c r="F575" s="77"/>
      <c r="G575" s="60"/>
      <c r="H575" s="64">
        <v>800000</v>
      </c>
      <c r="I575" s="84"/>
      <c r="J575" s="78">
        <f t="shared" si="16"/>
        <v>353993300</v>
      </c>
      <c r="K575" s="45"/>
      <c r="N575" s="44"/>
    </row>
    <row r="576" spans="1:14" ht="60" x14ac:dyDescent="0.25">
      <c r="A576" s="78"/>
      <c r="B576" s="60">
        <v>27</v>
      </c>
      <c r="C576" s="61" t="s">
        <v>2129</v>
      </c>
      <c r="D576" s="135" t="s">
        <v>314</v>
      </c>
      <c r="E576" s="63" t="s">
        <v>2081</v>
      </c>
      <c r="F576" s="77"/>
      <c r="G576" s="60"/>
      <c r="H576" s="64">
        <v>1600000</v>
      </c>
      <c r="I576" s="84"/>
      <c r="J576" s="78">
        <f t="shared" si="16"/>
        <v>355593300</v>
      </c>
      <c r="K576" s="45"/>
      <c r="N576" s="44"/>
    </row>
    <row r="577" spans="1:14" ht="45" x14ac:dyDescent="0.25">
      <c r="A577" s="78"/>
      <c r="B577" s="60">
        <v>27</v>
      </c>
      <c r="C577" s="61" t="s">
        <v>2130</v>
      </c>
      <c r="D577" s="135" t="s">
        <v>163</v>
      </c>
      <c r="E577" s="63" t="s">
        <v>2082</v>
      </c>
      <c r="F577" s="77"/>
      <c r="G577" s="60"/>
      <c r="H577" s="64">
        <v>1600000</v>
      </c>
      <c r="I577" s="84"/>
      <c r="J577" s="78">
        <f t="shared" si="16"/>
        <v>357193300</v>
      </c>
      <c r="K577" s="45"/>
      <c r="N577" s="44"/>
    </row>
    <row r="578" spans="1:14" ht="60" x14ac:dyDescent="0.25">
      <c r="A578" s="78"/>
      <c r="B578" s="60">
        <v>27</v>
      </c>
      <c r="C578" s="61" t="s">
        <v>2131</v>
      </c>
      <c r="D578" s="135" t="s">
        <v>163</v>
      </c>
      <c r="E578" s="63" t="s">
        <v>2083</v>
      </c>
      <c r="F578" s="77"/>
      <c r="G578" s="60"/>
      <c r="H578" s="64">
        <v>1900000</v>
      </c>
      <c r="I578" s="84"/>
      <c r="J578" s="78">
        <f t="shared" si="16"/>
        <v>359093300</v>
      </c>
      <c r="K578" s="45"/>
      <c r="N578" s="44"/>
    </row>
    <row r="579" spans="1:14" ht="45" x14ac:dyDescent="0.25">
      <c r="A579" s="78"/>
      <c r="B579" s="60">
        <v>27</v>
      </c>
      <c r="C579" s="61" t="s">
        <v>2132</v>
      </c>
      <c r="D579" s="63" t="s">
        <v>556</v>
      </c>
      <c r="E579" s="63" t="s">
        <v>2084</v>
      </c>
      <c r="F579" s="77"/>
      <c r="G579" s="60"/>
      <c r="H579" s="64">
        <v>5000000</v>
      </c>
      <c r="I579" s="84"/>
      <c r="J579" s="78">
        <f t="shared" si="16"/>
        <v>364093300</v>
      </c>
      <c r="K579" s="45"/>
      <c r="N579" s="44"/>
    </row>
    <row r="580" spans="1:14" ht="45" x14ac:dyDescent="0.25">
      <c r="A580" s="78"/>
      <c r="B580" s="60">
        <v>27</v>
      </c>
      <c r="C580" s="61" t="s">
        <v>2133</v>
      </c>
      <c r="D580" s="135" t="s">
        <v>163</v>
      </c>
      <c r="E580" s="63" t="s">
        <v>2085</v>
      </c>
      <c r="F580" s="77"/>
      <c r="G580" s="60"/>
      <c r="H580" s="64">
        <v>750000</v>
      </c>
      <c r="I580" s="84"/>
      <c r="J580" s="78">
        <f t="shared" si="16"/>
        <v>364843300</v>
      </c>
      <c r="K580" s="45"/>
      <c r="N580" s="44"/>
    </row>
    <row r="581" spans="1:14" ht="30" x14ac:dyDescent="0.25">
      <c r="A581" s="78"/>
      <c r="B581" s="77">
        <v>28</v>
      </c>
      <c r="C581" s="91" t="s">
        <v>2141</v>
      </c>
      <c r="D581" s="63"/>
      <c r="E581" s="115" t="s">
        <v>2140</v>
      </c>
      <c r="F581" s="77"/>
      <c r="G581" s="60"/>
      <c r="H581" s="89"/>
      <c r="I581" s="84">
        <v>5226000</v>
      </c>
      <c r="J581" s="78">
        <f t="shared" si="16"/>
        <v>359617300</v>
      </c>
      <c r="K581" s="45" t="s">
        <v>258</v>
      </c>
      <c r="L581" s="41">
        <f t="shared" ref="L581:L587" si="17">-I581</f>
        <v>-5226000</v>
      </c>
      <c r="M581" s="42" t="s">
        <v>259</v>
      </c>
      <c r="N581" s="44"/>
    </row>
    <row r="582" spans="1:14" ht="45" x14ac:dyDescent="0.25">
      <c r="A582" s="78"/>
      <c r="B582" s="77">
        <v>28</v>
      </c>
      <c r="C582" s="91" t="s">
        <v>2142</v>
      </c>
      <c r="D582" s="63"/>
      <c r="E582" s="115" t="s">
        <v>2149</v>
      </c>
      <c r="F582" s="77"/>
      <c r="G582" s="60"/>
      <c r="H582" s="89"/>
      <c r="I582" s="84">
        <v>82413000</v>
      </c>
      <c r="J582" s="78">
        <f t="shared" si="16"/>
        <v>277204300</v>
      </c>
      <c r="K582" s="45" t="s">
        <v>168</v>
      </c>
      <c r="L582" s="41">
        <f t="shared" si="17"/>
        <v>-82413000</v>
      </c>
      <c r="M582" s="42" t="s">
        <v>169</v>
      </c>
      <c r="N582" s="44"/>
    </row>
    <row r="583" spans="1:14" ht="45" x14ac:dyDescent="0.25">
      <c r="A583" s="78"/>
      <c r="B583" s="77">
        <v>28</v>
      </c>
      <c r="C583" s="91" t="s">
        <v>2143</v>
      </c>
      <c r="D583" s="63"/>
      <c r="E583" s="115" t="s">
        <v>2150</v>
      </c>
      <c r="F583" s="77"/>
      <c r="G583" s="60"/>
      <c r="H583" s="89"/>
      <c r="I583" s="84">
        <v>5740000</v>
      </c>
      <c r="J583" s="78">
        <f t="shared" si="16"/>
        <v>271464300</v>
      </c>
      <c r="K583" s="45" t="s">
        <v>426</v>
      </c>
      <c r="L583" s="41">
        <f t="shared" si="17"/>
        <v>-5740000</v>
      </c>
      <c r="M583" s="42" t="s">
        <v>2144</v>
      </c>
      <c r="N583" s="44"/>
    </row>
    <row r="584" spans="1:14" ht="30" x14ac:dyDescent="0.25">
      <c r="A584" s="78"/>
      <c r="B584" s="77">
        <v>28</v>
      </c>
      <c r="C584" s="91" t="s">
        <v>2145</v>
      </c>
      <c r="D584" s="63"/>
      <c r="E584" s="115" t="s">
        <v>2151</v>
      </c>
      <c r="F584" s="77"/>
      <c r="G584" s="60"/>
      <c r="H584" s="89"/>
      <c r="I584" s="84">
        <v>1047000</v>
      </c>
      <c r="J584" s="78">
        <f t="shared" si="16"/>
        <v>270417300</v>
      </c>
      <c r="K584" s="45" t="s">
        <v>172</v>
      </c>
      <c r="L584" s="41">
        <f t="shared" si="17"/>
        <v>-1047000</v>
      </c>
      <c r="M584" s="42" t="s">
        <v>254</v>
      </c>
      <c r="N584" s="44"/>
    </row>
    <row r="585" spans="1:14" ht="30" x14ac:dyDescent="0.25">
      <c r="A585" s="78"/>
      <c r="B585" s="77">
        <v>28</v>
      </c>
      <c r="C585" s="91" t="s">
        <v>2146</v>
      </c>
      <c r="D585" s="63"/>
      <c r="E585" s="115" t="s">
        <v>2152</v>
      </c>
      <c r="F585" s="77"/>
      <c r="G585" s="60"/>
      <c r="H585" s="89"/>
      <c r="I585" s="84">
        <v>2692900</v>
      </c>
      <c r="J585" s="78">
        <f t="shared" si="16"/>
        <v>267724400</v>
      </c>
      <c r="K585" s="45" t="s">
        <v>168</v>
      </c>
      <c r="L585" s="41">
        <f t="shared" si="17"/>
        <v>-2692900</v>
      </c>
      <c r="M585" s="42" t="s">
        <v>1764</v>
      </c>
      <c r="N585" s="44"/>
    </row>
    <row r="586" spans="1:14" ht="45" x14ac:dyDescent="0.25">
      <c r="A586" s="78"/>
      <c r="B586" s="77">
        <v>28</v>
      </c>
      <c r="C586" s="91" t="s">
        <v>2147</v>
      </c>
      <c r="D586" s="63"/>
      <c r="E586" s="115" t="s">
        <v>2153</v>
      </c>
      <c r="F586" s="77"/>
      <c r="G586" s="60"/>
      <c r="H586" s="89"/>
      <c r="I586" s="84">
        <v>1597000</v>
      </c>
      <c r="J586" s="78">
        <f t="shared" si="16"/>
        <v>266127400</v>
      </c>
      <c r="K586" s="45" t="s">
        <v>423</v>
      </c>
      <c r="L586" s="41">
        <f t="shared" si="17"/>
        <v>-1597000</v>
      </c>
      <c r="M586" s="42" t="s">
        <v>1866</v>
      </c>
      <c r="N586" s="44"/>
    </row>
    <row r="587" spans="1:14" ht="25.5" x14ac:dyDescent="0.25">
      <c r="A587" s="78"/>
      <c r="B587" s="77">
        <v>28</v>
      </c>
      <c r="C587" s="91" t="s">
        <v>2148</v>
      </c>
      <c r="D587" s="63"/>
      <c r="E587" s="115" t="s">
        <v>2154</v>
      </c>
      <c r="F587" s="77"/>
      <c r="G587" s="60"/>
      <c r="H587" s="89"/>
      <c r="I587" s="84">
        <v>138000</v>
      </c>
      <c r="J587" s="78">
        <f t="shared" si="16"/>
        <v>265989400</v>
      </c>
      <c r="K587" s="45" t="s">
        <v>258</v>
      </c>
      <c r="L587" s="41">
        <f t="shared" si="17"/>
        <v>-138000</v>
      </c>
      <c r="M587" s="42" t="s">
        <v>259</v>
      </c>
      <c r="N587" s="44"/>
    </row>
    <row r="588" spans="1:14" ht="30" x14ac:dyDescent="0.25">
      <c r="A588" s="78"/>
      <c r="B588" s="60">
        <v>28</v>
      </c>
      <c r="C588" s="85" t="s">
        <v>2156</v>
      </c>
      <c r="D588" s="135" t="s">
        <v>405</v>
      </c>
      <c r="E588" s="63" t="s">
        <v>2155</v>
      </c>
      <c r="F588" s="77"/>
      <c r="G588" s="60"/>
      <c r="H588" s="86">
        <v>950000</v>
      </c>
      <c r="I588" s="84"/>
      <c r="J588" s="78">
        <f t="shared" si="16"/>
        <v>266939400</v>
      </c>
      <c r="K588" s="45"/>
      <c r="N588" s="44"/>
    </row>
    <row r="589" spans="1:14" ht="45" x14ac:dyDescent="0.25">
      <c r="A589" s="78"/>
      <c r="B589" s="60">
        <v>28</v>
      </c>
      <c r="C589" s="85" t="s">
        <v>2157</v>
      </c>
      <c r="D589" s="135" t="s">
        <v>190</v>
      </c>
      <c r="E589" s="63" t="s">
        <v>2086</v>
      </c>
      <c r="F589" s="77"/>
      <c r="G589" s="60"/>
      <c r="H589" s="86">
        <v>950000</v>
      </c>
      <c r="I589" s="84"/>
      <c r="J589" s="78">
        <f t="shared" si="16"/>
        <v>267889400</v>
      </c>
      <c r="K589" s="45"/>
      <c r="N589" s="44"/>
    </row>
    <row r="590" spans="1:14" ht="45" x14ac:dyDescent="0.25">
      <c r="A590" s="78"/>
      <c r="B590" s="60">
        <v>28</v>
      </c>
      <c r="C590" s="85" t="s">
        <v>2158</v>
      </c>
      <c r="D590" s="135" t="s">
        <v>1054</v>
      </c>
      <c r="E590" s="63" t="s">
        <v>2087</v>
      </c>
      <c r="F590" s="77"/>
      <c r="G590" s="60"/>
      <c r="H590" s="86">
        <v>900000</v>
      </c>
      <c r="I590" s="84"/>
      <c r="J590" s="78">
        <f t="shared" si="16"/>
        <v>268789400</v>
      </c>
      <c r="K590" s="45"/>
      <c r="N590" s="44"/>
    </row>
    <row r="591" spans="1:14" ht="45" x14ac:dyDescent="0.25">
      <c r="A591" s="78"/>
      <c r="B591" s="60">
        <v>28</v>
      </c>
      <c r="C591" s="85" t="s">
        <v>2159</v>
      </c>
      <c r="D591" s="63" t="s">
        <v>782</v>
      </c>
      <c r="E591" s="63" t="s">
        <v>2088</v>
      </c>
      <c r="F591" s="77"/>
      <c r="G591" s="60"/>
      <c r="H591" s="86">
        <v>500000</v>
      </c>
      <c r="I591" s="84"/>
      <c r="J591" s="78">
        <f t="shared" si="16"/>
        <v>269289400</v>
      </c>
      <c r="K591" s="45"/>
      <c r="N591" s="44"/>
    </row>
    <row r="592" spans="1:14" ht="45" x14ac:dyDescent="0.25">
      <c r="A592" s="78"/>
      <c r="B592" s="60">
        <v>28</v>
      </c>
      <c r="C592" s="85" t="s">
        <v>2160</v>
      </c>
      <c r="D592" s="63" t="s">
        <v>2222</v>
      </c>
      <c r="E592" s="63" t="s">
        <v>2089</v>
      </c>
      <c r="F592" s="77"/>
      <c r="G592" s="60"/>
      <c r="H592" s="86">
        <v>13500000</v>
      </c>
      <c r="I592" s="84"/>
      <c r="J592" s="78">
        <f t="shared" si="16"/>
        <v>282789400</v>
      </c>
      <c r="K592" s="45"/>
      <c r="N592" s="44"/>
    </row>
    <row r="593" spans="1:14" ht="45" x14ac:dyDescent="0.25">
      <c r="A593" s="78"/>
      <c r="B593" s="60">
        <v>28</v>
      </c>
      <c r="C593" s="85" t="s">
        <v>2161</v>
      </c>
      <c r="D593" s="63" t="s">
        <v>556</v>
      </c>
      <c r="E593" s="63" t="s">
        <v>2090</v>
      </c>
      <c r="F593" s="77"/>
      <c r="G593" s="60"/>
      <c r="H593" s="86">
        <v>5000000</v>
      </c>
      <c r="I593" s="84"/>
      <c r="J593" s="78">
        <f t="shared" si="16"/>
        <v>287789400</v>
      </c>
      <c r="K593" s="45"/>
      <c r="N593" s="44"/>
    </row>
    <row r="594" spans="1:14" ht="45" x14ac:dyDescent="0.25">
      <c r="A594" s="78"/>
      <c r="B594" s="60">
        <v>28</v>
      </c>
      <c r="C594" s="85" t="s">
        <v>2162</v>
      </c>
      <c r="D594" s="63" t="s">
        <v>165</v>
      </c>
      <c r="E594" s="63" t="s">
        <v>2091</v>
      </c>
      <c r="F594" s="77"/>
      <c r="G594" s="60"/>
      <c r="H594" s="86">
        <v>9025000</v>
      </c>
      <c r="I594" s="84"/>
      <c r="J594" s="78">
        <f t="shared" si="16"/>
        <v>296814400</v>
      </c>
      <c r="K594" s="45"/>
      <c r="N594" s="44"/>
    </row>
    <row r="595" spans="1:14" ht="45" x14ac:dyDescent="0.25">
      <c r="A595" s="78"/>
      <c r="B595" s="60">
        <v>28</v>
      </c>
      <c r="C595" s="85" t="s">
        <v>2163</v>
      </c>
      <c r="D595" s="135" t="s">
        <v>163</v>
      </c>
      <c r="E595" s="63" t="s">
        <v>2092</v>
      </c>
      <c r="F595" s="77"/>
      <c r="G595" s="60"/>
      <c r="H595" s="86">
        <v>1000000</v>
      </c>
      <c r="I595" s="84"/>
      <c r="J595" s="78">
        <f t="shared" si="16"/>
        <v>297814400</v>
      </c>
      <c r="K595" s="45"/>
      <c r="N595" s="44"/>
    </row>
    <row r="596" spans="1:14" ht="30" x14ac:dyDescent="0.25">
      <c r="A596" s="78"/>
      <c r="B596" s="60">
        <v>28</v>
      </c>
      <c r="C596" s="85" t="s">
        <v>2164</v>
      </c>
      <c r="D596" s="135" t="s">
        <v>313</v>
      </c>
      <c r="E596" s="63" t="s">
        <v>2093</v>
      </c>
      <c r="F596" s="77"/>
      <c r="G596" s="60"/>
      <c r="H596" s="86">
        <v>950000</v>
      </c>
      <c r="I596" s="84"/>
      <c r="J596" s="78">
        <f t="shared" si="16"/>
        <v>298764400</v>
      </c>
      <c r="K596" s="45"/>
      <c r="N596" s="44"/>
    </row>
    <row r="597" spans="1:14" ht="45" x14ac:dyDescent="0.25">
      <c r="A597" s="78"/>
      <c r="B597" s="60">
        <v>28</v>
      </c>
      <c r="C597" s="85" t="s">
        <v>2165</v>
      </c>
      <c r="D597" s="135" t="s">
        <v>243</v>
      </c>
      <c r="E597" s="63" t="s">
        <v>2094</v>
      </c>
      <c r="F597" s="77"/>
      <c r="G597" s="60"/>
      <c r="H597" s="86">
        <v>1050000</v>
      </c>
      <c r="I597" s="84"/>
      <c r="J597" s="78">
        <f t="shared" si="16"/>
        <v>299814400</v>
      </c>
      <c r="K597" s="45"/>
      <c r="N597" s="44"/>
    </row>
    <row r="598" spans="1:14" ht="60" x14ac:dyDescent="0.25">
      <c r="A598" s="78"/>
      <c r="B598" s="60">
        <v>28</v>
      </c>
      <c r="C598" s="85" t="s">
        <v>2166</v>
      </c>
      <c r="D598" s="135" t="s">
        <v>189</v>
      </c>
      <c r="E598" s="63" t="s">
        <v>2095</v>
      </c>
      <c r="F598" s="77"/>
      <c r="G598" s="60"/>
      <c r="H598" s="86">
        <v>1800000</v>
      </c>
      <c r="I598" s="84"/>
      <c r="J598" s="78">
        <f t="shared" si="16"/>
        <v>301614400</v>
      </c>
      <c r="K598" s="45"/>
      <c r="N598" s="44"/>
    </row>
    <row r="599" spans="1:14" ht="45" x14ac:dyDescent="0.25">
      <c r="A599" s="78"/>
      <c r="B599" s="60">
        <v>28</v>
      </c>
      <c r="C599" s="85" t="s">
        <v>2167</v>
      </c>
      <c r="D599" s="63" t="s">
        <v>2138</v>
      </c>
      <c r="E599" s="63" t="s">
        <v>2096</v>
      </c>
      <c r="F599" s="77"/>
      <c r="G599" s="60"/>
      <c r="H599" s="86">
        <v>5000000</v>
      </c>
      <c r="I599" s="84"/>
      <c r="J599" s="78">
        <f t="shared" si="16"/>
        <v>306614400</v>
      </c>
      <c r="K599" s="45"/>
      <c r="N599" s="44"/>
    </row>
    <row r="600" spans="1:14" ht="45" x14ac:dyDescent="0.25">
      <c r="A600" s="78"/>
      <c r="B600" s="60">
        <v>28</v>
      </c>
      <c r="C600" s="85" t="s">
        <v>2168</v>
      </c>
      <c r="D600" s="135" t="s">
        <v>163</v>
      </c>
      <c r="E600" s="63" t="s">
        <v>2097</v>
      </c>
      <c r="F600" s="77"/>
      <c r="G600" s="60"/>
      <c r="H600" s="86">
        <v>950000</v>
      </c>
      <c r="I600" s="84"/>
      <c r="J600" s="78">
        <f t="shared" si="16"/>
        <v>307564400</v>
      </c>
      <c r="K600" s="45"/>
      <c r="N600" s="44"/>
    </row>
    <row r="601" spans="1:14" ht="30" x14ac:dyDescent="0.25">
      <c r="A601" s="78"/>
      <c r="B601" s="60">
        <v>28</v>
      </c>
      <c r="C601" s="85" t="s">
        <v>2169</v>
      </c>
      <c r="D601" s="135" t="s">
        <v>405</v>
      </c>
      <c r="E601" s="63" t="s">
        <v>2098</v>
      </c>
      <c r="F601" s="77"/>
      <c r="G601" s="60"/>
      <c r="H601" s="86">
        <v>675000</v>
      </c>
      <c r="I601" s="84"/>
      <c r="J601" s="78">
        <f t="shared" si="16"/>
        <v>308239400</v>
      </c>
      <c r="K601" s="45"/>
      <c r="N601" s="44"/>
    </row>
    <row r="602" spans="1:14" ht="45" x14ac:dyDescent="0.25">
      <c r="A602" s="78"/>
      <c r="B602" s="60">
        <v>28</v>
      </c>
      <c r="C602" s="85" t="s">
        <v>2170</v>
      </c>
      <c r="D602" s="63" t="s">
        <v>1829</v>
      </c>
      <c r="E602" s="63" t="s">
        <v>2099</v>
      </c>
      <c r="F602" s="77"/>
      <c r="G602" s="60"/>
      <c r="H602" s="86">
        <v>3000000</v>
      </c>
      <c r="I602" s="84"/>
      <c r="J602" s="78">
        <f t="shared" si="16"/>
        <v>311239400</v>
      </c>
      <c r="K602" s="45"/>
      <c r="N602" s="44"/>
    </row>
    <row r="603" spans="1:14" ht="45" x14ac:dyDescent="0.25">
      <c r="A603" s="78"/>
      <c r="B603" s="60">
        <v>28</v>
      </c>
      <c r="C603" s="85" t="s">
        <v>2171</v>
      </c>
      <c r="D603" s="135" t="s">
        <v>1054</v>
      </c>
      <c r="E603" s="63" t="s">
        <v>2100</v>
      </c>
      <c r="F603" s="77"/>
      <c r="G603" s="60"/>
      <c r="H603" s="86">
        <v>950000</v>
      </c>
      <c r="I603" s="84"/>
      <c r="J603" s="78">
        <f t="shared" si="16"/>
        <v>312189400</v>
      </c>
      <c r="K603" s="45"/>
      <c r="N603" s="44"/>
    </row>
    <row r="604" spans="1:14" ht="30" x14ac:dyDescent="0.25">
      <c r="A604" s="78"/>
      <c r="B604" s="77">
        <v>28</v>
      </c>
      <c r="C604" s="91" t="s">
        <v>2175</v>
      </c>
      <c r="D604" s="63"/>
      <c r="E604" s="115" t="s">
        <v>2172</v>
      </c>
      <c r="F604" s="77"/>
      <c r="G604" s="60"/>
      <c r="H604" s="89"/>
      <c r="I604" s="84">
        <v>5049000</v>
      </c>
      <c r="J604" s="78">
        <f t="shared" si="16"/>
        <v>307140400</v>
      </c>
      <c r="K604" s="45" t="s">
        <v>168</v>
      </c>
      <c r="L604" s="41">
        <f>-I604</f>
        <v>-5049000</v>
      </c>
      <c r="M604" s="42" t="s">
        <v>259</v>
      </c>
      <c r="N604" s="44"/>
    </row>
    <row r="605" spans="1:14" ht="45" x14ac:dyDescent="0.25">
      <c r="A605" s="78"/>
      <c r="B605" s="77">
        <v>28</v>
      </c>
      <c r="C605" s="91" t="s">
        <v>2176</v>
      </c>
      <c r="D605" s="63"/>
      <c r="E605" s="115" t="s">
        <v>2173</v>
      </c>
      <c r="F605" s="77"/>
      <c r="G605" s="60"/>
      <c r="H605" s="89"/>
      <c r="I605" s="84">
        <v>19260900</v>
      </c>
      <c r="J605" s="78">
        <f t="shared" si="16"/>
        <v>287879500</v>
      </c>
      <c r="K605" s="45" t="s">
        <v>423</v>
      </c>
      <c r="L605" s="41">
        <f>-I605</f>
        <v>-19260900</v>
      </c>
      <c r="M605" s="42" t="s">
        <v>1866</v>
      </c>
      <c r="N605" s="44"/>
    </row>
    <row r="606" spans="1:14" ht="25.5" x14ac:dyDescent="0.25">
      <c r="A606" s="78"/>
      <c r="B606" s="77">
        <v>28</v>
      </c>
      <c r="C606" s="91" t="s">
        <v>2177</v>
      </c>
      <c r="D606" s="63"/>
      <c r="E606" s="115" t="s">
        <v>2174</v>
      </c>
      <c r="F606" s="77"/>
      <c r="G606" s="60"/>
      <c r="H606" s="89"/>
      <c r="I606" s="84">
        <v>195000</v>
      </c>
      <c r="J606" s="78">
        <f t="shared" si="16"/>
        <v>287684500</v>
      </c>
      <c r="K606" s="45" t="s">
        <v>172</v>
      </c>
      <c r="L606" s="41">
        <f>-I606</f>
        <v>-195000</v>
      </c>
      <c r="M606" s="42" t="s">
        <v>2178</v>
      </c>
      <c r="N606" s="44"/>
    </row>
    <row r="607" spans="1:14" ht="45" x14ac:dyDescent="0.25">
      <c r="A607" s="78"/>
      <c r="B607" s="77">
        <v>28</v>
      </c>
      <c r="C607" s="91" t="s">
        <v>2302</v>
      </c>
      <c r="D607" s="63"/>
      <c r="E607" s="115" t="s">
        <v>2179</v>
      </c>
      <c r="F607" s="77"/>
      <c r="G607" s="60"/>
      <c r="H607" s="89"/>
      <c r="I607" s="84">
        <v>600000</v>
      </c>
      <c r="J607" s="78">
        <f>+J606+H607-I607</f>
        <v>287084500</v>
      </c>
      <c r="K607" s="45"/>
      <c r="N607" s="44"/>
    </row>
    <row r="608" spans="1:14" ht="25.5" x14ac:dyDescent="0.25">
      <c r="A608" s="78"/>
      <c r="B608" s="77">
        <v>28</v>
      </c>
      <c r="C608" s="91" t="s">
        <v>2181</v>
      </c>
      <c r="D608" s="63"/>
      <c r="E608" s="115" t="s">
        <v>2182</v>
      </c>
      <c r="F608" s="77"/>
      <c r="G608" s="60"/>
      <c r="H608" s="89"/>
      <c r="I608" s="84">
        <v>1160000</v>
      </c>
      <c r="J608" s="78">
        <f>+J607+H608-I608</f>
        <v>285924500</v>
      </c>
      <c r="K608" s="45"/>
      <c r="N608" s="44"/>
    </row>
    <row r="609" spans="1:14" ht="15" x14ac:dyDescent="0.25">
      <c r="A609" s="78"/>
      <c r="B609" s="77"/>
      <c r="C609" s="91"/>
      <c r="D609" s="63"/>
      <c r="E609" s="63"/>
      <c r="F609" s="77"/>
      <c r="G609" s="60"/>
      <c r="H609" s="89">
        <f>SUM(H11:H607)</f>
        <v>930453500</v>
      </c>
      <c r="I609" s="89">
        <f>SUM(I11:I608)</f>
        <v>888691500</v>
      </c>
      <c r="J609" s="66">
        <f>J10+H609-I609</f>
        <v>285924500</v>
      </c>
      <c r="K609" s="45"/>
      <c r="N609" s="44"/>
    </row>
    <row r="610" spans="1:14" x14ac:dyDescent="0.25">
      <c r="A610" s="124"/>
      <c r="B610" s="125"/>
      <c r="C610" s="102" t="s">
        <v>2223</v>
      </c>
      <c r="D610" s="127"/>
      <c r="E610" s="127"/>
      <c r="F610" s="125"/>
      <c r="G610" s="128"/>
      <c r="H610" s="129"/>
      <c r="I610" s="124"/>
      <c r="J610" s="58"/>
      <c r="K610" s="45"/>
      <c r="L610" s="130"/>
      <c r="M610" s="44"/>
      <c r="N610" s="44"/>
    </row>
    <row r="611" spans="1:14" x14ac:dyDescent="0.25">
      <c r="A611" s="124"/>
      <c r="B611" s="125"/>
      <c r="C611" s="102" t="s">
        <v>56</v>
      </c>
      <c r="D611" s="127"/>
      <c r="E611" s="127"/>
      <c r="F611" s="125"/>
      <c r="G611" s="128"/>
      <c r="H611" s="129"/>
      <c r="I611" s="124"/>
      <c r="J611" s="58"/>
      <c r="K611" s="45"/>
      <c r="L611" s="130"/>
      <c r="M611" s="44"/>
      <c r="N611" s="44"/>
    </row>
    <row r="612" spans="1:14" x14ac:dyDescent="0.25">
      <c r="A612" s="124"/>
      <c r="B612" s="125"/>
      <c r="C612" s="102"/>
      <c r="D612" s="127"/>
      <c r="E612" s="127"/>
      <c r="F612" s="125"/>
      <c r="G612" s="128"/>
      <c r="H612" s="129"/>
      <c r="I612" s="124"/>
      <c r="J612" s="58"/>
      <c r="K612" s="45"/>
      <c r="L612" s="130"/>
      <c r="M612" s="44"/>
      <c r="N612" s="44"/>
    </row>
    <row r="613" spans="1:14" x14ac:dyDescent="0.25">
      <c r="A613" s="124"/>
      <c r="B613" s="125"/>
      <c r="C613" s="102"/>
      <c r="D613" s="127"/>
      <c r="E613" s="127"/>
      <c r="F613" s="125"/>
      <c r="G613" s="128"/>
      <c r="H613" s="131"/>
      <c r="I613" s="124"/>
      <c r="J613" s="58"/>
      <c r="K613" s="45"/>
      <c r="L613" s="130"/>
      <c r="M613" s="44"/>
      <c r="N613" s="44"/>
    </row>
    <row r="614" spans="1:14" x14ac:dyDescent="0.25">
      <c r="A614" s="124"/>
      <c r="B614" s="125"/>
      <c r="D614" s="127"/>
      <c r="E614" s="127"/>
      <c r="F614" s="125"/>
      <c r="G614" s="128"/>
      <c r="H614" s="131"/>
      <c r="I614" s="124"/>
      <c r="J614" s="58"/>
      <c r="K614" s="45"/>
      <c r="L614" s="130"/>
      <c r="M614" s="44"/>
      <c r="N614" s="44"/>
    </row>
    <row r="615" spans="1:14" x14ac:dyDescent="0.25">
      <c r="A615" s="44"/>
      <c r="C615" s="132" t="s">
        <v>57</v>
      </c>
      <c r="F615" s="125"/>
      <c r="G615" s="44"/>
      <c r="H615" s="44"/>
      <c r="I615" s="44"/>
      <c r="J615" s="44"/>
      <c r="K615" s="44"/>
      <c r="L615" s="44"/>
      <c r="M615" s="44"/>
      <c r="N615" s="44"/>
    </row>
    <row r="616" spans="1:14" x14ac:dyDescent="0.25">
      <c r="A616" s="44"/>
      <c r="F616" s="133"/>
      <c r="G616" s="44"/>
      <c r="H616" s="44"/>
      <c r="I616" s="44"/>
      <c r="J616" s="44"/>
      <c r="K616" s="44"/>
      <c r="L616" s="44"/>
      <c r="M616" s="44"/>
      <c r="N616" s="44"/>
    </row>
    <row r="617" spans="1:14" x14ac:dyDescent="0.25">
      <c r="A617" s="44"/>
      <c r="F617" s="125"/>
      <c r="G617" s="44"/>
      <c r="H617" s="44"/>
      <c r="I617" s="44"/>
      <c r="J617" s="44"/>
      <c r="K617" s="44"/>
      <c r="L617" s="44"/>
      <c r="M617" s="44"/>
      <c r="N617" s="44"/>
    </row>
    <row r="618" spans="1:14" x14ac:dyDescent="0.25">
      <c r="A618" s="44"/>
      <c r="B618" s="31" t="s">
        <v>58</v>
      </c>
      <c r="F618" s="125"/>
      <c r="G618" s="44"/>
      <c r="H618" s="44"/>
      <c r="I618" s="44"/>
      <c r="J618" s="44"/>
      <c r="K618" s="44"/>
      <c r="L618" s="44"/>
      <c r="M618" s="44"/>
      <c r="N618" s="44"/>
    </row>
    <row r="619" spans="1:14" x14ac:dyDescent="0.25">
      <c r="A619" s="44"/>
      <c r="F619" s="125"/>
      <c r="G619" s="44"/>
      <c r="H619" s="44"/>
      <c r="I619" s="44"/>
      <c r="J619" s="44"/>
      <c r="K619" s="44"/>
      <c r="L619" s="44"/>
      <c r="M619" s="44"/>
      <c r="N619" s="44"/>
    </row>
    <row r="620" spans="1:14" x14ac:dyDescent="0.25">
      <c r="A620" s="44"/>
      <c r="F620" s="125"/>
      <c r="G620" s="44"/>
      <c r="H620" s="44"/>
      <c r="I620" s="44"/>
      <c r="J620" s="44"/>
      <c r="K620" s="44"/>
      <c r="L620" s="44"/>
      <c r="M620" s="44"/>
      <c r="N620" s="44"/>
    </row>
    <row r="621" spans="1:14" x14ac:dyDescent="0.25">
      <c r="A621" s="44"/>
      <c r="F621" s="125"/>
      <c r="G621" s="44"/>
      <c r="H621" s="44"/>
      <c r="I621" s="44"/>
      <c r="J621" s="44"/>
      <c r="K621" s="44"/>
      <c r="L621" s="44"/>
      <c r="M621" s="44"/>
      <c r="N621" s="44"/>
    </row>
    <row r="622" spans="1:14" x14ac:dyDescent="0.25">
      <c r="A622" s="44"/>
      <c r="F622" s="125"/>
      <c r="G622" s="44"/>
      <c r="H622" s="44"/>
      <c r="I622" s="44"/>
      <c r="J622" s="44"/>
      <c r="K622" s="44"/>
      <c r="L622" s="44"/>
      <c r="M622" s="44"/>
      <c r="N622" s="44"/>
    </row>
    <row r="623" spans="1:14" x14ac:dyDescent="0.25">
      <c r="A623" s="44"/>
      <c r="F623" s="125"/>
      <c r="G623" s="44"/>
      <c r="H623" s="44"/>
      <c r="I623" s="44"/>
      <c r="J623" s="44"/>
      <c r="K623" s="44"/>
      <c r="L623" s="44"/>
      <c r="M623" s="44"/>
      <c r="N623" s="44"/>
    </row>
  </sheetData>
  <autoFilter ref="A9:M611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rowBreaks count="1" manualBreakCount="1">
    <brk id="583" max="9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565"/>
  <sheetViews>
    <sheetView view="pageBreakPreview" zoomScaleNormal="100" zoomScaleSheetLayoutView="100" workbookViewId="0">
      <pane ySplit="9" topLeftCell="A541" activePane="bottomLeft" state="frozen"/>
      <selection pane="bottomLeft" activeCell="H9" sqref="H9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5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6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6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6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30"/>
      <c r="E5" s="30"/>
      <c r="F5" s="30"/>
      <c r="G5" s="31"/>
      <c r="H5" s="145"/>
      <c r="I5" s="33"/>
      <c r="J5" s="34"/>
      <c r="K5" s="151"/>
      <c r="L5" s="36"/>
      <c r="M5" s="37"/>
      <c r="N5" s="38"/>
      <c r="O5" s="39"/>
    </row>
    <row r="6" spans="1:15" ht="15.75" x14ac:dyDescent="0.25">
      <c r="A6" s="191" t="str">
        <f>+'[1]Okt 07'!A6:H6</f>
        <v xml:space="preserve">BUKU KAS </v>
      </c>
      <c r="B6" s="191"/>
      <c r="C6" s="191"/>
      <c r="D6" s="191"/>
      <c r="E6" s="191"/>
      <c r="F6" s="191"/>
      <c r="G6" s="191"/>
      <c r="H6" s="191"/>
      <c r="I6" s="191"/>
      <c r="J6" s="191"/>
      <c r="K6" s="191"/>
      <c r="L6" s="40"/>
    </row>
    <row r="7" spans="1:15" ht="15.75" x14ac:dyDescent="0.25">
      <c r="A7" s="191" t="s">
        <v>2180</v>
      </c>
      <c r="B7" s="191"/>
      <c r="C7" s="191"/>
      <c r="D7" s="191"/>
      <c r="E7" s="191"/>
      <c r="F7" s="191"/>
      <c r="G7" s="191"/>
      <c r="H7" s="191"/>
      <c r="I7" s="191"/>
      <c r="J7" s="191"/>
      <c r="K7" s="191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192" t="s">
        <v>3</v>
      </c>
      <c r="B9" s="192"/>
      <c r="C9" s="52" t="s">
        <v>4</v>
      </c>
      <c r="D9" s="54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47"/>
      <c r="B10" s="147"/>
      <c r="C10" s="148" t="s">
        <v>2221</v>
      </c>
      <c r="D10" s="54"/>
      <c r="E10" s="54"/>
      <c r="F10" s="54"/>
      <c r="G10" s="52"/>
      <c r="H10" s="52"/>
      <c r="I10" s="149"/>
      <c r="J10" s="56"/>
      <c r="K10" s="66">
        <f>'Februari 18'!J608</f>
        <v>285924500</v>
      </c>
      <c r="L10" s="58"/>
    </row>
    <row r="11" spans="1:15" ht="45" x14ac:dyDescent="0.25">
      <c r="A11" s="146" t="s">
        <v>2220</v>
      </c>
      <c r="B11" s="146">
        <v>1</v>
      </c>
      <c r="C11" s="61" t="s">
        <v>2200</v>
      </c>
      <c r="D11" s="154" t="s">
        <v>2217</v>
      </c>
      <c r="E11" s="54">
        <v>2</v>
      </c>
      <c r="F11" s="63" t="s">
        <v>2183</v>
      </c>
      <c r="G11" s="60"/>
      <c r="H11" s="52"/>
      <c r="I11" s="64">
        <v>800000</v>
      </c>
      <c r="J11" s="56"/>
      <c r="K11" s="66">
        <f>K10+I11-J11</f>
        <v>286724500</v>
      </c>
      <c r="L11" s="57"/>
    </row>
    <row r="12" spans="1:15" ht="45" x14ac:dyDescent="0.25">
      <c r="A12" s="52"/>
      <c r="B12" s="60">
        <v>1</v>
      </c>
      <c r="C12" s="61" t="s">
        <v>2201</v>
      </c>
      <c r="D12" s="135" t="s">
        <v>2211</v>
      </c>
      <c r="E12" s="63">
        <v>1</v>
      </c>
      <c r="F12" s="63" t="s">
        <v>2184</v>
      </c>
      <c r="G12" s="60"/>
      <c r="H12" s="52"/>
      <c r="I12" s="64">
        <v>3000000</v>
      </c>
      <c r="J12" s="65"/>
      <c r="K12" s="66">
        <f t="shared" ref="K12:K75" si="0">K11+I12-J12</f>
        <v>289724500</v>
      </c>
      <c r="L12" s="67"/>
    </row>
    <row r="13" spans="1:15" ht="45" x14ac:dyDescent="0.25">
      <c r="A13" s="52"/>
      <c r="B13" s="60">
        <v>1</v>
      </c>
      <c r="C13" s="61" t="s">
        <v>2202</v>
      </c>
      <c r="D13" s="135" t="s">
        <v>2212</v>
      </c>
      <c r="E13" s="63">
        <v>1</v>
      </c>
      <c r="F13" s="63" t="s">
        <v>2185</v>
      </c>
      <c r="G13" s="60"/>
      <c r="H13" s="52"/>
      <c r="I13" s="64">
        <v>900000</v>
      </c>
      <c r="J13" s="68"/>
      <c r="K13" s="66">
        <f t="shared" si="0"/>
        <v>290624500</v>
      </c>
      <c r="L13" s="67"/>
      <c r="N13" s="51"/>
    </row>
    <row r="14" spans="1:15" s="73" customFormat="1" ht="45" x14ac:dyDescent="0.25">
      <c r="A14" s="69"/>
      <c r="B14" s="60">
        <v>1</v>
      </c>
      <c r="C14" s="61" t="s">
        <v>2203</v>
      </c>
      <c r="D14" s="135" t="s">
        <v>2213</v>
      </c>
      <c r="E14" s="63">
        <v>2</v>
      </c>
      <c r="F14" s="63" t="s">
        <v>2186</v>
      </c>
      <c r="G14" s="60"/>
      <c r="H14" s="62"/>
      <c r="I14" s="64">
        <v>1000000</v>
      </c>
      <c r="J14" s="70"/>
      <c r="K14" s="66">
        <f t="shared" si="0"/>
        <v>291624500</v>
      </c>
      <c r="L14" s="67"/>
      <c r="M14" s="41"/>
      <c r="N14" s="71"/>
      <c r="O14" s="72"/>
    </row>
    <row r="15" spans="1:15" s="73" customFormat="1" ht="45" x14ac:dyDescent="0.25">
      <c r="A15" s="69"/>
      <c r="B15" s="60">
        <v>1</v>
      </c>
      <c r="C15" s="61" t="s">
        <v>2204</v>
      </c>
      <c r="D15" s="135" t="s">
        <v>2214</v>
      </c>
      <c r="E15" s="63">
        <v>2</v>
      </c>
      <c r="F15" s="63" t="s">
        <v>2187</v>
      </c>
      <c r="G15" s="60"/>
      <c r="H15" s="62"/>
      <c r="I15" s="64">
        <v>1500000</v>
      </c>
      <c r="J15" s="70"/>
      <c r="K15" s="66">
        <f t="shared" si="0"/>
        <v>293124500</v>
      </c>
      <c r="L15" s="74"/>
      <c r="M15" s="41"/>
      <c r="N15" s="71"/>
      <c r="O15" s="72"/>
    </row>
    <row r="16" spans="1:15" s="73" customFormat="1" ht="45" x14ac:dyDescent="0.25">
      <c r="A16" s="69"/>
      <c r="B16" s="60">
        <v>1</v>
      </c>
      <c r="C16" s="61" t="s">
        <v>2205</v>
      </c>
      <c r="D16" s="135" t="s">
        <v>179</v>
      </c>
      <c r="E16" s="63">
        <v>3</v>
      </c>
      <c r="F16" s="63" t="s">
        <v>2188</v>
      </c>
      <c r="G16" s="60"/>
      <c r="H16" s="62"/>
      <c r="I16" s="64">
        <v>400000</v>
      </c>
      <c r="J16" s="70"/>
      <c r="K16" s="66">
        <f t="shared" si="0"/>
        <v>293524500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1</v>
      </c>
      <c r="C17" s="61" t="s">
        <v>2206</v>
      </c>
      <c r="D17" s="135" t="s">
        <v>2216</v>
      </c>
      <c r="E17" s="63">
        <v>1</v>
      </c>
      <c r="F17" s="63" t="s">
        <v>2189</v>
      </c>
      <c r="G17" s="60"/>
      <c r="H17" s="62"/>
      <c r="I17" s="64">
        <v>3000000</v>
      </c>
      <c r="J17" s="70"/>
      <c r="K17" s="66">
        <f t="shared" si="0"/>
        <v>296524500</v>
      </c>
      <c r="L17" s="74"/>
      <c r="M17" s="41"/>
      <c r="N17" s="71"/>
      <c r="O17" s="72"/>
    </row>
    <row r="18" spans="1:15" s="73" customFormat="1" ht="45" x14ac:dyDescent="0.25">
      <c r="A18" s="69"/>
      <c r="B18" s="60">
        <v>1</v>
      </c>
      <c r="C18" s="61" t="s">
        <v>2207</v>
      </c>
      <c r="D18" s="135" t="s">
        <v>2215</v>
      </c>
      <c r="E18" s="63">
        <v>2</v>
      </c>
      <c r="F18" s="63" t="s">
        <v>2190</v>
      </c>
      <c r="G18" s="60"/>
      <c r="H18" s="62"/>
      <c r="I18" s="64">
        <v>1600000</v>
      </c>
      <c r="J18" s="70"/>
      <c r="K18" s="66">
        <f t="shared" si="0"/>
        <v>298124500</v>
      </c>
      <c r="L18" s="74"/>
      <c r="M18" s="41"/>
      <c r="N18" s="71"/>
      <c r="O18" s="72"/>
    </row>
    <row r="19" spans="1:15" s="73" customFormat="1" ht="45" x14ac:dyDescent="0.25">
      <c r="A19" s="69"/>
      <c r="B19" s="60">
        <v>1</v>
      </c>
      <c r="C19" s="61" t="s">
        <v>2208</v>
      </c>
      <c r="D19" s="135" t="s">
        <v>2217</v>
      </c>
      <c r="E19" s="63">
        <v>2</v>
      </c>
      <c r="F19" s="63" t="s">
        <v>2191</v>
      </c>
      <c r="G19" s="60"/>
      <c r="H19" s="62"/>
      <c r="I19" s="64">
        <v>850000</v>
      </c>
      <c r="J19" s="70"/>
      <c r="K19" s="66">
        <f t="shared" si="0"/>
        <v>298974500</v>
      </c>
      <c r="L19" s="74"/>
      <c r="M19" s="41"/>
      <c r="N19" s="71"/>
      <c r="O19" s="72"/>
    </row>
    <row r="20" spans="1:15" s="73" customFormat="1" ht="60" x14ac:dyDescent="0.25">
      <c r="A20" s="69"/>
      <c r="B20" s="60">
        <v>1</v>
      </c>
      <c r="C20" s="61" t="s">
        <v>2209</v>
      </c>
      <c r="D20" s="135" t="s">
        <v>2218</v>
      </c>
      <c r="E20" s="135">
        <v>1</v>
      </c>
      <c r="F20" s="63" t="s">
        <v>2192</v>
      </c>
      <c r="G20" s="60"/>
      <c r="H20" s="62"/>
      <c r="I20" s="64">
        <v>4300000</v>
      </c>
      <c r="J20" s="70"/>
      <c r="K20" s="66">
        <f t="shared" si="0"/>
        <v>303274500</v>
      </c>
      <c r="L20" s="74"/>
      <c r="M20" s="41"/>
      <c r="N20" s="71"/>
      <c r="O20" s="72"/>
    </row>
    <row r="21" spans="1:15" s="73" customFormat="1" ht="30" x14ac:dyDescent="0.25">
      <c r="A21" s="69"/>
      <c r="B21" s="60">
        <v>2</v>
      </c>
      <c r="C21" s="85" t="s">
        <v>2193</v>
      </c>
      <c r="D21" s="135" t="s">
        <v>2215</v>
      </c>
      <c r="E21" s="63">
        <v>2</v>
      </c>
      <c r="F21" s="63" t="s">
        <v>2230</v>
      </c>
      <c r="G21" s="60"/>
      <c r="H21" s="62"/>
      <c r="I21" s="86">
        <v>800000</v>
      </c>
      <c r="J21" s="70"/>
      <c r="K21" s="66">
        <f t="shared" si="0"/>
        <v>304074500</v>
      </c>
      <c r="L21" s="74"/>
      <c r="M21" s="41"/>
      <c r="N21" s="71"/>
      <c r="O21" s="72"/>
    </row>
    <row r="22" spans="1:15" s="73" customFormat="1" ht="45" x14ac:dyDescent="0.25">
      <c r="A22" s="69"/>
      <c r="B22" s="60">
        <v>2</v>
      </c>
      <c r="C22" s="85" t="s">
        <v>2194</v>
      </c>
      <c r="D22" s="135" t="s">
        <v>2215</v>
      </c>
      <c r="E22" s="63">
        <v>2</v>
      </c>
      <c r="F22" s="63" t="s">
        <v>2231</v>
      </c>
      <c r="G22" s="60"/>
      <c r="H22" s="62"/>
      <c r="I22" s="86">
        <v>700000</v>
      </c>
      <c r="J22" s="70"/>
      <c r="K22" s="66">
        <f t="shared" si="0"/>
        <v>304774500</v>
      </c>
      <c r="L22" s="74"/>
      <c r="M22" s="41"/>
      <c r="N22" s="71"/>
      <c r="O22" s="72"/>
    </row>
    <row r="23" spans="1:15" s="73" customFormat="1" ht="30" x14ac:dyDescent="0.25">
      <c r="A23" s="69"/>
      <c r="B23" s="60">
        <v>2</v>
      </c>
      <c r="C23" s="85" t="s">
        <v>2210</v>
      </c>
      <c r="D23" s="63" t="s">
        <v>187</v>
      </c>
      <c r="E23" s="63"/>
      <c r="F23" s="63" t="s">
        <v>2232</v>
      </c>
      <c r="G23" s="60"/>
      <c r="H23" s="62"/>
      <c r="I23" s="86">
        <v>1000000</v>
      </c>
      <c r="J23" s="70"/>
      <c r="K23" s="66">
        <f t="shared" si="0"/>
        <v>305774500</v>
      </c>
      <c r="L23" s="74"/>
      <c r="M23" s="41"/>
      <c r="N23" s="71"/>
      <c r="O23" s="75"/>
    </row>
    <row r="24" spans="1:15" s="82" customFormat="1" ht="60" x14ac:dyDescent="0.25">
      <c r="A24" s="76"/>
      <c r="B24" s="60">
        <v>2</v>
      </c>
      <c r="C24" s="85" t="s">
        <v>2195</v>
      </c>
      <c r="D24" s="135" t="s">
        <v>179</v>
      </c>
      <c r="E24" s="63">
        <v>3</v>
      </c>
      <c r="F24" s="63" t="s">
        <v>2233</v>
      </c>
      <c r="G24" s="60"/>
      <c r="H24" s="77"/>
      <c r="I24" s="86">
        <v>700000</v>
      </c>
      <c r="J24" s="78"/>
      <c r="K24" s="66">
        <f t="shared" si="0"/>
        <v>306474500</v>
      </c>
      <c r="L24" s="79"/>
      <c r="M24" s="41"/>
      <c r="N24" s="80"/>
      <c r="O24" s="81"/>
    </row>
    <row r="25" spans="1:15" s="82" customFormat="1" ht="45" x14ac:dyDescent="0.25">
      <c r="A25" s="76"/>
      <c r="B25" s="60">
        <v>2</v>
      </c>
      <c r="C25" s="85" t="s">
        <v>2196</v>
      </c>
      <c r="D25" s="135" t="s">
        <v>2217</v>
      </c>
      <c r="E25" s="63">
        <v>2</v>
      </c>
      <c r="F25" s="63" t="s">
        <v>2234</v>
      </c>
      <c r="G25" s="60"/>
      <c r="H25" s="77"/>
      <c r="I25" s="86">
        <v>1500000</v>
      </c>
      <c r="J25" s="78"/>
      <c r="K25" s="66">
        <f t="shared" si="0"/>
        <v>307974500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2</v>
      </c>
      <c r="C26" s="85" t="s">
        <v>2197</v>
      </c>
      <c r="D26" s="135" t="s">
        <v>2212</v>
      </c>
      <c r="E26" s="135">
        <v>1</v>
      </c>
      <c r="F26" s="63" t="s">
        <v>2235</v>
      </c>
      <c r="G26" s="60"/>
      <c r="H26" s="77"/>
      <c r="I26" s="86">
        <v>950000</v>
      </c>
      <c r="J26" s="78"/>
      <c r="K26" s="66">
        <f t="shared" si="0"/>
        <v>308924500</v>
      </c>
      <c r="L26" s="79"/>
      <c r="M26" s="41"/>
      <c r="N26" s="80"/>
      <c r="O26" s="81"/>
    </row>
    <row r="27" spans="1:15" s="82" customFormat="1" ht="45" x14ac:dyDescent="0.25">
      <c r="A27" s="76"/>
      <c r="B27" s="60">
        <v>2</v>
      </c>
      <c r="C27" s="85" t="s">
        <v>2198</v>
      </c>
      <c r="D27" s="135" t="s">
        <v>2217</v>
      </c>
      <c r="E27" s="63">
        <v>2</v>
      </c>
      <c r="F27" s="63" t="s">
        <v>2236</v>
      </c>
      <c r="G27" s="60"/>
      <c r="H27" s="77"/>
      <c r="I27" s="86">
        <v>800000</v>
      </c>
      <c r="J27" s="78"/>
      <c r="K27" s="66">
        <f t="shared" si="0"/>
        <v>309724500</v>
      </c>
      <c r="L27" s="79"/>
      <c r="M27" s="41"/>
      <c r="N27" s="80"/>
      <c r="O27" s="81"/>
    </row>
    <row r="28" spans="1:15" s="82" customFormat="1" ht="45" x14ac:dyDescent="0.25">
      <c r="A28" s="76"/>
      <c r="B28" s="60">
        <v>2</v>
      </c>
      <c r="C28" s="85" t="s">
        <v>2199</v>
      </c>
      <c r="D28" s="135" t="s">
        <v>2219</v>
      </c>
      <c r="E28" s="63">
        <v>2</v>
      </c>
      <c r="F28" s="63" t="s">
        <v>2237</v>
      </c>
      <c r="G28" s="60"/>
      <c r="H28" s="77"/>
      <c r="I28" s="86">
        <v>800000</v>
      </c>
      <c r="J28" s="78"/>
      <c r="K28" s="66">
        <f t="shared" si="0"/>
        <v>310524500</v>
      </c>
      <c r="L28" s="79"/>
      <c r="M28" s="41"/>
      <c r="N28" s="80"/>
      <c r="O28" s="81"/>
    </row>
    <row r="29" spans="1:15" s="82" customFormat="1" ht="25.5" x14ac:dyDescent="0.25">
      <c r="A29" s="76"/>
      <c r="B29" s="77">
        <v>2</v>
      </c>
      <c r="C29" s="122" t="s">
        <v>2225</v>
      </c>
      <c r="D29" s="152"/>
      <c r="E29" s="152"/>
      <c r="F29" s="115" t="s">
        <v>2224</v>
      </c>
      <c r="G29" s="77"/>
      <c r="H29" s="77"/>
      <c r="I29" s="134"/>
      <c r="J29" s="84">
        <v>18000</v>
      </c>
      <c r="K29" s="66">
        <f t="shared" si="0"/>
        <v>310506500</v>
      </c>
      <c r="L29" s="79" t="s">
        <v>426</v>
      </c>
      <c r="M29" s="41">
        <f>-J29</f>
        <v>-18000</v>
      </c>
      <c r="N29" s="80" t="s">
        <v>427</v>
      </c>
      <c r="O29" s="81"/>
    </row>
    <row r="30" spans="1:15" s="73" customFormat="1" ht="30" x14ac:dyDescent="0.25">
      <c r="A30" s="69"/>
      <c r="B30" s="77">
        <v>2</v>
      </c>
      <c r="C30" s="122" t="s">
        <v>2226</v>
      </c>
      <c r="D30" s="115"/>
      <c r="E30" s="115"/>
      <c r="F30" s="115" t="s">
        <v>2238</v>
      </c>
      <c r="G30" s="77"/>
      <c r="H30" s="77"/>
      <c r="I30" s="134"/>
      <c r="J30" s="83">
        <v>29940300</v>
      </c>
      <c r="K30" s="66">
        <f t="shared" si="0"/>
        <v>280566200</v>
      </c>
      <c r="L30" s="74" t="s">
        <v>168</v>
      </c>
      <c r="M30" s="41">
        <f>-J30</f>
        <v>-29940300</v>
      </c>
      <c r="N30" s="71" t="s">
        <v>169</v>
      </c>
      <c r="O30" s="72"/>
    </row>
    <row r="31" spans="1:15" s="73" customFormat="1" ht="30" x14ac:dyDescent="0.25">
      <c r="A31" s="69"/>
      <c r="B31" s="77">
        <v>2</v>
      </c>
      <c r="C31" s="122" t="s">
        <v>2227</v>
      </c>
      <c r="D31" s="115"/>
      <c r="E31" s="115"/>
      <c r="F31" s="115" t="s">
        <v>2239</v>
      </c>
      <c r="G31" s="77"/>
      <c r="H31" s="77"/>
      <c r="I31" s="134"/>
      <c r="J31" s="83">
        <v>865000</v>
      </c>
      <c r="K31" s="66">
        <f t="shared" si="0"/>
        <v>279701200</v>
      </c>
      <c r="L31" s="74" t="s">
        <v>172</v>
      </c>
      <c r="M31" s="41">
        <f>-J31</f>
        <v>-865000</v>
      </c>
      <c r="N31" s="71" t="s">
        <v>2228</v>
      </c>
      <c r="O31" s="72"/>
    </row>
    <row r="32" spans="1:15" s="73" customFormat="1" ht="25.5" x14ac:dyDescent="0.25">
      <c r="A32" s="69"/>
      <c r="B32" s="77">
        <v>2</v>
      </c>
      <c r="C32" s="122" t="s">
        <v>2229</v>
      </c>
      <c r="D32" s="115"/>
      <c r="E32" s="115"/>
      <c r="F32" s="115" t="s">
        <v>2240</v>
      </c>
      <c r="G32" s="77"/>
      <c r="H32" s="77"/>
      <c r="I32" s="134"/>
      <c r="J32" s="83">
        <v>63000</v>
      </c>
      <c r="K32" s="66">
        <f t="shared" si="0"/>
        <v>279638200</v>
      </c>
      <c r="L32" s="74" t="s">
        <v>423</v>
      </c>
      <c r="M32" s="41">
        <f>-J32</f>
        <v>-63000</v>
      </c>
      <c r="N32" s="71" t="s">
        <v>1866</v>
      </c>
      <c r="O32" s="72">
        <f>K32+1039000</f>
        <v>280677200</v>
      </c>
    </row>
    <row r="33" spans="1:15" s="73" customFormat="1" ht="60" x14ac:dyDescent="0.25">
      <c r="A33" s="69"/>
      <c r="B33" s="60">
        <v>3</v>
      </c>
      <c r="C33" s="85" t="s">
        <v>2272</v>
      </c>
      <c r="D33" s="135" t="s">
        <v>2300</v>
      </c>
      <c r="E33" s="63">
        <v>2</v>
      </c>
      <c r="F33" s="63" t="s">
        <v>2241</v>
      </c>
      <c r="G33" s="60"/>
      <c r="H33" s="77"/>
      <c r="I33" s="89">
        <v>6500000</v>
      </c>
      <c r="J33" s="83"/>
      <c r="K33" s="66">
        <f t="shared" si="0"/>
        <v>286138200</v>
      </c>
      <c r="L33" s="74"/>
      <c r="M33" s="41"/>
      <c r="N33" s="71"/>
      <c r="O33" s="72"/>
    </row>
    <row r="34" spans="1:15" s="73" customFormat="1" ht="45" x14ac:dyDescent="0.25">
      <c r="A34" s="69"/>
      <c r="B34" s="60">
        <v>3</v>
      </c>
      <c r="C34" s="85" t="s">
        <v>2273</v>
      </c>
      <c r="D34" s="135" t="s">
        <v>2300</v>
      </c>
      <c r="E34" s="63">
        <v>2</v>
      </c>
      <c r="F34" s="63" t="s">
        <v>2242</v>
      </c>
      <c r="G34" s="60"/>
      <c r="H34" s="77"/>
      <c r="I34" s="89">
        <v>950000</v>
      </c>
      <c r="J34" s="83"/>
      <c r="K34" s="66">
        <f t="shared" si="0"/>
        <v>287088200</v>
      </c>
      <c r="L34" s="74"/>
      <c r="M34" s="41"/>
      <c r="N34" s="71"/>
      <c r="O34" s="72"/>
    </row>
    <row r="35" spans="1:15" s="73" customFormat="1" ht="60" x14ac:dyDescent="0.25">
      <c r="A35" s="69"/>
      <c r="B35" s="60">
        <v>3</v>
      </c>
      <c r="C35" s="85" t="s">
        <v>2274</v>
      </c>
      <c r="D35" s="135" t="s">
        <v>165</v>
      </c>
      <c r="E35" s="63">
        <v>3</v>
      </c>
      <c r="F35" s="63" t="s">
        <v>2243</v>
      </c>
      <c r="G35" s="60"/>
      <c r="H35" s="77"/>
      <c r="I35" s="89">
        <v>1000000</v>
      </c>
      <c r="J35" s="83"/>
      <c r="K35" s="66">
        <f t="shared" si="0"/>
        <v>288088200</v>
      </c>
      <c r="L35" s="74"/>
      <c r="M35" s="41"/>
      <c r="N35" s="71"/>
      <c r="O35" s="72"/>
    </row>
    <row r="36" spans="1:15" s="73" customFormat="1" ht="45" x14ac:dyDescent="0.25">
      <c r="A36" s="69"/>
      <c r="B36" s="60">
        <v>3</v>
      </c>
      <c r="C36" s="85" t="s">
        <v>2275</v>
      </c>
      <c r="D36" s="135" t="s">
        <v>533</v>
      </c>
      <c r="E36" s="63">
        <v>4</v>
      </c>
      <c r="F36" s="63" t="s">
        <v>2244</v>
      </c>
      <c r="G36" s="60"/>
      <c r="H36" s="77"/>
      <c r="I36" s="89">
        <v>1750000</v>
      </c>
      <c r="J36" s="83"/>
      <c r="K36" s="66">
        <f t="shared" si="0"/>
        <v>289838200</v>
      </c>
      <c r="L36" s="74"/>
      <c r="M36" s="41"/>
      <c r="N36" s="71"/>
      <c r="O36" s="72"/>
    </row>
    <row r="37" spans="1:15" s="73" customFormat="1" ht="60" x14ac:dyDescent="0.25">
      <c r="A37" s="69"/>
      <c r="B37" s="60">
        <v>3</v>
      </c>
      <c r="C37" s="85" t="s">
        <v>2276</v>
      </c>
      <c r="D37" s="135" t="s">
        <v>179</v>
      </c>
      <c r="E37" s="63">
        <v>3</v>
      </c>
      <c r="F37" s="63" t="s">
        <v>2245</v>
      </c>
      <c r="G37" s="60"/>
      <c r="H37" s="77"/>
      <c r="I37" s="89">
        <v>1500000</v>
      </c>
      <c r="J37" s="83"/>
      <c r="K37" s="66">
        <f t="shared" si="0"/>
        <v>291338200</v>
      </c>
      <c r="L37" s="74"/>
      <c r="M37" s="41"/>
      <c r="N37" s="71"/>
      <c r="O37" s="72"/>
    </row>
    <row r="38" spans="1:15" s="82" customFormat="1" ht="60" x14ac:dyDescent="0.25">
      <c r="A38" s="78"/>
      <c r="B38" s="60">
        <v>3</v>
      </c>
      <c r="C38" s="85" t="s">
        <v>2277</v>
      </c>
      <c r="D38" s="135" t="s">
        <v>2301</v>
      </c>
      <c r="E38" s="63">
        <v>3</v>
      </c>
      <c r="F38" s="63" t="s">
        <v>2246</v>
      </c>
      <c r="G38" s="60"/>
      <c r="H38" s="77"/>
      <c r="I38" s="89">
        <v>2000000</v>
      </c>
      <c r="J38" s="84"/>
      <c r="K38" s="66">
        <f t="shared" si="0"/>
        <v>293338200</v>
      </c>
      <c r="L38" s="79"/>
      <c r="M38" s="41"/>
      <c r="N38" s="80"/>
      <c r="O38" s="81"/>
    </row>
    <row r="39" spans="1:15" s="82" customFormat="1" ht="45" x14ac:dyDescent="0.25">
      <c r="A39" s="78"/>
      <c r="B39" s="60">
        <v>3</v>
      </c>
      <c r="C39" s="85" t="s">
        <v>2278</v>
      </c>
      <c r="D39" s="135" t="s">
        <v>2212</v>
      </c>
      <c r="E39" s="63">
        <v>1</v>
      </c>
      <c r="F39" s="63" t="s">
        <v>2247</v>
      </c>
      <c r="G39" s="60"/>
      <c r="H39" s="77"/>
      <c r="I39" s="89">
        <v>1000000</v>
      </c>
      <c r="J39" s="84"/>
      <c r="K39" s="66">
        <f t="shared" si="0"/>
        <v>294338200</v>
      </c>
      <c r="L39" s="79"/>
      <c r="M39" s="41"/>
      <c r="N39" s="80"/>
      <c r="O39" s="81"/>
    </row>
    <row r="40" spans="1:15" s="82" customFormat="1" ht="30" x14ac:dyDescent="0.25">
      <c r="A40" s="78"/>
      <c r="B40" s="60">
        <v>3</v>
      </c>
      <c r="C40" s="85" t="s">
        <v>2279</v>
      </c>
      <c r="D40" s="135" t="s">
        <v>165</v>
      </c>
      <c r="E40" s="63">
        <v>3</v>
      </c>
      <c r="F40" s="63" t="s">
        <v>2248</v>
      </c>
      <c r="G40" s="60"/>
      <c r="H40" s="60"/>
      <c r="I40" s="89">
        <v>900000</v>
      </c>
      <c r="J40" s="78"/>
      <c r="K40" s="66">
        <f t="shared" si="0"/>
        <v>295238200</v>
      </c>
      <c r="L40" s="79"/>
      <c r="M40" s="41"/>
      <c r="N40" s="80"/>
      <c r="O40" s="81"/>
    </row>
    <row r="41" spans="1:15" s="82" customFormat="1" ht="30" x14ac:dyDescent="0.25">
      <c r="A41" s="78"/>
      <c r="B41" s="60">
        <v>3</v>
      </c>
      <c r="C41" s="85" t="s">
        <v>2280</v>
      </c>
      <c r="D41" s="135" t="s">
        <v>165</v>
      </c>
      <c r="E41" s="63">
        <v>3</v>
      </c>
      <c r="F41" s="63" t="s">
        <v>2249</v>
      </c>
      <c r="G41" s="60"/>
      <c r="H41" s="60"/>
      <c r="I41" s="89">
        <v>850000</v>
      </c>
      <c r="J41" s="78"/>
      <c r="K41" s="66">
        <f t="shared" si="0"/>
        <v>296088200</v>
      </c>
      <c r="L41" s="79"/>
      <c r="M41" s="41"/>
      <c r="N41" s="80"/>
      <c r="O41" s="81"/>
    </row>
    <row r="42" spans="1:15" s="82" customFormat="1" ht="60" x14ac:dyDescent="0.25">
      <c r="A42" s="78"/>
      <c r="B42" s="60">
        <v>3</v>
      </c>
      <c r="C42" s="85" t="s">
        <v>2281</v>
      </c>
      <c r="D42" s="135" t="s">
        <v>165</v>
      </c>
      <c r="E42" s="63">
        <v>3</v>
      </c>
      <c r="F42" s="63" t="s">
        <v>2250</v>
      </c>
      <c r="G42" s="60"/>
      <c r="H42" s="60"/>
      <c r="I42" s="89">
        <v>1000000</v>
      </c>
      <c r="J42" s="78"/>
      <c r="K42" s="66">
        <f t="shared" si="0"/>
        <v>297088200</v>
      </c>
      <c r="L42" s="79"/>
      <c r="M42" s="41"/>
      <c r="N42" s="80"/>
      <c r="O42" s="81"/>
    </row>
    <row r="43" spans="1:15" s="82" customFormat="1" ht="45" x14ac:dyDescent="0.25">
      <c r="A43" s="78"/>
      <c r="B43" s="60">
        <v>3</v>
      </c>
      <c r="C43" s="85" t="s">
        <v>2282</v>
      </c>
      <c r="D43" s="135" t="s">
        <v>179</v>
      </c>
      <c r="E43" s="63">
        <v>3</v>
      </c>
      <c r="F43" s="63" t="s">
        <v>2251</v>
      </c>
      <c r="G43" s="60"/>
      <c r="H43" s="60"/>
      <c r="I43" s="89">
        <v>825000</v>
      </c>
      <c r="J43" s="78"/>
      <c r="K43" s="66">
        <f t="shared" si="0"/>
        <v>297913200</v>
      </c>
      <c r="L43" s="79"/>
      <c r="M43" s="41"/>
      <c r="N43" s="80"/>
      <c r="O43" s="81"/>
    </row>
    <row r="44" spans="1:15" s="82" customFormat="1" ht="45" x14ac:dyDescent="0.25">
      <c r="A44" s="78"/>
      <c r="B44" s="60">
        <v>3</v>
      </c>
      <c r="C44" s="85" t="s">
        <v>2283</v>
      </c>
      <c r="D44" s="135" t="s">
        <v>179</v>
      </c>
      <c r="E44" s="63">
        <v>3</v>
      </c>
      <c r="F44" s="63" t="s">
        <v>2252</v>
      </c>
      <c r="G44" s="60"/>
      <c r="H44" s="60"/>
      <c r="I44" s="89">
        <v>600000</v>
      </c>
      <c r="J44" s="78"/>
      <c r="K44" s="66">
        <f t="shared" si="0"/>
        <v>298513200</v>
      </c>
      <c r="L44" s="79"/>
      <c r="M44" s="41"/>
      <c r="N44" s="80"/>
      <c r="O44" s="81"/>
    </row>
    <row r="45" spans="1:15" s="82" customFormat="1" ht="45" x14ac:dyDescent="0.25">
      <c r="A45" s="78"/>
      <c r="B45" s="60">
        <v>3</v>
      </c>
      <c r="C45" s="85" t="s">
        <v>2284</v>
      </c>
      <c r="D45" s="135" t="s">
        <v>165</v>
      </c>
      <c r="E45" s="63">
        <v>3</v>
      </c>
      <c r="F45" s="63" t="s">
        <v>2253</v>
      </c>
      <c r="G45" s="60"/>
      <c r="H45" s="60"/>
      <c r="I45" s="89">
        <v>2400000</v>
      </c>
      <c r="J45" s="78"/>
      <c r="K45" s="66">
        <f t="shared" si="0"/>
        <v>300913200</v>
      </c>
      <c r="L45" s="79"/>
      <c r="M45" s="41"/>
      <c r="N45" s="80"/>
      <c r="O45" s="81"/>
    </row>
    <row r="46" spans="1:15" s="82" customFormat="1" ht="45" x14ac:dyDescent="0.25">
      <c r="A46" s="78"/>
      <c r="B46" s="60">
        <v>3</v>
      </c>
      <c r="C46" s="85" t="s">
        <v>2285</v>
      </c>
      <c r="D46" s="135" t="s">
        <v>179</v>
      </c>
      <c r="E46" s="63">
        <v>3</v>
      </c>
      <c r="F46" s="63" t="s">
        <v>2254</v>
      </c>
      <c r="G46" s="60"/>
      <c r="H46" s="60"/>
      <c r="I46" s="89">
        <v>1200000</v>
      </c>
      <c r="J46" s="78"/>
      <c r="K46" s="66">
        <f t="shared" si="0"/>
        <v>302113200</v>
      </c>
      <c r="L46" s="79"/>
      <c r="M46" s="41"/>
      <c r="N46" s="80"/>
      <c r="O46" s="81"/>
    </row>
    <row r="47" spans="1:15" s="82" customFormat="1" ht="45" x14ac:dyDescent="0.25">
      <c r="A47" s="78"/>
      <c r="B47" s="60">
        <v>3</v>
      </c>
      <c r="C47" s="85" t="s">
        <v>2286</v>
      </c>
      <c r="D47" s="135" t="s">
        <v>2219</v>
      </c>
      <c r="E47" s="63">
        <v>2</v>
      </c>
      <c r="F47" s="63" t="s">
        <v>2255</v>
      </c>
      <c r="G47" s="60"/>
      <c r="H47" s="60"/>
      <c r="I47" s="89">
        <v>850000</v>
      </c>
      <c r="J47" s="78"/>
      <c r="K47" s="66">
        <f t="shared" si="0"/>
        <v>302963200</v>
      </c>
      <c r="L47" s="79"/>
      <c r="M47" s="41"/>
      <c r="N47" s="80"/>
      <c r="O47" s="81"/>
    </row>
    <row r="48" spans="1:15" s="82" customFormat="1" ht="60" x14ac:dyDescent="0.25">
      <c r="A48" s="78"/>
      <c r="B48" s="60">
        <v>3</v>
      </c>
      <c r="C48" s="85" t="s">
        <v>2287</v>
      </c>
      <c r="D48" s="135" t="s">
        <v>179</v>
      </c>
      <c r="E48" s="63">
        <v>3</v>
      </c>
      <c r="F48" s="63" t="s">
        <v>2256</v>
      </c>
      <c r="G48" s="60"/>
      <c r="H48" s="60"/>
      <c r="I48" s="89">
        <v>1500000</v>
      </c>
      <c r="J48" s="78"/>
      <c r="K48" s="66">
        <f t="shared" si="0"/>
        <v>304463200</v>
      </c>
      <c r="L48" s="79"/>
      <c r="M48" s="41"/>
      <c r="N48" s="80"/>
      <c r="O48" s="81"/>
    </row>
    <row r="49" spans="1:15" s="82" customFormat="1" ht="45" x14ac:dyDescent="0.25">
      <c r="A49" s="78"/>
      <c r="B49" s="60">
        <v>3</v>
      </c>
      <c r="C49" s="85" t="s">
        <v>2288</v>
      </c>
      <c r="D49" s="135" t="s">
        <v>165</v>
      </c>
      <c r="E49" s="63">
        <v>3</v>
      </c>
      <c r="F49" s="63" t="s">
        <v>2257</v>
      </c>
      <c r="G49" s="60"/>
      <c r="H49" s="60"/>
      <c r="I49" s="89">
        <v>1400000</v>
      </c>
      <c r="J49" s="78"/>
      <c r="K49" s="66">
        <f t="shared" si="0"/>
        <v>305863200</v>
      </c>
      <c r="L49" s="79"/>
      <c r="M49" s="41"/>
      <c r="N49" s="80"/>
      <c r="O49" s="81"/>
    </row>
    <row r="50" spans="1:15" s="82" customFormat="1" ht="60" x14ac:dyDescent="0.25">
      <c r="A50" s="78"/>
      <c r="B50" s="60">
        <v>3</v>
      </c>
      <c r="C50" s="85" t="s">
        <v>2289</v>
      </c>
      <c r="D50" s="135" t="s">
        <v>182</v>
      </c>
      <c r="E50" s="63">
        <v>3</v>
      </c>
      <c r="F50" s="63" t="s">
        <v>2258</v>
      </c>
      <c r="G50" s="60"/>
      <c r="H50" s="60"/>
      <c r="I50" s="89">
        <v>1700000</v>
      </c>
      <c r="J50" s="78"/>
      <c r="K50" s="66">
        <f t="shared" si="0"/>
        <v>307563200</v>
      </c>
      <c r="L50" s="79"/>
      <c r="M50" s="41"/>
      <c r="N50" s="80"/>
      <c r="O50" s="81"/>
    </row>
    <row r="51" spans="1:15" s="82" customFormat="1" ht="60" x14ac:dyDescent="0.25">
      <c r="A51" s="78"/>
      <c r="B51" s="60">
        <v>3</v>
      </c>
      <c r="C51" s="85" t="s">
        <v>2290</v>
      </c>
      <c r="D51" s="135" t="s">
        <v>182</v>
      </c>
      <c r="E51" s="63">
        <v>3</v>
      </c>
      <c r="F51" s="63" t="s">
        <v>2259</v>
      </c>
      <c r="G51" s="60"/>
      <c r="H51" s="77"/>
      <c r="I51" s="89">
        <v>700000</v>
      </c>
      <c r="J51" s="84"/>
      <c r="K51" s="66">
        <f t="shared" si="0"/>
        <v>308263200</v>
      </c>
      <c r="L51" s="79"/>
      <c r="M51" s="41"/>
      <c r="N51" s="80"/>
      <c r="O51" s="81"/>
    </row>
    <row r="52" spans="1:15" s="82" customFormat="1" ht="45" x14ac:dyDescent="0.25">
      <c r="A52" s="78"/>
      <c r="B52" s="60">
        <v>3</v>
      </c>
      <c r="C52" s="85" t="s">
        <v>2291</v>
      </c>
      <c r="D52" s="135" t="s">
        <v>182</v>
      </c>
      <c r="E52" s="63">
        <v>3</v>
      </c>
      <c r="F52" s="63" t="s">
        <v>2260</v>
      </c>
      <c r="G52" s="60"/>
      <c r="H52" s="60"/>
      <c r="I52" s="89">
        <v>660000</v>
      </c>
      <c r="J52" s="84"/>
      <c r="K52" s="66">
        <f t="shared" si="0"/>
        <v>308923200</v>
      </c>
      <c r="L52" s="79"/>
      <c r="M52" s="41"/>
      <c r="N52" s="80"/>
      <c r="O52" s="81"/>
    </row>
    <row r="53" spans="1:15" s="82" customFormat="1" ht="60" x14ac:dyDescent="0.25">
      <c r="A53" s="78"/>
      <c r="B53" s="60">
        <v>3</v>
      </c>
      <c r="C53" s="85" t="s">
        <v>2292</v>
      </c>
      <c r="D53" s="135" t="s">
        <v>2301</v>
      </c>
      <c r="E53" s="63">
        <v>3</v>
      </c>
      <c r="F53" s="63" t="s">
        <v>2261</v>
      </c>
      <c r="G53" s="60"/>
      <c r="H53" s="60"/>
      <c r="I53" s="89">
        <v>2000000</v>
      </c>
      <c r="J53" s="84"/>
      <c r="K53" s="66">
        <f t="shared" si="0"/>
        <v>310923200</v>
      </c>
      <c r="L53" s="79"/>
      <c r="M53" s="41"/>
      <c r="N53" s="80"/>
      <c r="O53" s="81"/>
    </row>
    <row r="54" spans="1:15" s="82" customFormat="1" ht="45" x14ac:dyDescent="0.25">
      <c r="A54" s="78"/>
      <c r="B54" s="60">
        <v>3</v>
      </c>
      <c r="C54" s="85" t="s">
        <v>2293</v>
      </c>
      <c r="D54" s="135" t="s">
        <v>179</v>
      </c>
      <c r="E54" s="63">
        <v>3</v>
      </c>
      <c r="F54" s="63" t="s">
        <v>2262</v>
      </c>
      <c r="G54" s="60"/>
      <c r="H54" s="60"/>
      <c r="I54" s="89">
        <v>650000</v>
      </c>
      <c r="J54" s="84"/>
      <c r="K54" s="66">
        <f t="shared" si="0"/>
        <v>311573200</v>
      </c>
      <c r="L54" s="79"/>
      <c r="M54" s="41"/>
      <c r="N54" s="80"/>
      <c r="O54" s="81"/>
    </row>
    <row r="55" spans="1:15" s="82" customFormat="1" ht="45" x14ac:dyDescent="0.25">
      <c r="A55" s="78"/>
      <c r="B55" s="60">
        <v>3</v>
      </c>
      <c r="C55" s="85" t="s">
        <v>2294</v>
      </c>
      <c r="D55" s="135" t="s">
        <v>179</v>
      </c>
      <c r="E55" s="63">
        <v>3</v>
      </c>
      <c r="F55" s="63" t="s">
        <v>2263</v>
      </c>
      <c r="G55" s="60"/>
      <c r="H55" s="60"/>
      <c r="I55" s="89">
        <v>800000</v>
      </c>
      <c r="J55" s="84"/>
      <c r="K55" s="66">
        <f t="shared" si="0"/>
        <v>312373200</v>
      </c>
      <c r="L55" s="79"/>
      <c r="M55" s="41"/>
      <c r="N55" s="80"/>
      <c r="O55" s="81"/>
    </row>
    <row r="56" spans="1:15" s="82" customFormat="1" ht="45" x14ac:dyDescent="0.25">
      <c r="A56" s="78"/>
      <c r="B56" s="60">
        <v>3</v>
      </c>
      <c r="C56" s="85" t="s">
        <v>2295</v>
      </c>
      <c r="D56" s="135" t="s">
        <v>533</v>
      </c>
      <c r="E56" s="63">
        <v>4</v>
      </c>
      <c r="F56" s="63" t="s">
        <v>2264</v>
      </c>
      <c r="G56" s="60"/>
      <c r="H56" s="60"/>
      <c r="I56" s="89">
        <v>4000000</v>
      </c>
      <c r="J56" s="84"/>
      <c r="K56" s="66">
        <f t="shared" si="0"/>
        <v>316373200</v>
      </c>
      <c r="L56" s="79"/>
      <c r="M56" s="41"/>
      <c r="N56" s="80"/>
      <c r="O56" s="81"/>
    </row>
    <row r="57" spans="1:15" s="82" customFormat="1" ht="60" x14ac:dyDescent="0.25">
      <c r="A57" s="78"/>
      <c r="B57" s="60">
        <v>3</v>
      </c>
      <c r="C57" s="85" t="s">
        <v>2296</v>
      </c>
      <c r="D57" s="135" t="s">
        <v>179</v>
      </c>
      <c r="E57" s="63">
        <v>3</v>
      </c>
      <c r="F57" s="63" t="s">
        <v>2265</v>
      </c>
      <c r="G57" s="77"/>
      <c r="H57" s="77"/>
      <c r="I57" s="89">
        <v>624000</v>
      </c>
      <c r="J57" s="84"/>
      <c r="K57" s="66">
        <f t="shared" si="0"/>
        <v>316997200</v>
      </c>
      <c r="L57" s="79"/>
      <c r="M57" s="41"/>
      <c r="N57" s="80"/>
      <c r="O57" s="81"/>
    </row>
    <row r="58" spans="1:15" s="82" customFormat="1" ht="45" x14ac:dyDescent="0.25">
      <c r="A58" s="78"/>
      <c r="B58" s="60">
        <v>3</v>
      </c>
      <c r="C58" s="85" t="s">
        <v>2297</v>
      </c>
      <c r="D58" s="135" t="s">
        <v>165</v>
      </c>
      <c r="E58" s="63">
        <v>3</v>
      </c>
      <c r="F58" s="63" t="s">
        <v>2266</v>
      </c>
      <c r="G58" s="77"/>
      <c r="H58" s="77"/>
      <c r="I58" s="89">
        <v>800000</v>
      </c>
      <c r="J58" s="84"/>
      <c r="K58" s="66">
        <f t="shared" si="0"/>
        <v>317797200</v>
      </c>
      <c r="L58" s="79"/>
      <c r="M58" s="41"/>
      <c r="N58" s="80"/>
      <c r="O58" s="81"/>
    </row>
    <row r="59" spans="1:15" s="82" customFormat="1" ht="30" x14ac:dyDescent="0.25">
      <c r="A59" s="78"/>
      <c r="B59" s="60">
        <v>3</v>
      </c>
      <c r="C59" s="85" t="s">
        <v>2298</v>
      </c>
      <c r="D59" s="135" t="s">
        <v>179</v>
      </c>
      <c r="E59" s="63">
        <v>3</v>
      </c>
      <c r="F59" s="63" t="s">
        <v>2267</v>
      </c>
      <c r="G59" s="77"/>
      <c r="H59" s="77"/>
      <c r="I59" s="89">
        <v>600000</v>
      </c>
      <c r="J59" s="84"/>
      <c r="K59" s="66">
        <f t="shared" si="0"/>
        <v>318397200</v>
      </c>
      <c r="L59" s="79"/>
      <c r="M59" s="41"/>
      <c r="N59" s="80"/>
      <c r="O59" s="81"/>
    </row>
    <row r="60" spans="1:15" s="82" customFormat="1" ht="45" x14ac:dyDescent="0.25">
      <c r="A60" s="78"/>
      <c r="B60" s="60">
        <v>3</v>
      </c>
      <c r="C60" s="85" t="s">
        <v>2299</v>
      </c>
      <c r="D60" s="63" t="s">
        <v>437</v>
      </c>
      <c r="E60" s="63">
        <v>4</v>
      </c>
      <c r="F60" s="63" t="s">
        <v>2268</v>
      </c>
      <c r="G60" s="77"/>
      <c r="H60" s="77"/>
      <c r="I60" s="89">
        <v>500000</v>
      </c>
      <c r="J60" s="84"/>
      <c r="K60" s="66">
        <f t="shared" si="0"/>
        <v>318897200</v>
      </c>
      <c r="L60" s="79"/>
      <c r="M60" s="41"/>
      <c r="N60" s="80"/>
      <c r="O60" s="81"/>
    </row>
    <row r="61" spans="1:15" s="82" customFormat="1" ht="45" x14ac:dyDescent="0.25">
      <c r="A61" s="78"/>
      <c r="B61" s="60">
        <v>5</v>
      </c>
      <c r="C61" s="61" t="s">
        <v>2303</v>
      </c>
      <c r="D61" s="135" t="s">
        <v>2212</v>
      </c>
      <c r="E61" s="63">
        <v>1</v>
      </c>
      <c r="F61" s="63" t="s">
        <v>2269</v>
      </c>
      <c r="G61" s="77"/>
      <c r="H61" s="77"/>
      <c r="I61" s="111">
        <v>655000</v>
      </c>
      <c r="J61" s="84"/>
      <c r="K61" s="66">
        <f t="shared" si="0"/>
        <v>319552200</v>
      </c>
      <c r="L61" s="79"/>
      <c r="M61" s="41"/>
      <c r="N61" s="80"/>
      <c r="O61" s="81"/>
    </row>
    <row r="62" spans="1:15" s="82" customFormat="1" ht="60" x14ac:dyDescent="0.25">
      <c r="A62" s="78"/>
      <c r="B62" s="60">
        <v>5</v>
      </c>
      <c r="C62" s="61" t="s">
        <v>2304</v>
      </c>
      <c r="D62" s="135" t="s">
        <v>2219</v>
      </c>
      <c r="E62" s="63">
        <v>2</v>
      </c>
      <c r="F62" s="63" t="s">
        <v>2270</v>
      </c>
      <c r="G62" s="77"/>
      <c r="H62" s="77"/>
      <c r="I62" s="111">
        <v>1700000</v>
      </c>
      <c r="J62" s="84"/>
      <c r="K62" s="66">
        <f t="shared" si="0"/>
        <v>321252200</v>
      </c>
      <c r="L62" s="79"/>
      <c r="M62" s="41"/>
      <c r="N62" s="80"/>
      <c r="O62" s="81"/>
    </row>
    <row r="63" spans="1:15" s="82" customFormat="1" ht="60" x14ac:dyDescent="0.25">
      <c r="A63" s="78"/>
      <c r="B63" s="60">
        <v>5</v>
      </c>
      <c r="C63" s="61" t="s">
        <v>2305</v>
      </c>
      <c r="D63" s="135" t="s">
        <v>2219</v>
      </c>
      <c r="E63" s="63">
        <v>2</v>
      </c>
      <c r="F63" s="63" t="s">
        <v>2271</v>
      </c>
      <c r="G63" s="77"/>
      <c r="H63" s="77"/>
      <c r="I63" s="111">
        <v>2800000</v>
      </c>
      <c r="J63" s="84"/>
      <c r="K63" s="66">
        <f t="shared" si="0"/>
        <v>324052200</v>
      </c>
      <c r="L63" s="79"/>
      <c r="M63" s="41"/>
      <c r="N63" s="80"/>
      <c r="O63" s="81"/>
    </row>
    <row r="64" spans="1:15" s="82" customFormat="1" ht="45" x14ac:dyDescent="0.25">
      <c r="A64" s="78"/>
      <c r="B64" s="60">
        <v>5</v>
      </c>
      <c r="C64" s="61" t="s">
        <v>2306</v>
      </c>
      <c r="D64" s="135" t="s">
        <v>2309</v>
      </c>
      <c r="E64" s="63">
        <v>1</v>
      </c>
      <c r="F64" s="63" t="s">
        <v>2310</v>
      </c>
      <c r="G64" s="77"/>
      <c r="H64" s="77"/>
      <c r="I64" s="111">
        <v>1400000</v>
      </c>
      <c r="J64" s="84"/>
      <c r="K64" s="66">
        <f t="shared" si="0"/>
        <v>325452200</v>
      </c>
      <c r="L64" s="79"/>
      <c r="M64" s="41"/>
      <c r="N64" s="80"/>
      <c r="O64" s="81"/>
    </row>
    <row r="65" spans="1:15" s="82" customFormat="1" ht="45" x14ac:dyDescent="0.25">
      <c r="A65" s="78"/>
      <c r="B65" s="60">
        <v>5</v>
      </c>
      <c r="C65" s="61" t="s">
        <v>2116</v>
      </c>
      <c r="D65" s="135" t="s">
        <v>2218</v>
      </c>
      <c r="E65" s="63">
        <v>1</v>
      </c>
      <c r="F65" s="63" t="s">
        <v>2311</v>
      </c>
      <c r="G65" s="60"/>
      <c r="H65" s="60"/>
      <c r="I65" s="111">
        <v>60000</v>
      </c>
      <c r="J65" s="84"/>
      <c r="K65" s="66">
        <f t="shared" si="0"/>
        <v>325512200</v>
      </c>
      <c r="L65" s="79"/>
      <c r="M65" s="41"/>
      <c r="N65" s="80"/>
      <c r="O65" s="81"/>
    </row>
    <row r="66" spans="1:15" s="82" customFormat="1" ht="45" x14ac:dyDescent="0.25">
      <c r="A66" s="78"/>
      <c r="B66" s="60">
        <v>5</v>
      </c>
      <c r="C66" s="61" t="s">
        <v>2307</v>
      </c>
      <c r="D66" s="135" t="s">
        <v>2219</v>
      </c>
      <c r="E66" s="63">
        <v>2</v>
      </c>
      <c r="F66" s="63" t="s">
        <v>2312</v>
      </c>
      <c r="G66" s="60"/>
      <c r="H66" s="60"/>
      <c r="I66" s="111">
        <v>900000</v>
      </c>
      <c r="J66" s="84"/>
      <c r="K66" s="66">
        <f t="shared" si="0"/>
        <v>326412200</v>
      </c>
      <c r="L66" s="79"/>
      <c r="M66" s="41"/>
      <c r="N66" s="80"/>
      <c r="O66" s="81"/>
    </row>
    <row r="67" spans="1:15" s="82" customFormat="1" ht="45" x14ac:dyDescent="0.25">
      <c r="A67" s="78"/>
      <c r="B67" s="60">
        <v>5</v>
      </c>
      <c r="C67" s="61" t="s">
        <v>2308</v>
      </c>
      <c r="D67" s="135" t="s">
        <v>2215</v>
      </c>
      <c r="E67" s="63">
        <v>2</v>
      </c>
      <c r="F67" s="63" t="s">
        <v>2313</v>
      </c>
      <c r="G67" s="60"/>
      <c r="H67" s="60"/>
      <c r="I67" s="111">
        <v>1900000</v>
      </c>
      <c r="J67" s="84"/>
      <c r="K67" s="66">
        <f t="shared" si="0"/>
        <v>328312200</v>
      </c>
      <c r="L67" s="79"/>
      <c r="M67" s="41"/>
      <c r="N67" s="80"/>
      <c r="O67" s="81"/>
    </row>
    <row r="68" spans="1:15" s="82" customFormat="1" ht="45" x14ac:dyDescent="0.25">
      <c r="A68" s="78"/>
      <c r="B68" s="77">
        <v>7</v>
      </c>
      <c r="C68" s="91" t="s">
        <v>2318</v>
      </c>
      <c r="D68" s="115"/>
      <c r="E68" s="115"/>
      <c r="F68" s="115" t="s">
        <v>2314</v>
      </c>
      <c r="G68" s="77"/>
      <c r="H68" s="77"/>
      <c r="I68" s="123"/>
      <c r="J68" s="84">
        <v>7125800</v>
      </c>
      <c r="K68" s="66">
        <f t="shared" si="0"/>
        <v>321186400</v>
      </c>
      <c r="L68" s="79" t="s">
        <v>423</v>
      </c>
      <c r="M68" s="41">
        <f t="shared" ref="M68:M75" si="1">-J68</f>
        <v>-7125800</v>
      </c>
      <c r="N68" s="80" t="s">
        <v>424</v>
      </c>
      <c r="O68" s="81"/>
    </row>
    <row r="69" spans="1:15" s="82" customFormat="1" ht="25.5" x14ac:dyDescent="0.25">
      <c r="A69" s="78"/>
      <c r="B69" s="77">
        <v>7</v>
      </c>
      <c r="C69" s="91" t="s">
        <v>2319</v>
      </c>
      <c r="D69" s="115"/>
      <c r="E69" s="115"/>
      <c r="F69" s="115" t="s">
        <v>2315</v>
      </c>
      <c r="G69" s="77"/>
      <c r="H69" s="77"/>
      <c r="I69" s="123"/>
      <c r="J69" s="84">
        <v>155007300</v>
      </c>
      <c r="K69" s="66">
        <f t="shared" si="0"/>
        <v>166179100</v>
      </c>
      <c r="L69" s="79" t="s">
        <v>168</v>
      </c>
      <c r="M69" s="41">
        <f t="shared" si="1"/>
        <v>-155007300</v>
      </c>
      <c r="N69" s="80" t="s">
        <v>169</v>
      </c>
      <c r="O69" s="81"/>
    </row>
    <row r="70" spans="1:15" s="82" customFormat="1" ht="25.5" x14ac:dyDescent="0.25">
      <c r="A70" s="78"/>
      <c r="B70" s="77">
        <v>7</v>
      </c>
      <c r="C70" s="91" t="s">
        <v>2320</v>
      </c>
      <c r="D70" s="115"/>
      <c r="E70" s="115"/>
      <c r="F70" s="115" t="s">
        <v>2316</v>
      </c>
      <c r="G70" s="77"/>
      <c r="H70" s="77"/>
      <c r="I70" s="123"/>
      <c r="J70" s="84">
        <v>88000</v>
      </c>
      <c r="K70" s="66">
        <f t="shared" si="0"/>
        <v>166091100</v>
      </c>
      <c r="L70" s="79" t="s">
        <v>172</v>
      </c>
      <c r="M70" s="41">
        <f t="shared" si="1"/>
        <v>-88000</v>
      </c>
      <c r="N70" s="80" t="s">
        <v>2321</v>
      </c>
      <c r="O70" s="81"/>
    </row>
    <row r="71" spans="1:15" s="82" customFormat="1" ht="30" x14ac:dyDescent="0.25">
      <c r="A71" s="78"/>
      <c r="B71" s="77">
        <v>7</v>
      </c>
      <c r="C71" s="91" t="s">
        <v>2322</v>
      </c>
      <c r="D71" s="115"/>
      <c r="E71" s="115"/>
      <c r="F71" s="115" t="s">
        <v>2317</v>
      </c>
      <c r="G71" s="77"/>
      <c r="H71" s="77"/>
      <c r="I71" s="123"/>
      <c r="J71" s="84">
        <v>300000</v>
      </c>
      <c r="K71" s="66">
        <f t="shared" si="0"/>
        <v>165791100</v>
      </c>
      <c r="L71" s="79" t="s">
        <v>598</v>
      </c>
      <c r="M71" s="41">
        <f t="shared" si="1"/>
        <v>-300000</v>
      </c>
      <c r="N71" s="80" t="s">
        <v>169</v>
      </c>
      <c r="O71" s="81"/>
    </row>
    <row r="72" spans="1:15" s="82" customFormat="1" ht="45" x14ac:dyDescent="0.25">
      <c r="A72" s="78"/>
      <c r="B72" s="115">
        <v>7</v>
      </c>
      <c r="C72" s="116" t="s">
        <v>2324</v>
      </c>
      <c r="D72" s="63"/>
      <c r="E72" s="63"/>
      <c r="F72" s="115" t="s">
        <v>2329</v>
      </c>
      <c r="G72" s="60"/>
      <c r="H72" s="60"/>
      <c r="I72" s="137"/>
      <c r="J72" s="78">
        <v>864000</v>
      </c>
      <c r="K72" s="66">
        <f t="shared" si="0"/>
        <v>164927100</v>
      </c>
      <c r="L72" s="79" t="s">
        <v>168</v>
      </c>
      <c r="M72" s="41">
        <f t="shared" si="1"/>
        <v>-864000</v>
      </c>
      <c r="N72" s="80" t="s">
        <v>169</v>
      </c>
      <c r="O72" s="81"/>
    </row>
    <row r="73" spans="1:15" s="82" customFormat="1" ht="30" x14ac:dyDescent="0.25">
      <c r="A73" s="78"/>
      <c r="B73" s="115">
        <v>7</v>
      </c>
      <c r="C73" s="116" t="s">
        <v>2325</v>
      </c>
      <c r="D73" s="63"/>
      <c r="E73" s="63"/>
      <c r="F73" s="115" t="s">
        <v>2330</v>
      </c>
      <c r="G73" s="60"/>
      <c r="H73" s="60"/>
      <c r="I73" s="137"/>
      <c r="J73" s="78">
        <v>180000</v>
      </c>
      <c r="K73" s="66">
        <f t="shared" si="0"/>
        <v>164747100</v>
      </c>
      <c r="L73" s="79" t="s">
        <v>258</v>
      </c>
      <c r="M73" s="41">
        <f t="shared" si="1"/>
        <v>-180000</v>
      </c>
      <c r="N73" s="80" t="s">
        <v>720</v>
      </c>
      <c r="O73" s="81"/>
    </row>
    <row r="74" spans="1:15" s="82" customFormat="1" ht="30" x14ac:dyDescent="0.25">
      <c r="A74" s="78"/>
      <c r="B74" s="115">
        <v>7</v>
      </c>
      <c r="C74" s="116" t="s">
        <v>2326</v>
      </c>
      <c r="D74" s="63"/>
      <c r="E74" s="63"/>
      <c r="F74" s="115" t="s">
        <v>2331</v>
      </c>
      <c r="G74" s="60"/>
      <c r="H74" s="60"/>
      <c r="I74" s="137"/>
      <c r="J74" s="78">
        <v>425000</v>
      </c>
      <c r="K74" s="66">
        <f t="shared" si="0"/>
        <v>164322100</v>
      </c>
      <c r="L74" s="79" t="s">
        <v>172</v>
      </c>
      <c r="M74" s="41">
        <f t="shared" si="1"/>
        <v>-425000</v>
      </c>
      <c r="N74" s="80" t="s">
        <v>1544</v>
      </c>
      <c r="O74" s="81"/>
    </row>
    <row r="75" spans="1:15" s="82" customFormat="1" ht="25.5" x14ac:dyDescent="0.25">
      <c r="A75" s="78"/>
      <c r="B75" s="115">
        <v>7</v>
      </c>
      <c r="C75" s="116" t="s">
        <v>2327</v>
      </c>
      <c r="D75" s="63"/>
      <c r="E75" s="63"/>
      <c r="F75" s="115" t="s">
        <v>2332</v>
      </c>
      <c r="G75" s="60"/>
      <c r="H75" s="60"/>
      <c r="I75" s="137"/>
      <c r="J75" s="78">
        <v>6530600</v>
      </c>
      <c r="K75" s="66">
        <f t="shared" si="0"/>
        <v>157791500</v>
      </c>
      <c r="L75" s="79" t="s">
        <v>598</v>
      </c>
      <c r="M75" s="41">
        <f t="shared" si="1"/>
        <v>-6530600</v>
      </c>
      <c r="N75" s="80" t="s">
        <v>2328</v>
      </c>
      <c r="O75" s="81"/>
    </row>
    <row r="76" spans="1:15" s="82" customFormat="1" ht="30" x14ac:dyDescent="0.25">
      <c r="A76" s="78"/>
      <c r="B76" s="60"/>
      <c r="C76" s="136" t="s">
        <v>2848</v>
      </c>
      <c r="D76" s="135" t="s">
        <v>165</v>
      </c>
      <c r="E76" s="63">
        <v>3</v>
      </c>
      <c r="F76" s="63" t="s">
        <v>2333</v>
      </c>
      <c r="G76" s="60"/>
      <c r="H76" s="60"/>
      <c r="I76" s="137">
        <v>1950000</v>
      </c>
      <c r="J76" s="78"/>
      <c r="K76" s="66">
        <f t="shared" ref="K76:K139" si="2">K75+I76-J76</f>
        <v>159741500</v>
      </c>
      <c r="L76" s="79"/>
      <c r="M76" s="41"/>
      <c r="N76" s="80"/>
      <c r="O76" s="81"/>
    </row>
    <row r="77" spans="1:15" s="82" customFormat="1" ht="30" x14ac:dyDescent="0.25">
      <c r="A77" s="78"/>
      <c r="B77" s="60"/>
      <c r="C77" s="136" t="s">
        <v>2849</v>
      </c>
      <c r="D77" s="135" t="s">
        <v>2219</v>
      </c>
      <c r="E77" s="63">
        <v>2</v>
      </c>
      <c r="F77" s="63" t="s">
        <v>2334</v>
      </c>
      <c r="G77" s="60"/>
      <c r="H77" s="60"/>
      <c r="I77" s="137">
        <v>800000</v>
      </c>
      <c r="J77" s="78"/>
      <c r="K77" s="66">
        <f t="shared" si="2"/>
        <v>160541500</v>
      </c>
      <c r="L77" s="79"/>
      <c r="M77" s="41"/>
      <c r="N77" s="80"/>
      <c r="O77" s="81"/>
    </row>
    <row r="78" spans="1:15" s="82" customFormat="1" ht="30" x14ac:dyDescent="0.25">
      <c r="A78" s="78"/>
      <c r="B78" s="60"/>
      <c r="C78" s="136" t="s">
        <v>2850</v>
      </c>
      <c r="D78" s="135" t="s">
        <v>2219</v>
      </c>
      <c r="E78" s="63">
        <v>2</v>
      </c>
      <c r="F78" s="63" t="s">
        <v>2335</v>
      </c>
      <c r="G78" s="60"/>
      <c r="H78" s="77"/>
      <c r="I78" s="137">
        <v>950000</v>
      </c>
      <c r="J78" s="84"/>
      <c r="K78" s="66">
        <f t="shared" si="2"/>
        <v>161491500</v>
      </c>
      <c r="L78" s="79"/>
      <c r="M78" s="41"/>
      <c r="N78" s="80"/>
      <c r="O78" s="81"/>
    </row>
    <row r="79" spans="1:15" s="82" customFormat="1" ht="25.5" x14ac:dyDescent="0.25">
      <c r="A79" s="78"/>
      <c r="B79" s="60"/>
      <c r="C79" s="136" t="s">
        <v>2851</v>
      </c>
      <c r="D79" s="135" t="s">
        <v>2852</v>
      </c>
      <c r="E79" s="63">
        <v>1</v>
      </c>
      <c r="F79" s="63" t="s">
        <v>2336</v>
      </c>
      <c r="G79" s="60"/>
      <c r="H79" s="60"/>
      <c r="I79" s="137">
        <v>1100000</v>
      </c>
      <c r="J79" s="78"/>
      <c r="K79" s="66">
        <f t="shared" si="2"/>
        <v>162591500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6</v>
      </c>
      <c r="C80" s="61" t="s">
        <v>2831</v>
      </c>
      <c r="D80" s="135" t="s">
        <v>2218</v>
      </c>
      <c r="E80" s="63">
        <v>1</v>
      </c>
      <c r="F80" s="63" t="s">
        <v>2337</v>
      </c>
      <c r="G80" s="60"/>
      <c r="H80" s="60"/>
      <c r="I80" s="111">
        <v>1000000</v>
      </c>
      <c r="J80" s="78"/>
      <c r="K80" s="66">
        <f t="shared" si="2"/>
        <v>163591500</v>
      </c>
      <c r="L80" s="79"/>
      <c r="M80" s="41"/>
      <c r="N80" s="80"/>
      <c r="O80" s="81"/>
    </row>
    <row r="81" spans="1:15" s="82" customFormat="1" ht="45" x14ac:dyDescent="0.25">
      <c r="A81" s="78"/>
      <c r="B81" s="60">
        <v>6</v>
      </c>
      <c r="C81" s="61" t="s">
        <v>2832</v>
      </c>
      <c r="D81" s="135" t="s">
        <v>2218</v>
      </c>
      <c r="E81" s="63">
        <v>1</v>
      </c>
      <c r="F81" s="63" t="s">
        <v>2338</v>
      </c>
      <c r="G81" s="60"/>
      <c r="H81" s="60"/>
      <c r="I81" s="111">
        <v>900000</v>
      </c>
      <c r="J81" s="78"/>
      <c r="K81" s="66">
        <f t="shared" si="2"/>
        <v>164491500</v>
      </c>
      <c r="L81" s="79"/>
      <c r="M81" s="41"/>
      <c r="N81" s="80"/>
      <c r="O81" s="81"/>
    </row>
    <row r="82" spans="1:15" s="82" customFormat="1" ht="45" x14ac:dyDescent="0.25">
      <c r="A82" s="78"/>
      <c r="B82" s="60">
        <v>6</v>
      </c>
      <c r="C82" s="61" t="s">
        <v>2833</v>
      </c>
      <c r="D82" s="135" t="s">
        <v>2215</v>
      </c>
      <c r="E82" s="63">
        <v>2</v>
      </c>
      <c r="F82" s="63" t="s">
        <v>2339</v>
      </c>
      <c r="G82" s="60"/>
      <c r="H82" s="60"/>
      <c r="I82" s="111">
        <v>2400000</v>
      </c>
      <c r="J82" s="78"/>
      <c r="K82" s="66">
        <f t="shared" si="2"/>
        <v>166891500</v>
      </c>
      <c r="L82" s="79"/>
      <c r="M82" s="41"/>
      <c r="N82" s="80"/>
      <c r="O82" s="81"/>
    </row>
    <row r="83" spans="1:15" s="82" customFormat="1" ht="30" x14ac:dyDescent="0.25">
      <c r="A83" s="78"/>
      <c r="B83" s="60">
        <v>6</v>
      </c>
      <c r="C83" s="61" t="s">
        <v>2834</v>
      </c>
      <c r="D83" s="135" t="s">
        <v>2218</v>
      </c>
      <c r="E83" s="63">
        <v>1</v>
      </c>
      <c r="F83" s="63" t="s">
        <v>2340</v>
      </c>
      <c r="G83" s="77"/>
      <c r="H83" s="77"/>
      <c r="I83" s="111">
        <v>1150000</v>
      </c>
      <c r="J83" s="84"/>
      <c r="K83" s="66">
        <f t="shared" si="2"/>
        <v>168041500</v>
      </c>
      <c r="L83" s="79"/>
      <c r="M83" s="41"/>
      <c r="N83" s="80"/>
      <c r="O83" s="81"/>
    </row>
    <row r="84" spans="1:15" s="82" customFormat="1" ht="45" x14ac:dyDescent="0.25">
      <c r="A84" s="78"/>
      <c r="B84" s="60">
        <v>6</v>
      </c>
      <c r="C84" s="61" t="s">
        <v>2835</v>
      </c>
      <c r="D84" s="135" t="s">
        <v>2219</v>
      </c>
      <c r="E84" s="63">
        <v>2</v>
      </c>
      <c r="F84" s="63" t="s">
        <v>2341</v>
      </c>
      <c r="G84" s="77"/>
      <c r="H84" s="77"/>
      <c r="I84" s="111">
        <v>950000</v>
      </c>
      <c r="J84" s="84"/>
      <c r="K84" s="66">
        <f t="shared" si="2"/>
        <v>168991500</v>
      </c>
      <c r="L84" s="79"/>
      <c r="M84" s="41"/>
      <c r="N84" s="80"/>
      <c r="O84" s="81"/>
    </row>
    <row r="85" spans="1:15" s="82" customFormat="1" ht="45" x14ac:dyDescent="0.25">
      <c r="A85" s="78"/>
      <c r="B85" s="60">
        <v>6</v>
      </c>
      <c r="C85" s="61" t="s">
        <v>2836</v>
      </c>
      <c r="D85" s="135" t="s">
        <v>2212</v>
      </c>
      <c r="E85" s="63">
        <v>1</v>
      </c>
      <c r="F85" s="63" t="s">
        <v>2342</v>
      </c>
      <c r="G85" s="77"/>
      <c r="H85" s="77"/>
      <c r="I85" s="111">
        <v>600000</v>
      </c>
      <c r="J85" s="84"/>
      <c r="K85" s="66">
        <f t="shared" si="2"/>
        <v>169591500</v>
      </c>
      <c r="L85" s="79"/>
      <c r="M85" s="41"/>
      <c r="N85" s="80"/>
      <c r="O85" s="81"/>
    </row>
    <row r="86" spans="1:15" s="82" customFormat="1" ht="45" x14ac:dyDescent="0.25">
      <c r="A86" s="78"/>
      <c r="B86" s="60">
        <v>6</v>
      </c>
      <c r="C86" s="61" t="s">
        <v>2837</v>
      </c>
      <c r="D86" s="135" t="s">
        <v>2219</v>
      </c>
      <c r="E86" s="63">
        <v>2</v>
      </c>
      <c r="F86" s="63" t="s">
        <v>2343</v>
      </c>
      <c r="G86" s="77"/>
      <c r="H86" s="77"/>
      <c r="I86" s="111">
        <v>3100000</v>
      </c>
      <c r="J86" s="84"/>
      <c r="K86" s="66">
        <f t="shared" si="2"/>
        <v>172691500</v>
      </c>
      <c r="L86" s="79"/>
      <c r="M86" s="41"/>
      <c r="N86" s="80"/>
      <c r="O86" s="81"/>
    </row>
    <row r="87" spans="1:15" s="82" customFormat="1" ht="30" x14ac:dyDescent="0.25">
      <c r="A87" s="78"/>
      <c r="B87" s="60">
        <v>6</v>
      </c>
      <c r="C87" s="61" t="s">
        <v>2838</v>
      </c>
      <c r="D87" s="135" t="s">
        <v>2301</v>
      </c>
      <c r="E87" s="63">
        <v>3</v>
      </c>
      <c r="F87" s="63" t="s">
        <v>2344</v>
      </c>
      <c r="G87" s="60"/>
      <c r="H87" s="60"/>
      <c r="I87" s="111">
        <v>541000</v>
      </c>
      <c r="J87" s="78"/>
      <c r="K87" s="66">
        <f t="shared" si="2"/>
        <v>173232500</v>
      </c>
      <c r="L87" s="79"/>
      <c r="M87" s="41"/>
      <c r="N87" s="80"/>
      <c r="O87" s="81"/>
    </row>
    <row r="88" spans="1:15" s="82" customFormat="1" ht="30" x14ac:dyDescent="0.25">
      <c r="A88" s="78"/>
      <c r="B88" s="60">
        <v>6</v>
      </c>
      <c r="C88" s="61" t="s">
        <v>2839</v>
      </c>
      <c r="D88" s="135" t="s">
        <v>2212</v>
      </c>
      <c r="E88" s="63">
        <v>1</v>
      </c>
      <c r="F88" s="63" t="s">
        <v>2345</v>
      </c>
      <c r="G88" s="60"/>
      <c r="H88" s="77"/>
      <c r="I88" s="111">
        <v>950000</v>
      </c>
      <c r="J88" s="84"/>
      <c r="K88" s="66">
        <f t="shared" si="2"/>
        <v>174182500</v>
      </c>
      <c r="L88" s="79"/>
      <c r="M88" s="41"/>
      <c r="N88" s="80"/>
      <c r="O88" s="81"/>
    </row>
    <row r="89" spans="1:15" s="82" customFormat="1" ht="30" x14ac:dyDescent="0.25">
      <c r="A89" s="78"/>
      <c r="B89" s="60">
        <v>6</v>
      </c>
      <c r="C89" s="61" t="s">
        <v>2840</v>
      </c>
      <c r="D89" s="135" t="s">
        <v>2215</v>
      </c>
      <c r="E89" s="63">
        <v>2</v>
      </c>
      <c r="F89" s="63" t="s">
        <v>2346</v>
      </c>
      <c r="G89" s="60"/>
      <c r="H89" s="77"/>
      <c r="I89" s="111">
        <v>750000</v>
      </c>
      <c r="J89" s="84"/>
      <c r="K89" s="66">
        <f t="shared" si="2"/>
        <v>174932500</v>
      </c>
      <c r="L89" s="79"/>
      <c r="M89" s="41"/>
      <c r="N89" s="80"/>
      <c r="O89" s="81"/>
    </row>
    <row r="90" spans="1:15" s="82" customFormat="1" ht="60" x14ac:dyDescent="0.25">
      <c r="A90" s="78"/>
      <c r="B90" s="60">
        <v>6</v>
      </c>
      <c r="C90" s="61" t="s">
        <v>2841</v>
      </c>
      <c r="D90" s="135" t="s">
        <v>2891</v>
      </c>
      <c r="E90" s="63">
        <v>2</v>
      </c>
      <c r="F90" s="63" t="s">
        <v>2347</v>
      </c>
      <c r="G90" s="60"/>
      <c r="H90" s="77"/>
      <c r="I90" s="111">
        <v>13050000</v>
      </c>
      <c r="J90" s="84"/>
      <c r="K90" s="66">
        <f t="shared" si="2"/>
        <v>187982500</v>
      </c>
      <c r="L90" s="79"/>
      <c r="M90" s="41"/>
      <c r="N90" s="80"/>
      <c r="O90" s="81"/>
    </row>
    <row r="91" spans="1:15" s="82" customFormat="1" ht="60" x14ac:dyDescent="0.25">
      <c r="A91" s="78"/>
      <c r="B91" s="60">
        <v>6</v>
      </c>
      <c r="C91" s="61" t="s">
        <v>2842</v>
      </c>
      <c r="D91" s="135" t="s">
        <v>2217</v>
      </c>
      <c r="E91" s="63">
        <v>2</v>
      </c>
      <c r="F91" s="63" t="s">
        <v>2348</v>
      </c>
      <c r="G91" s="60"/>
      <c r="H91" s="77"/>
      <c r="I91" s="111">
        <v>1000000</v>
      </c>
      <c r="J91" s="84"/>
      <c r="K91" s="66">
        <f t="shared" si="2"/>
        <v>188982500</v>
      </c>
      <c r="L91" s="79"/>
      <c r="M91" s="41"/>
      <c r="N91" s="80"/>
      <c r="O91" s="81"/>
    </row>
    <row r="92" spans="1:15" s="82" customFormat="1" ht="45" x14ac:dyDescent="0.25">
      <c r="A92" s="87"/>
      <c r="B92" s="60">
        <v>6</v>
      </c>
      <c r="C92" s="153" t="s">
        <v>2843</v>
      </c>
      <c r="D92" s="135" t="s">
        <v>2212</v>
      </c>
      <c r="E92" s="63">
        <v>1</v>
      </c>
      <c r="F92" s="63" t="s">
        <v>2349</v>
      </c>
      <c r="G92" s="60"/>
      <c r="H92" s="60"/>
      <c r="I92" s="111">
        <v>1000000</v>
      </c>
      <c r="J92" s="84"/>
      <c r="K92" s="66">
        <f t="shared" si="2"/>
        <v>189982500</v>
      </c>
      <c r="L92" s="79"/>
      <c r="M92" s="41"/>
      <c r="N92" s="80"/>
      <c r="O92" s="81"/>
    </row>
    <row r="93" spans="1:15" s="82" customFormat="1" ht="30" x14ac:dyDescent="0.25">
      <c r="A93" s="78"/>
      <c r="B93" s="60">
        <v>6</v>
      </c>
      <c r="C93" s="85" t="s">
        <v>2844</v>
      </c>
      <c r="D93" s="135" t="s">
        <v>2214</v>
      </c>
      <c r="E93" s="63">
        <v>2</v>
      </c>
      <c r="F93" s="63" t="s">
        <v>2350</v>
      </c>
      <c r="G93" s="60"/>
      <c r="H93" s="60"/>
      <c r="I93" s="86">
        <v>800000</v>
      </c>
      <c r="J93" s="84"/>
      <c r="K93" s="66">
        <f t="shared" si="2"/>
        <v>190782500</v>
      </c>
      <c r="L93" s="79"/>
      <c r="M93" s="41"/>
      <c r="N93" s="80"/>
      <c r="O93" s="81"/>
    </row>
    <row r="94" spans="1:15" s="82" customFormat="1" ht="25.5" x14ac:dyDescent="0.25">
      <c r="A94" s="78"/>
      <c r="B94" s="60">
        <v>6</v>
      </c>
      <c r="C94" s="85" t="s">
        <v>2845</v>
      </c>
      <c r="D94" s="135" t="s">
        <v>2214</v>
      </c>
      <c r="E94" s="63">
        <v>2</v>
      </c>
      <c r="F94" s="63" t="s">
        <v>2351</v>
      </c>
      <c r="G94" s="60"/>
      <c r="H94" s="60"/>
      <c r="I94" s="86">
        <v>800000</v>
      </c>
      <c r="J94" s="84"/>
      <c r="K94" s="66">
        <f t="shared" si="2"/>
        <v>191582500</v>
      </c>
      <c r="L94" s="79"/>
      <c r="M94" s="41"/>
      <c r="N94" s="80"/>
      <c r="O94" s="81"/>
    </row>
    <row r="95" spans="1:15" s="82" customFormat="1" ht="25.5" x14ac:dyDescent="0.25">
      <c r="A95" s="78"/>
      <c r="B95" s="60">
        <v>6</v>
      </c>
      <c r="C95" s="85" t="s">
        <v>2846</v>
      </c>
      <c r="D95" s="135" t="s">
        <v>2847</v>
      </c>
      <c r="E95" s="63">
        <v>3</v>
      </c>
      <c r="F95" s="63" t="s">
        <v>2352</v>
      </c>
      <c r="G95" s="60"/>
      <c r="H95" s="60"/>
      <c r="I95" s="86">
        <v>500000</v>
      </c>
      <c r="J95" s="84"/>
      <c r="K95" s="66">
        <f t="shared" si="2"/>
        <v>192082500</v>
      </c>
      <c r="L95" s="79"/>
      <c r="M95" s="41"/>
      <c r="N95" s="80"/>
      <c r="O95" s="81"/>
    </row>
    <row r="96" spans="1:15" s="82" customFormat="1" ht="45" x14ac:dyDescent="0.25">
      <c r="A96" s="78"/>
      <c r="B96" s="60">
        <v>7</v>
      </c>
      <c r="C96" s="153" t="s">
        <v>2805</v>
      </c>
      <c r="D96" s="135" t="s">
        <v>2218</v>
      </c>
      <c r="E96" s="63">
        <v>1</v>
      </c>
      <c r="F96" s="63" t="s">
        <v>2353</v>
      </c>
      <c r="G96" s="60"/>
      <c r="H96" s="60"/>
      <c r="I96" s="64">
        <v>1000000</v>
      </c>
      <c r="J96" s="78"/>
      <c r="K96" s="66">
        <f t="shared" si="2"/>
        <v>193082500</v>
      </c>
      <c r="L96" s="79"/>
      <c r="M96" s="41"/>
      <c r="N96" s="80"/>
      <c r="O96" s="81"/>
    </row>
    <row r="97" spans="1:15" s="82" customFormat="1" ht="45" x14ac:dyDescent="0.25">
      <c r="A97" s="78"/>
      <c r="B97" s="60">
        <v>7</v>
      </c>
      <c r="C97" s="61" t="s">
        <v>2806</v>
      </c>
      <c r="D97" s="135" t="s">
        <v>165</v>
      </c>
      <c r="E97" s="63">
        <v>3</v>
      </c>
      <c r="F97" s="63" t="s">
        <v>2354</v>
      </c>
      <c r="G97" s="60"/>
      <c r="H97" s="60"/>
      <c r="I97" s="64">
        <v>550000</v>
      </c>
      <c r="J97" s="78"/>
      <c r="K97" s="66">
        <f t="shared" si="2"/>
        <v>193632500</v>
      </c>
      <c r="L97" s="79"/>
      <c r="M97" s="41"/>
      <c r="N97" s="80"/>
      <c r="O97" s="81"/>
    </row>
    <row r="98" spans="1:15" s="82" customFormat="1" ht="45" x14ac:dyDescent="0.25">
      <c r="A98" s="78"/>
      <c r="B98" s="60">
        <v>7</v>
      </c>
      <c r="C98" s="61" t="s">
        <v>2807</v>
      </c>
      <c r="D98" s="63" t="s">
        <v>2892</v>
      </c>
      <c r="E98" s="63"/>
      <c r="F98" s="63" t="s">
        <v>2355</v>
      </c>
      <c r="G98" s="60"/>
      <c r="H98" s="77"/>
      <c r="I98" s="64">
        <v>1969000</v>
      </c>
      <c r="J98" s="84"/>
      <c r="K98" s="66">
        <f t="shared" si="2"/>
        <v>195601500</v>
      </c>
      <c r="L98" s="79"/>
      <c r="M98" s="41"/>
      <c r="N98" s="80"/>
      <c r="O98" s="81"/>
    </row>
    <row r="99" spans="1:15" s="82" customFormat="1" ht="45" x14ac:dyDescent="0.25">
      <c r="A99" s="78"/>
      <c r="B99" s="60">
        <v>7</v>
      </c>
      <c r="C99" s="61" t="s">
        <v>2808</v>
      </c>
      <c r="D99" s="135" t="s">
        <v>2852</v>
      </c>
      <c r="E99" s="63">
        <v>1</v>
      </c>
      <c r="F99" s="63" t="s">
        <v>2356</v>
      </c>
      <c r="G99" s="60"/>
      <c r="H99" s="77"/>
      <c r="I99" s="64">
        <v>1600000</v>
      </c>
      <c r="J99" s="84"/>
      <c r="K99" s="66">
        <f t="shared" si="2"/>
        <v>197201500</v>
      </c>
      <c r="L99" s="79"/>
      <c r="M99" s="41"/>
      <c r="N99" s="80"/>
      <c r="O99" s="81"/>
    </row>
    <row r="100" spans="1:15" s="82" customFormat="1" ht="60" x14ac:dyDescent="0.25">
      <c r="A100" s="78"/>
      <c r="B100" s="60">
        <v>7</v>
      </c>
      <c r="C100" s="61" t="s">
        <v>2809</v>
      </c>
      <c r="D100" s="135" t="s">
        <v>2212</v>
      </c>
      <c r="E100" s="63">
        <v>1</v>
      </c>
      <c r="F100" s="63" t="s">
        <v>2357</v>
      </c>
      <c r="G100" s="60"/>
      <c r="H100" s="77"/>
      <c r="I100" s="64">
        <v>521000</v>
      </c>
      <c r="J100" s="84"/>
      <c r="K100" s="66">
        <f t="shared" si="2"/>
        <v>197722500</v>
      </c>
      <c r="L100" s="79"/>
      <c r="M100" s="41"/>
      <c r="N100" s="80"/>
      <c r="O100" s="81"/>
    </row>
    <row r="101" spans="1:15" s="82" customFormat="1" ht="45" x14ac:dyDescent="0.25">
      <c r="A101" s="78"/>
      <c r="B101" s="60">
        <v>7</v>
      </c>
      <c r="C101" s="61" t="s">
        <v>2810</v>
      </c>
      <c r="D101" s="135" t="s">
        <v>2215</v>
      </c>
      <c r="E101" s="63">
        <v>2</v>
      </c>
      <c r="F101" s="63" t="s">
        <v>2358</v>
      </c>
      <c r="G101" s="60"/>
      <c r="H101" s="77"/>
      <c r="I101" s="64">
        <v>605000</v>
      </c>
      <c r="J101" s="84"/>
      <c r="K101" s="66">
        <f t="shared" si="2"/>
        <v>198327500</v>
      </c>
      <c r="L101" s="79"/>
      <c r="M101" s="41"/>
      <c r="N101" s="80"/>
      <c r="O101" s="81"/>
    </row>
    <row r="102" spans="1:15" s="82" customFormat="1" ht="45" x14ac:dyDescent="0.25">
      <c r="A102" s="78"/>
      <c r="B102" s="60">
        <v>7</v>
      </c>
      <c r="C102" s="61" t="s">
        <v>2811</v>
      </c>
      <c r="D102" s="135" t="s">
        <v>2219</v>
      </c>
      <c r="E102" s="63">
        <v>2</v>
      </c>
      <c r="F102" s="63" t="s">
        <v>2359</v>
      </c>
      <c r="G102" s="60"/>
      <c r="H102" s="77"/>
      <c r="I102" s="64">
        <v>1000000</v>
      </c>
      <c r="J102" s="84"/>
      <c r="K102" s="66">
        <f t="shared" si="2"/>
        <v>199327500</v>
      </c>
      <c r="L102" s="79"/>
      <c r="M102" s="41"/>
      <c r="N102" s="80"/>
      <c r="O102" s="81"/>
    </row>
    <row r="103" spans="1:15" s="82" customFormat="1" ht="30" x14ac:dyDescent="0.25">
      <c r="A103" s="78"/>
      <c r="B103" s="60">
        <v>7</v>
      </c>
      <c r="C103" s="61" t="s">
        <v>2812</v>
      </c>
      <c r="D103" s="135" t="s">
        <v>2215</v>
      </c>
      <c r="E103" s="63">
        <v>2</v>
      </c>
      <c r="F103" s="63" t="s">
        <v>2360</v>
      </c>
      <c r="G103" s="60"/>
      <c r="H103" s="60"/>
      <c r="I103" s="64">
        <v>800000</v>
      </c>
      <c r="J103" s="78"/>
      <c r="K103" s="66">
        <f t="shared" si="2"/>
        <v>200127500</v>
      </c>
      <c r="L103" s="79"/>
      <c r="M103" s="41"/>
      <c r="N103" s="80"/>
      <c r="O103" s="81"/>
    </row>
    <row r="104" spans="1:15" s="82" customFormat="1" ht="45" x14ac:dyDescent="0.25">
      <c r="A104" s="78"/>
      <c r="B104" s="60">
        <v>7</v>
      </c>
      <c r="C104" s="61" t="s">
        <v>2813</v>
      </c>
      <c r="D104" s="135" t="s">
        <v>2891</v>
      </c>
      <c r="E104" s="63">
        <v>2</v>
      </c>
      <c r="F104" s="63" t="s">
        <v>2361</v>
      </c>
      <c r="G104" s="60"/>
      <c r="H104" s="77"/>
      <c r="I104" s="64">
        <v>5000000</v>
      </c>
      <c r="J104" s="84"/>
      <c r="K104" s="66">
        <f t="shared" si="2"/>
        <v>205127500</v>
      </c>
      <c r="L104" s="79"/>
      <c r="M104" s="41"/>
      <c r="N104" s="80"/>
      <c r="O104" s="81"/>
    </row>
    <row r="105" spans="1:15" s="82" customFormat="1" ht="60" x14ac:dyDescent="0.25">
      <c r="A105" s="78"/>
      <c r="B105" s="60">
        <v>7</v>
      </c>
      <c r="C105" s="61" t="s">
        <v>2814</v>
      </c>
      <c r="D105" s="135" t="s">
        <v>2300</v>
      </c>
      <c r="E105" s="63">
        <v>2</v>
      </c>
      <c r="F105" s="63" t="s">
        <v>2362</v>
      </c>
      <c r="G105" s="60"/>
      <c r="H105" s="77"/>
      <c r="I105" s="64">
        <v>1000000</v>
      </c>
      <c r="J105" s="84"/>
      <c r="K105" s="66">
        <f t="shared" si="2"/>
        <v>206127500</v>
      </c>
      <c r="L105" s="79"/>
      <c r="M105" s="41"/>
      <c r="N105" s="80"/>
      <c r="O105" s="81"/>
    </row>
    <row r="106" spans="1:15" s="82" customFormat="1" ht="30" x14ac:dyDescent="0.25">
      <c r="A106" s="78"/>
      <c r="B106" s="60">
        <v>7</v>
      </c>
      <c r="C106" s="61" t="s">
        <v>2815</v>
      </c>
      <c r="D106" s="135" t="s">
        <v>2212</v>
      </c>
      <c r="E106" s="63">
        <v>1</v>
      </c>
      <c r="F106" s="63" t="s">
        <v>2363</v>
      </c>
      <c r="G106" s="60"/>
      <c r="H106" s="77"/>
      <c r="I106" s="64">
        <v>900000</v>
      </c>
      <c r="J106" s="84"/>
      <c r="K106" s="66">
        <f t="shared" si="2"/>
        <v>207027500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7</v>
      </c>
      <c r="C107" s="61" t="s">
        <v>2816</v>
      </c>
      <c r="D107" s="135" t="s">
        <v>2852</v>
      </c>
      <c r="E107" s="63">
        <v>1</v>
      </c>
      <c r="F107" s="63" t="s">
        <v>2364</v>
      </c>
      <c r="G107" s="60"/>
      <c r="H107" s="77"/>
      <c r="I107" s="64">
        <v>1020000</v>
      </c>
      <c r="J107" s="84"/>
      <c r="K107" s="66">
        <f t="shared" si="2"/>
        <v>208047500</v>
      </c>
      <c r="L107" s="79"/>
      <c r="M107" s="41"/>
      <c r="N107" s="80"/>
      <c r="O107" s="81"/>
    </row>
    <row r="108" spans="1:15" s="82" customFormat="1" ht="60" x14ac:dyDescent="0.25">
      <c r="A108" s="78"/>
      <c r="B108" s="60">
        <v>7</v>
      </c>
      <c r="C108" s="61" t="s">
        <v>2817</v>
      </c>
      <c r="D108" s="135" t="s">
        <v>2852</v>
      </c>
      <c r="E108" s="63">
        <v>1</v>
      </c>
      <c r="F108" s="63" t="s">
        <v>2365</v>
      </c>
      <c r="G108" s="60"/>
      <c r="H108" s="60"/>
      <c r="I108" s="64">
        <v>310000</v>
      </c>
      <c r="J108" s="78"/>
      <c r="K108" s="66">
        <f t="shared" si="2"/>
        <v>208357500</v>
      </c>
      <c r="L108" s="79"/>
      <c r="M108" s="41"/>
      <c r="N108" s="80"/>
      <c r="O108" s="81"/>
    </row>
    <row r="109" spans="1:15" s="82" customFormat="1" ht="45" x14ac:dyDescent="0.25">
      <c r="A109" s="78"/>
      <c r="B109" s="60">
        <v>7</v>
      </c>
      <c r="C109" s="61" t="s">
        <v>2818</v>
      </c>
      <c r="D109" s="135" t="s">
        <v>2891</v>
      </c>
      <c r="E109" s="63">
        <v>2</v>
      </c>
      <c r="F109" s="63" t="s">
        <v>2366</v>
      </c>
      <c r="G109" s="60"/>
      <c r="H109" s="60"/>
      <c r="I109" s="64">
        <v>1500000</v>
      </c>
      <c r="J109" s="78"/>
      <c r="K109" s="66">
        <f t="shared" si="2"/>
        <v>209857500</v>
      </c>
      <c r="L109" s="79"/>
      <c r="M109" s="41"/>
      <c r="N109" s="51"/>
      <c r="O109" s="81"/>
    </row>
    <row r="110" spans="1:15" s="82" customFormat="1" ht="45" x14ac:dyDescent="0.25">
      <c r="A110" s="78"/>
      <c r="B110" s="60">
        <v>7</v>
      </c>
      <c r="C110" s="61" t="s">
        <v>2819</v>
      </c>
      <c r="D110" s="135" t="s">
        <v>2212</v>
      </c>
      <c r="E110" s="63">
        <v>1</v>
      </c>
      <c r="F110" s="63" t="s">
        <v>2367</v>
      </c>
      <c r="G110" s="60"/>
      <c r="H110" s="60"/>
      <c r="I110" s="64">
        <v>1900000</v>
      </c>
      <c r="J110" s="78"/>
      <c r="K110" s="66">
        <f t="shared" si="2"/>
        <v>211757500</v>
      </c>
      <c r="L110" s="79"/>
      <c r="M110" s="41"/>
      <c r="N110" s="51"/>
      <c r="O110" s="81"/>
    </row>
    <row r="111" spans="1:15" s="82" customFormat="1" ht="45" x14ac:dyDescent="0.25">
      <c r="A111" s="78"/>
      <c r="B111" s="60">
        <v>7</v>
      </c>
      <c r="C111" s="61" t="s">
        <v>2820</v>
      </c>
      <c r="D111" s="135" t="s">
        <v>165</v>
      </c>
      <c r="E111" s="63">
        <v>3</v>
      </c>
      <c r="F111" s="63" t="s">
        <v>2368</v>
      </c>
      <c r="G111" s="60"/>
      <c r="H111" s="60"/>
      <c r="I111" s="64">
        <v>2400000</v>
      </c>
      <c r="J111" s="78"/>
      <c r="K111" s="66">
        <f t="shared" si="2"/>
        <v>214157500</v>
      </c>
      <c r="L111" s="79"/>
      <c r="M111" s="41"/>
      <c r="N111" s="51"/>
      <c r="O111" s="81"/>
    </row>
    <row r="112" spans="1:15" s="82" customFormat="1" ht="60" x14ac:dyDescent="0.25">
      <c r="A112" s="78"/>
      <c r="B112" s="60">
        <v>7</v>
      </c>
      <c r="C112" s="61" t="s">
        <v>2821</v>
      </c>
      <c r="D112" s="135" t="s">
        <v>2213</v>
      </c>
      <c r="E112" s="63">
        <v>2</v>
      </c>
      <c r="F112" s="63" t="s">
        <v>2369</v>
      </c>
      <c r="G112" s="60"/>
      <c r="H112" s="60"/>
      <c r="I112" s="64">
        <v>13050000</v>
      </c>
      <c r="J112" s="78"/>
      <c r="K112" s="66">
        <f t="shared" si="2"/>
        <v>227207500</v>
      </c>
      <c r="L112" s="79"/>
      <c r="M112" s="41"/>
      <c r="N112" s="51"/>
      <c r="O112" s="81"/>
    </row>
    <row r="113" spans="1:15" s="82" customFormat="1" ht="45" x14ac:dyDescent="0.25">
      <c r="A113" s="78"/>
      <c r="B113" s="60">
        <v>7</v>
      </c>
      <c r="C113" s="61" t="s">
        <v>2822</v>
      </c>
      <c r="D113" s="135" t="s">
        <v>2852</v>
      </c>
      <c r="E113" s="63">
        <v>1</v>
      </c>
      <c r="F113" s="63" t="s">
        <v>2370</v>
      </c>
      <c r="G113" s="60"/>
      <c r="H113" s="60"/>
      <c r="I113" s="64">
        <v>900000</v>
      </c>
      <c r="J113" s="78"/>
      <c r="K113" s="66">
        <f t="shared" si="2"/>
        <v>228107500</v>
      </c>
      <c r="L113" s="79"/>
      <c r="M113" s="41"/>
      <c r="N113" s="51"/>
      <c r="O113" s="81"/>
    </row>
    <row r="114" spans="1:15" s="82" customFormat="1" ht="45" x14ac:dyDescent="0.25">
      <c r="A114" s="78"/>
      <c r="B114" s="60">
        <v>7</v>
      </c>
      <c r="C114" s="61" t="s">
        <v>2823</v>
      </c>
      <c r="D114" s="135" t="s">
        <v>2217</v>
      </c>
      <c r="E114" s="63">
        <v>2</v>
      </c>
      <c r="F114" s="63" t="s">
        <v>2371</v>
      </c>
      <c r="G114" s="60"/>
      <c r="H114" s="60"/>
      <c r="I114" s="64">
        <v>800000</v>
      </c>
      <c r="J114" s="78"/>
      <c r="K114" s="66">
        <f t="shared" si="2"/>
        <v>228907500</v>
      </c>
      <c r="L114" s="79"/>
      <c r="M114" s="41"/>
      <c r="N114" s="51"/>
      <c r="O114" s="81"/>
    </row>
    <row r="115" spans="1:15" s="82" customFormat="1" ht="45" x14ac:dyDescent="0.25">
      <c r="A115" s="78"/>
      <c r="B115" s="60">
        <v>7</v>
      </c>
      <c r="C115" s="61" t="s">
        <v>2824</v>
      </c>
      <c r="D115" s="135" t="s">
        <v>2217</v>
      </c>
      <c r="E115" s="63">
        <v>2</v>
      </c>
      <c r="F115" s="63" t="s">
        <v>2372</v>
      </c>
      <c r="G115" s="60"/>
      <c r="H115" s="60"/>
      <c r="I115" s="64">
        <v>900000</v>
      </c>
      <c r="J115" s="78"/>
      <c r="K115" s="66">
        <f t="shared" si="2"/>
        <v>229807500</v>
      </c>
      <c r="L115" s="79"/>
      <c r="M115" s="41"/>
      <c r="N115" s="51"/>
      <c r="O115" s="81"/>
    </row>
    <row r="116" spans="1:15" s="82" customFormat="1" ht="60" x14ac:dyDescent="0.25">
      <c r="A116" s="78"/>
      <c r="B116" s="60">
        <v>7</v>
      </c>
      <c r="C116" s="61" t="s">
        <v>2825</v>
      </c>
      <c r="D116" s="135" t="s">
        <v>2219</v>
      </c>
      <c r="E116" s="63">
        <v>2</v>
      </c>
      <c r="F116" s="63" t="s">
        <v>2373</v>
      </c>
      <c r="G116" s="60"/>
      <c r="H116" s="60"/>
      <c r="I116" s="64">
        <v>850000</v>
      </c>
      <c r="J116" s="78"/>
      <c r="K116" s="66">
        <f t="shared" si="2"/>
        <v>230657500</v>
      </c>
      <c r="L116" s="79"/>
      <c r="M116" s="41"/>
      <c r="N116" s="51"/>
      <c r="O116" s="81"/>
    </row>
    <row r="117" spans="1:15" s="82" customFormat="1" ht="60" x14ac:dyDescent="0.25">
      <c r="A117" s="78"/>
      <c r="B117" s="60">
        <v>7</v>
      </c>
      <c r="C117" s="61" t="s">
        <v>2826</v>
      </c>
      <c r="D117" s="135" t="s">
        <v>2219</v>
      </c>
      <c r="E117" s="63">
        <v>2</v>
      </c>
      <c r="F117" s="63" t="s">
        <v>2374</v>
      </c>
      <c r="G117" s="77"/>
      <c r="H117" s="77"/>
      <c r="I117" s="64">
        <v>1000000</v>
      </c>
      <c r="J117" s="84"/>
      <c r="K117" s="66">
        <f t="shared" si="2"/>
        <v>231657500</v>
      </c>
      <c r="L117" s="79"/>
      <c r="M117" s="41"/>
      <c r="N117" s="51"/>
      <c r="O117" s="81"/>
    </row>
    <row r="118" spans="1:15" s="82" customFormat="1" ht="30" x14ac:dyDescent="0.25">
      <c r="A118" s="78"/>
      <c r="B118" s="60">
        <v>7</v>
      </c>
      <c r="C118" s="61" t="s">
        <v>2827</v>
      </c>
      <c r="D118" s="63" t="s">
        <v>782</v>
      </c>
      <c r="E118" s="63"/>
      <c r="F118" s="63" t="s">
        <v>2375</v>
      </c>
      <c r="G118" s="77"/>
      <c r="H118" s="77"/>
      <c r="I118" s="64">
        <v>500000</v>
      </c>
      <c r="J118" s="84"/>
      <c r="K118" s="66">
        <f t="shared" si="2"/>
        <v>232157500</v>
      </c>
      <c r="L118" s="79"/>
      <c r="M118" s="41"/>
      <c r="N118" s="51"/>
      <c r="O118" s="81"/>
    </row>
    <row r="119" spans="1:15" s="82" customFormat="1" ht="45" x14ac:dyDescent="0.25">
      <c r="A119" s="78"/>
      <c r="B119" s="60">
        <v>7</v>
      </c>
      <c r="C119" s="61" t="s">
        <v>2828</v>
      </c>
      <c r="D119" s="135" t="s">
        <v>2219</v>
      </c>
      <c r="E119" s="63">
        <v>2</v>
      </c>
      <c r="F119" s="63" t="s">
        <v>2376</v>
      </c>
      <c r="G119" s="77"/>
      <c r="H119" s="77"/>
      <c r="I119" s="64">
        <v>175000</v>
      </c>
      <c r="J119" s="84"/>
      <c r="K119" s="66">
        <f t="shared" si="2"/>
        <v>232332500</v>
      </c>
      <c r="L119" s="79"/>
      <c r="M119" s="41"/>
      <c r="N119" s="51"/>
      <c r="O119" s="81"/>
    </row>
    <row r="120" spans="1:15" s="82" customFormat="1" ht="45" x14ac:dyDescent="0.25">
      <c r="A120" s="78"/>
      <c r="B120" s="60">
        <v>7</v>
      </c>
      <c r="C120" s="61" t="s">
        <v>2829</v>
      </c>
      <c r="D120" s="135" t="s">
        <v>2219</v>
      </c>
      <c r="E120" s="63">
        <v>2</v>
      </c>
      <c r="F120" s="63" t="s">
        <v>2377</v>
      </c>
      <c r="G120" s="77"/>
      <c r="H120" s="77"/>
      <c r="I120" s="64">
        <v>1370000</v>
      </c>
      <c r="J120" s="84"/>
      <c r="K120" s="66">
        <f t="shared" si="2"/>
        <v>233702500</v>
      </c>
      <c r="L120" s="79"/>
      <c r="M120" s="41"/>
      <c r="N120" s="51"/>
      <c r="O120" s="81"/>
    </row>
    <row r="121" spans="1:15" s="82" customFormat="1" ht="45" x14ac:dyDescent="0.25">
      <c r="A121" s="78"/>
      <c r="B121" s="60">
        <v>7</v>
      </c>
      <c r="C121" s="61" t="s">
        <v>2830</v>
      </c>
      <c r="D121" s="135" t="s">
        <v>2212</v>
      </c>
      <c r="E121" s="63">
        <v>1</v>
      </c>
      <c r="F121" s="63" t="s">
        <v>2378</v>
      </c>
      <c r="G121" s="60"/>
      <c r="H121" s="77"/>
      <c r="I121" s="64">
        <v>1150000</v>
      </c>
      <c r="J121" s="84"/>
      <c r="K121" s="66">
        <f t="shared" si="2"/>
        <v>234852500</v>
      </c>
      <c r="L121" s="79"/>
      <c r="M121" s="41"/>
      <c r="N121" s="51"/>
      <c r="O121" s="81"/>
    </row>
    <row r="122" spans="1:15" s="82" customFormat="1" ht="45" x14ac:dyDescent="0.25">
      <c r="A122" s="78"/>
      <c r="B122" s="60">
        <v>8</v>
      </c>
      <c r="C122" s="85" t="s">
        <v>2853</v>
      </c>
      <c r="D122" s="135" t="s">
        <v>2217</v>
      </c>
      <c r="E122" s="63">
        <v>2</v>
      </c>
      <c r="F122" s="63" t="s">
        <v>2379</v>
      </c>
      <c r="G122" s="60"/>
      <c r="H122" s="60"/>
      <c r="I122" s="89">
        <v>950000</v>
      </c>
      <c r="J122" s="78"/>
      <c r="K122" s="66">
        <f t="shared" si="2"/>
        <v>235802500</v>
      </c>
      <c r="M122" s="41"/>
      <c r="N122" s="74"/>
      <c r="O122" s="81"/>
    </row>
    <row r="123" spans="1:15" s="82" customFormat="1" ht="45" x14ac:dyDescent="0.25">
      <c r="A123" s="78"/>
      <c r="B123" s="60">
        <v>8</v>
      </c>
      <c r="C123" s="85" t="s">
        <v>2854</v>
      </c>
      <c r="D123" s="135" t="s">
        <v>2217</v>
      </c>
      <c r="E123" s="63">
        <v>2</v>
      </c>
      <c r="F123" s="63" t="s">
        <v>2380</v>
      </c>
      <c r="G123" s="60"/>
      <c r="H123" s="60"/>
      <c r="I123" s="89">
        <v>1900000</v>
      </c>
      <c r="J123" s="78"/>
      <c r="K123" s="66">
        <f t="shared" si="2"/>
        <v>237702500</v>
      </c>
      <c r="M123" s="41"/>
      <c r="N123" s="74"/>
      <c r="O123" s="81"/>
    </row>
    <row r="124" spans="1:15" s="82" customFormat="1" ht="45" x14ac:dyDescent="0.25">
      <c r="A124" s="78"/>
      <c r="B124" s="60">
        <v>8</v>
      </c>
      <c r="C124" s="85" t="s">
        <v>2855</v>
      </c>
      <c r="D124" s="135" t="s">
        <v>2218</v>
      </c>
      <c r="E124" s="63">
        <v>1</v>
      </c>
      <c r="F124" s="63" t="s">
        <v>2381</v>
      </c>
      <c r="G124" s="60"/>
      <c r="H124" s="60"/>
      <c r="I124" s="89">
        <v>600000</v>
      </c>
      <c r="J124" s="78"/>
      <c r="K124" s="66">
        <f t="shared" si="2"/>
        <v>238302500</v>
      </c>
      <c r="M124" s="41"/>
      <c r="N124" s="74"/>
      <c r="O124" s="81"/>
    </row>
    <row r="125" spans="1:15" s="82" customFormat="1" ht="45" x14ac:dyDescent="0.25">
      <c r="A125" s="78"/>
      <c r="B125" s="60">
        <v>8</v>
      </c>
      <c r="C125" s="85" t="s">
        <v>2856</v>
      </c>
      <c r="D125" s="135" t="s">
        <v>2852</v>
      </c>
      <c r="E125" s="63">
        <v>1</v>
      </c>
      <c r="F125" s="63" t="s">
        <v>2382</v>
      </c>
      <c r="G125" s="60"/>
      <c r="H125" s="60"/>
      <c r="I125" s="89">
        <v>2000000</v>
      </c>
      <c r="J125" s="78"/>
      <c r="K125" s="66">
        <f t="shared" si="2"/>
        <v>240302500</v>
      </c>
      <c r="M125" s="41"/>
      <c r="N125" s="74"/>
      <c r="O125" s="81"/>
    </row>
    <row r="126" spans="1:15" s="82" customFormat="1" ht="45" x14ac:dyDescent="0.25">
      <c r="A126" s="78"/>
      <c r="B126" s="60">
        <v>8</v>
      </c>
      <c r="C126" s="85" t="s">
        <v>2857</v>
      </c>
      <c r="D126" s="135" t="s">
        <v>2300</v>
      </c>
      <c r="E126" s="63">
        <v>2</v>
      </c>
      <c r="F126" s="63" t="s">
        <v>2383</v>
      </c>
      <c r="G126" s="60"/>
      <c r="H126" s="60"/>
      <c r="I126" s="89">
        <v>2850000</v>
      </c>
      <c r="J126" s="78"/>
      <c r="K126" s="66">
        <f t="shared" si="2"/>
        <v>243152500</v>
      </c>
      <c r="M126" s="41"/>
      <c r="N126" s="74"/>
      <c r="O126" s="81"/>
    </row>
    <row r="127" spans="1:15" s="82" customFormat="1" ht="45" x14ac:dyDescent="0.25">
      <c r="A127" s="78"/>
      <c r="B127" s="60">
        <v>8</v>
      </c>
      <c r="C127" s="85" t="s">
        <v>2858</v>
      </c>
      <c r="D127" s="135" t="s">
        <v>2309</v>
      </c>
      <c r="E127" s="63">
        <v>1</v>
      </c>
      <c r="F127" s="63" t="s">
        <v>2384</v>
      </c>
      <c r="G127" s="60"/>
      <c r="H127" s="77"/>
      <c r="I127" s="89">
        <v>2400000</v>
      </c>
      <c r="J127" s="84"/>
      <c r="K127" s="66">
        <f t="shared" si="2"/>
        <v>245552500</v>
      </c>
      <c r="M127" s="41"/>
      <c r="N127" s="74"/>
      <c r="O127" s="81"/>
    </row>
    <row r="128" spans="1:15" s="82" customFormat="1" ht="30" x14ac:dyDescent="0.25">
      <c r="A128" s="78"/>
      <c r="B128" s="60">
        <v>8</v>
      </c>
      <c r="C128" s="85" t="s">
        <v>2859</v>
      </c>
      <c r="D128" s="135" t="s">
        <v>2893</v>
      </c>
      <c r="E128" s="63">
        <v>1</v>
      </c>
      <c r="F128" s="63" t="s">
        <v>2385</v>
      </c>
      <c r="G128" s="60"/>
      <c r="H128" s="60"/>
      <c r="I128" s="89">
        <v>760000</v>
      </c>
      <c r="J128" s="84"/>
      <c r="K128" s="66">
        <f t="shared" si="2"/>
        <v>246312500</v>
      </c>
      <c r="M128" s="41"/>
      <c r="N128" s="74"/>
      <c r="O128" s="81"/>
    </row>
    <row r="129" spans="1:15" s="82" customFormat="1" ht="60" x14ac:dyDescent="0.25">
      <c r="A129" s="78"/>
      <c r="B129" s="60">
        <v>8</v>
      </c>
      <c r="C129" s="85" t="s">
        <v>2860</v>
      </c>
      <c r="D129" s="63" t="s">
        <v>187</v>
      </c>
      <c r="E129" s="63"/>
      <c r="F129" s="63" t="s">
        <v>2386</v>
      </c>
      <c r="G129" s="60"/>
      <c r="H129" s="60"/>
      <c r="I129" s="89">
        <v>634000</v>
      </c>
      <c r="J129" s="84"/>
      <c r="K129" s="66">
        <f t="shared" si="2"/>
        <v>246946500</v>
      </c>
      <c r="M129" s="41"/>
      <c r="N129" s="74"/>
      <c r="O129" s="81"/>
    </row>
    <row r="130" spans="1:15" s="82" customFormat="1" ht="75" x14ac:dyDescent="0.25">
      <c r="A130" s="78"/>
      <c r="B130" s="60">
        <v>8</v>
      </c>
      <c r="C130" s="85" t="s">
        <v>2861</v>
      </c>
      <c r="D130" s="63" t="s">
        <v>187</v>
      </c>
      <c r="E130" s="63"/>
      <c r="F130" s="63" t="s">
        <v>2387</v>
      </c>
      <c r="G130" s="60"/>
      <c r="H130" s="60"/>
      <c r="I130" s="89">
        <v>625000</v>
      </c>
      <c r="J130" s="84"/>
      <c r="K130" s="66">
        <f t="shared" si="2"/>
        <v>247571500</v>
      </c>
      <c r="M130" s="41"/>
      <c r="N130" s="74"/>
      <c r="O130" s="81"/>
    </row>
    <row r="131" spans="1:15" s="82" customFormat="1" ht="60" x14ac:dyDescent="0.25">
      <c r="A131" s="78"/>
      <c r="B131" s="60">
        <v>8</v>
      </c>
      <c r="C131" s="85" t="s">
        <v>2862</v>
      </c>
      <c r="D131" s="63" t="s">
        <v>187</v>
      </c>
      <c r="E131" s="63"/>
      <c r="F131" s="63" t="s">
        <v>2388</v>
      </c>
      <c r="G131" s="60"/>
      <c r="H131" s="60"/>
      <c r="I131" s="89">
        <v>1000000</v>
      </c>
      <c r="J131" s="84"/>
      <c r="K131" s="66">
        <f t="shared" si="2"/>
        <v>248571500</v>
      </c>
      <c r="M131" s="41"/>
      <c r="N131" s="74"/>
      <c r="O131" s="81"/>
    </row>
    <row r="132" spans="1:15" s="82" customFormat="1" ht="60" x14ac:dyDescent="0.25">
      <c r="A132" s="78"/>
      <c r="B132" s="60">
        <v>8</v>
      </c>
      <c r="C132" s="85" t="s">
        <v>2863</v>
      </c>
      <c r="D132" s="63" t="s">
        <v>187</v>
      </c>
      <c r="E132" s="63"/>
      <c r="F132" s="63" t="s">
        <v>2389</v>
      </c>
      <c r="G132" s="60"/>
      <c r="H132" s="60"/>
      <c r="I132" s="89">
        <v>450000</v>
      </c>
      <c r="J132" s="84"/>
      <c r="K132" s="66">
        <f t="shared" si="2"/>
        <v>249021500</v>
      </c>
      <c r="M132" s="41"/>
      <c r="N132" s="74"/>
      <c r="O132" s="81"/>
    </row>
    <row r="133" spans="1:15" s="82" customFormat="1" ht="45" x14ac:dyDescent="0.25">
      <c r="A133" s="78"/>
      <c r="B133" s="60">
        <v>8</v>
      </c>
      <c r="C133" s="85" t="s">
        <v>2864</v>
      </c>
      <c r="D133" s="135" t="s">
        <v>2219</v>
      </c>
      <c r="E133" s="63">
        <v>2</v>
      </c>
      <c r="F133" s="63" t="s">
        <v>2390</v>
      </c>
      <c r="G133" s="60"/>
      <c r="H133" s="60"/>
      <c r="I133" s="89">
        <v>2300000</v>
      </c>
      <c r="J133" s="84"/>
      <c r="K133" s="66">
        <f t="shared" si="2"/>
        <v>251321500</v>
      </c>
      <c r="M133" s="41"/>
      <c r="N133" s="74"/>
      <c r="O133" s="81"/>
    </row>
    <row r="134" spans="1:15" s="82" customFormat="1" ht="45" x14ac:dyDescent="0.25">
      <c r="A134" s="78"/>
      <c r="B134" s="60">
        <v>8</v>
      </c>
      <c r="C134" s="85" t="s">
        <v>2865</v>
      </c>
      <c r="D134" s="63" t="s">
        <v>187</v>
      </c>
      <c r="E134" s="63"/>
      <c r="F134" s="63" t="s">
        <v>2391</v>
      </c>
      <c r="G134" s="60"/>
      <c r="H134" s="60"/>
      <c r="I134" s="89">
        <v>611000</v>
      </c>
      <c r="J134" s="84"/>
      <c r="K134" s="66">
        <f t="shared" si="2"/>
        <v>251932500</v>
      </c>
      <c r="M134" s="41"/>
      <c r="N134" s="74"/>
      <c r="O134" s="81"/>
    </row>
    <row r="135" spans="1:15" s="82" customFormat="1" ht="60" x14ac:dyDescent="0.25">
      <c r="A135" s="78"/>
      <c r="B135" s="60">
        <v>8</v>
      </c>
      <c r="C135" s="85" t="s">
        <v>2866</v>
      </c>
      <c r="D135" s="63" t="s">
        <v>187</v>
      </c>
      <c r="E135" s="63"/>
      <c r="F135" s="63" t="s">
        <v>2392</v>
      </c>
      <c r="G135" s="60"/>
      <c r="H135" s="60"/>
      <c r="I135" s="89">
        <v>500000</v>
      </c>
      <c r="J135" s="84"/>
      <c r="K135" s="66">
        <f t="shared" si="2"/>
        <v>252432500</v>
      </c>
      <c r="M135" s="41"/>
      <c r="N135" s="74"/>
      <c r="O135" s="81"/>
    </row>
    <row r="136" spans="1:15" s="82" customFormat="1" ht="60" x14ac:dyDescent="0.25">
      <c r="A136" s="78"/>
      <c r="B136" s="60">
        <v>8</v>
      </c>
      <c r="C136" s="85" t="s">
        <v>2867</v>
      </c>
      <c r="D136" s="63" t="s">
        <v>187</v>
      </c>
      <c r="E136" s="63"/>
      <c r="F136" s="63" t="s">
        <v>2393</v>
      </c>
      <c r="G136" s="60"/>
      <c r="H136" s="60"/>
      <c r="I136" s="89">
        <v>150000</v>
      </c>
      <c r="J136" s="84"/>
      <c r="K136" s="66">
        <f t="shared" si="2"/>
        <v>252582500</v>
      </c>
      <c r="M136" s="41"/>
      <c r="N136" s="74"/>
      <c r="O136" s="81"/>
    </row>
    <row r="137" spans="1:15" s="82" customFormat="1" ht="60" x14ac:dyDescent="0.25">
      <c r="A137" s="78"/>
      <c r="B137" s="60">
        <v>8</v>
      </c>
      <c r="C137" s="85" t="s">
        <v>2868</v>
      </c>
      <c r="D137" s="63" t="s">
        <v>187</v>
      </c>
      <c r="E137" s="63"/>
      <c r="F137" s="63" t="s">
        <v>2394</v>
      </c>
      <c r="G137" s="60"/>
      <c r="H137" s="60"/>
      <c r="I137" s="89">
        <v>500000</v>
      </c>
      <c r="J137" s="84"/>
      <c r="K137" s="66">
        <f t="shared" si="2"/>
        <v>253082500</v>
      </c>
      <c r="M137" s="41"/>
      <c r="N137" s="74"/>
      <c r="O137" s="81"/>
    </row>
    <row r="138" spans="1:15" s="82" customFormat="1" ht="60" x14ac:dyDescent="0.25">
      <c r="A138" s="78"/>
      <c r="B138" s="60">
        <v>8</v>
      </c>
      <c r="C138" s="85" t="s">
        <v>2869</v>
      </c>
      <c r="D138" s="63" t="s">
        <v>187</v>
      </c>
      <c r="E138" s="63"/>
      <c r="F138" s="63" t="s">
        <v>2395</v>
      </c>
      <c r="G138" s="60"/>
      <c r="H138" s="60"/>
      <c r="I138" s="89">
        <v>500000</v>
      </c>
      <c r="J138" s="84"/>
      <c r="K138" s="66">
        <f t="shared" si="2"/>
        <v>253582500</v>
      </c>
      <c r="M138" s="41"/>
      <c r="N138" s="74"/>
      <c r="O138" s="81"/>
    </row>
    <row r="139" spans="1:15" s="82" customFormat="1" ht="45" x14ac:dyDescent="0.25">
      <c r="A139" s="78"/>
      <c r="B139" s="60">
        <v>8</v>
      </c>
      <c r="C139" s="85" t="s">
        <v>2870</v>
      </c>
      <c r="D139" s="63" t="s">
        <v>187</v>
      </c>
      <c r="E139" s="63"/>
      <c r="F139" s="63" t="s">
        <v>2396</v>
      </c>
      <c r="G139" s="60"/>
      <c r="H139" s="60"/>
      <c r="I139" s="89">
        <v>250000</v>
      </c>
      <c r="J139" s="84"/>
      <c r="K139" s="66">
        <f t="shared" si="2"/>
        <v>253832500</v>
      </c>
      <c r="M139" s="41"/>
      <c r="N139" s="74"/>
      <c r="O139" s="81"/>
    </row>
    <row r="140" spans="1:15" s="82" customFormat="1" ht="45" x14ac:dyDescent="0.25">
      <c r="A140" s="78"/>
      <c r="B140" s="60">
        <v>8</v>
      </c>
      <c r="C140" s="85" t="s">
        <v>2871</v>
      </c>
      <c r="D140" s="135" t="s">
        <v>182</v>
      </c>
      <c r="E140" s="63">
        <v>3</v>
      </c>
      <c r="F140" s="63" t="s">
        <v>2397</v>
      </c>
      <c r="G140" s="60"/>
      <c r="H140" s="60"/>
      <c r="I140" s="89">
        <v>600000</v>
      </c>
      <c r="J140" s="84"/>
      <c r="K140" s="66">
        <f t="shared" ref="K140:K203" si="3">K139+I140-J140</f>
        <v>254432500</v>
      </c>
      <c r="M140" s="41"/>
      <c r="N140" s="74"/>
      <c r="O140" s="81"/>
    </row>
    <row r="141" spans="1:15" s="82" customFormat="1" ht="60" x14ac:dyDescent="0.25">
      <c r="A141" s="78"/>
      <c r="B141" s="60">
        <v>8</v>
      </c>
      <c r="C141" s="85" t="s">
        <v>2872</v>
      </c>
      <c r="D141" s="63" t="s">
        <v>187</v>
      </c>
      <c r="E141" s="63"/>
      <c r="F141" s="63" t="s">
        <v>2398</v>
      </c>
      <c r="G141" s="60"/>
      <c r="H141" s="60"/>
      <c r="I141" s="89">
        <v>200000</v>
      </c>
      <c r="J141" s="84"/>
      <c r="K141" s="66">
        <f t="shared" si="3"/>
        <v>254632500</v>
      </c>
      <c r="M141" s="41"/>
      <c r="N141" s="74"/>
      <c r="O141" s="81"/>
    </row>
    <row r="142" spans="1:15" s="82" customFormat="1" ht="45" x14ac:dyDescent="0.25">
      <c r="A142" s="78"/>
      <c r="B142" s="60">
        <v>8</v>
      </c>
      <c r="C142" s="85" t="s">
        <v>2873</v>
      </c>
      <c r="D142" s="63" t="s">
        <v>187</v>
      </c>
      <c r="E142" s="63"/>
      <c r="F142" s="63" t="s">
        <v>2399</v>
      </c>
      <c r="G142" s="60"/>
      <c r="H142" s="60"/>
      <c r="I142" s="89">
        <v>1000000</v>
      </c>
      <c r="J142" s="84"/>
      <c r="K142" s="66">
        <f t="shared" si="3"/>
        <v>255632500</v>
      </c>
      <c r="M142" s="41"/>
      <c r="N142" s="74"/>
      <c r="O142" s="81"/>
    </row>
    <row r="143" spans="1:15" s="82" customFormat="1" ht="45" x14ac:dyDescent="0.25">
      <c r="A143" s="87"/>
      <c r="B143" s="60">
        <v>8</v>
      </c>
      <c r="C143" s="85" t="s">
        <v>2874</v>
      </c>
      <c r="D143" s="135" t="s">
        <v>182</v>
      </c>
      <c r="E143" s="63">
        <v>3</v>
      </c>
      <c r="F143" s="63" t="s">
        <v>2400</v>
      </c>
      <c r="G143" s="60"/>
      <c r="H143" s="60"/>
      <c r="I143" s="89">
        <v>2124000</v>
      </c>
      <c r="J143" s="84"/>
      <c r="K143" s="66">
        <f t="shared" si="3"/>
        <v>257756500</v>
      </c>
      <c r="M143" s="41"/>
      <c r="N143" s="74"/>
      <c r="O143" s="81"/>
    </row>
    <row r="144" spans="1:15" s="82" customFormat="1" ht="45" x14ac:dyDescent="0.25">
      <c r="A144" s="78"/>
      <c r="B144" s="60">
        <v>8</v>
      </c>
      <c r="C144" s="85" t="s">
        <v>2875</v>
      </c>
      <c r="D144" s="135" t="s">
        <v>165</v>
      </c>
      <c r="E144" s="63">
        <v>3</v>
      </c>
      <c r="F144" s="63" t="s">
        <v>2401</v>
      </c>
      <c r="G144" s="60"/>
      <c r="H144" s="60"/>
      <c r="I144" s="89">
        <v>541000</v>
      </c>
      <c r="J144" s="84"/>
      <c r="K144" s="66">
        <f t="shared" si="3"/>
        <v>258297500</v>
      </c>
      <c r="M144" s="41"/>
      <c r="N144" s="74"/>
      <c r="O144" s="81"/>
    </row>
    <row r="145" spans="1:15" s="82" customFormat="1" ht="45" x14ac:dyDescent="0.25">
      <c r="A145" s="78"/>
      <c r="B145" s="60">
        <v>8</v>
      </c>
      <c r="C145" s="85" t="s">
        <v>2876</v>
      </c>
      <c r="D145" s="135" t="s">
        <v>2215</v>
      </c>
      <c r="E145" s="63">
        <v>2</v>
      </c>
      <c r="F145" s="63" t="s">
        <v>2402</v>
      </c>
      <c r="G145" s="60"/>
      <c r="H145" s="77"/>
      <c r="I145" s="89">
        <v>1000000</v>
      </c>
      <c r="J145" s="84"/>
      <c r="K145" s="66">
        <f t="shared" si="3"/>
        <v>259297500</v>
      </c>
      <c r="M145" s="41"/>
      <c r="N145" s="74"/>
      <c r="O145" s="81"/>
    </row>
    <row r="146" spans="1:15" s="82" customFormat="1" ht="45" x14ac:dyDescent="0.25">
      <c r="A146" s="78"/>
      <c r="B146" s="60">
        <v>8</v>
      </c>
      <c r="C146" s="85" t="s">
        <v>2877</v>
      </c>
      <c r="D146" s="135" t="s">
        <v>2215</v>
      </c>
      <c r="E146" s="63">
        <v>2</v>
      </c>
      <c r="F146" s="63" t="s">
        <v>2403</v>
      </c>
      <c r="G146" s="60"/>
      <c r="H146" s="77"/>
      <c r="I146" s="89">
        <v>1000000</v>
      </c>
      <c r="J146" s="84"/>
      <c r="K146" s="66">
        <f t="shared" si="3"/>
        <v>260297500</v>
      </c>
      <c r="M146" s="41"/>
      <c r="N146" s="74"/>
      <c r="O146" s="81"/>
    </row>
    <row r="147" spans="1:15" s="82" customFormat="1" ht="25.5" x14ac:dyDescent="0.25">
      <c r="A147" s="78"/>
      <c r="B147" s="77">
        <v>8</v>
      </c>
      <c r="C147" s="91" t="s">
        <v>2884</v>
      </c>
      <c r="D147" s="115"/>
      <c r="E147" s="115"/>
      <c r="F147" s="115" t="s">
        <v>2878</v>
      </c>
      <c r="G147" s="60"/>
      <c r="H147" s="77"/>
      <c r="I147" s="89"/>
      <c r="J147" s="84">
        <v>120000</v>
      </c>
      <c r="K147" s="66">
        <f t="shared" si="3"/>
        <v>260177500</v>
      </c>
      <c r="L147" s="82" t="s">
        <v>258</v>
      </c>
      <c r="M147" s="41">
        <f t="shared" ref="M147:M152" si="4">-J147</f>
        <v>-120000</v>
      </c>
      <c r="N147" s="74" t="s">
        <v>1158</v>
      </c>
      <c r="O147" s="81"/>
    </row>
    <row r="148" spans="1:15" s="82" customFormat="1" ht="45" x14ac:dyDescent="0.25">
      <c r="A148" s="78"/>
      <c r="B148" s="77">
        <v>8</v>
      </c>
      <c r="C148" s="91" t="s">
        <v>2885</v>
      </c>
      <c r="D148" s="115"/>
      <c r="E148" s="115"/>
      <c r="F148" s="115" t="s">
        <v>2879</v>
      </c>
      <c r="G148" s="60"/>
      <c r="H148" s="77"/>
      <c r="I148" s="89"/>
      <c r="J148" s="84">
        <v>178000</v>
      </c>
      <c r="K148" s="66">
        <f t="shared" si="3"/>
        <v>259999500</v>
      </c>
      <c r="L148" s="82" t="s">
        <v>426</v>
      </c>
      <c r="M148" s="41">
        <f t="shared" si="4"/>
        <v>-178000</v>
      </c>
      <c r="N148" s="74" t="s">
        <v>427</v>
      </c>
      <c r="O148" s="81"/>
    </row>
    <row r="149" spans="1:15" s="82" customFormat="1" ht="45" x14ac:dyDescent="0.25">
      <c r="A149" s="78"/>
      <c r="B149" s="77">
        <v>8</v>
      </c>
      <c r="C149" s="91" t="s">
        <v>2886</v>
      </c>
      <c r="D149" s="115"/>
      <c r="E149" s="115"/>
      <c r="F149" s="115" t="s">
        <v>2880</v>
      </c>
      <c r="G149" s="60"/>
      <c r="H149" s="77"/>
      <c r="I149" s="89"/>
      <c r="J149" s="84">
        <v>67285600</v>
      </c>
      <c r="K149" s="66">
        <f t="shared" si="3"/>
        <v>192713900</v>
      </c>
      <c r="L149" s="82" t="s">
        <v>168</v>
      </c>
      <c r="M149" s="41">
        <f t="shared" si="4"/>
        <v>-67285600</v>
      </c>
      <c r="N149" s="74" t="s">
        <v>169</v>
      </c>
      <c r="O149" s="81"/>
    </row>
    <row r="150" spans="1:15" s="82" customFormat="1" ht="30" x14ac:dyDescent="0.25">
      <c r="A150" s="78"/>
      <c r="B150" s="77">
        <v>8</v>
      </c>
      <c r="C150" s="91" t="s">
        <v>2887</v>
      </c>
      <c r="D150" s="115"/>
      <c r="E150" s="115"/>
      <c r="F150" s="115" t="s">
        <v>2881</v>
      </c>
      <c r="G150" s="60"/>
      <c r="H150" s="77"/>
      <c r="I150" s="89"/>
      <c r="J150" s="84">
        <v>8351600</v>
      </c>
      <c r="K150" s="66">
        <f t="shared" si="3"/>
        <v>184362300</v>
      </c>
      <c r="L150" s="82" t="s">
        <v>168</v>
      </c>
      <c r="M150" s="41">
        <f t="shared" si="4"/>
        <v>-8351600</v>
      </c>
      <c r="N150" s="74" t="s">
        <v>169</v>
      </c>
      <c r="O150" s="81"/>
    </row>
    <row r="151" spans="1:15" s="82" customFormat="1" ht="25.5" x14ac:dyDescent="0.25">
      <c r="A151" s="78"/>
      <c r="B151" s="77">
        <v>8</v>
      </c>
      <c r="C151" s="91" t="s">
        <v>2888</v>
      </c>
      <c r="D151" s="115"/>
      <c r="E151" s="115"/>
      <c r="F151" s="115" t="s">
        <v>2882</v>
      </c>
      <c r="G151" s="60"/>
      <c r="H151" s="77"/>
      <c r="I151" s="89"/>
      <c r="J151" s="84">
        <v>200000</v>
      </c>
      <c r="K151" s="66">
        <f t="shared" si="3"/>
        <v>184162300</v>
      </c>
      <c r="L151" s="82" t="s">
        <v>426</v>
      </c>
      <c r="M151" s="41">
        <f t="shared" si="4"/>
        <v>-200000</v>
      </c>
      <c r="N151" s="74" t="s">
        <v>2889</v>
      </c>
      <c r="O151" s="81"/>
    </row>
    <row r="152" spans="1:15" s="82" customFormat="1" ht="30" x14ac:dyDescent="0.25">
      <c r="A152" s="78"/>
      <c r="B152" s="77">
        <v>8</v>
      </c>
      <c r="C152" s="91" t="s">
        <v>2890</v>
      </c>
      <c r="D152" s="115"/>
      <c r="E152" s="115"/>
      <c r="F152" s="115" t="s">
        <v>2883</v>
      </c>
      <c r="G152" s="60"/>
      <c r="H152" s="77"/>
      <c r="I152" s="89"/>
      <c r="J152" s="84">
        <v>525000</v>
      </c>
      <c r="K152" s="66">
        <f t="shared" si="3"/>
        <v>183637300</v>
      </c>
      <c r="L152" s="82" t="s">
        <v>172</v>
      </c>
      <c r="M152" s="41">
        <f t="shared" si="4"/>
        <v>-525000</v>
      </c>
      <c r="N152" s="74" t="s">
        <v>254</v>
      </c>
      <c r="O152" s="81"/>
    </row>
    <row r="153" spans="1:15" s="82" customFormat="1" ht="30" x14ac:dyDescent="0.25">
      <c r="A153" s="78"/>
      <c r="B153" s="60">
        <v>9</v>
      </c>
      <c r="C153" s="61" t="s">
        <v>2918</v>
      </c>
      <c r="D153" s="135" t="s">
        <v>2215</v>
      </c>
      <c r="E153" s="63">
        <v>2</v>
      </c>
      <c r="F153" s="63" t="s">
        <v>2894</v>
      </c>
      <c r="G153" s="77"/>
      <c r="H153" s="77"/>
      <c r="I153" s="111">
        <v>800000</v>
      </c>
      <c r="J153" s="84"/>
      <c r="K153" s="66">
        <f t="shared" si="3"/>
        <v>184437300</v>
      </c>
      <c r="M153" s="41"/>
      <c r="N153" s="74"/>
      <c r="O153" s="81"/>
    </row>
    <row r="154" spans="1:15" s="82" customFormat="1" ht="45" x14ac:dyDescent="0.25">
      <c r="A154" s="78"/>
      <c r="B154" s="60">
        <v>9</v>
      </c>
      <c r="C154" s="61" t="s">
        <v>2919</v>
      </c>
      <c r="D154" s="135" t="s">
        <v>2309</v>
      </c>
      <c r="E154" s="63">
        <v>1</v>
      </c>
      <c r="F154" s="63" t="s">
        <v>2895</v>
      </c>
      <c r="G154" s="77"/>
      <c r="H154" s="77"/>
      <c r="I154" s="111">
        <v>1600000</v>
      </c>
      <c r="J154" s="84"/>
      <c r="K154" s="66">
        <f t="shared" si="3"/>
        <v>186037300</v>
      </c>
      <c r="M154" s="41"/>
      <c r="N154" s="74"/>
      <c r="O154" s="81"/>
    </row>
    <row r="155" spans="1:15" s="82" customFormat="1" ht="60" x14ac:dyDescent="0.25">
      <c r="A155" s="78"/>
      <c r="B155" s="60">
        <v>9</v>
      </c>
      <c r="C155" s="61" t="s">
        <v>2920</v>
      </c>
      <c r="D155" s="135" t="s">
        <v>2212</v>
      </c>
      <c r="E155" s="63">
        <v>1</v>
      </c>
      <c r="F155" s="63" t="s">
        <v>2896</v>
      </c>
      <c r="G155" s="77"/>
      <c r="H155" s="77"/>
      <c r="I155" s="111">
        <v>1600000</v>
      </c>
      <c r="J155" s="84"/>
      <c r="K155" s="66">
        <f t="shared" si="3"/>
        <v>187637300</v>
      </c>
      <c r="M155" s="41"/>
      <c r="N155" s="74"/>
      <c r="O155" s="81"/>
    </row>
    <row r="156" spans="1:15" s="82" customFormat="1" ht="45" x14ac:dyDescent="0.25">
      <c r="A156" s="78"/>
      <c r="B156" s="60">
        <v>9</v>
      </c>
      <c r="C156" s="61" t="s">
        <v>2921</v>
      </c>
      <c r="D156" s="135" t="s">
        <v>243</v>
      </c>
      <c r="E156" s="63">
        <v>1</v>
      </c>
      <c r="F156" s="63" t="s">
        <v>2897</v>
      </c>
      <c r="G156" s="77"/>
      <c r="H156" s="77"/>
      <c r="I156" s="111">
        <v>800000</v>
      </c>
      <c r="J156" s="84"/>
      <c r="K156" s="66">
        <f t="shared" si="3"/>
        <v>188437300</v>
      </c>
      <c r="M156" s="41"/>
      <c r="N156" s="74"/>
      <c r="O156" s="81"/>
    </row>
    <row r="157" spans="1:15" s="82" customFormat="1" ht="60" x14ac:dyDescent="0.25">
      <c r="A157" s="78"/>
      <c r="B157" s="60">
        <v>9</v>
      </c>
      <c r="C157" s="61" t="s">
        <v>2922</v>
      </c>
      <c r="D157" s="135" t="s">
        <v>2219</v>
      </c>
      <c r="E157" s="63">
        <v>2</v>
      </c>
      <c r="F157" s="63" t="s">
        <v>2898</v>
      </c>
      <c r="G157" s="77"/>
      <c r="H157" s="77"/>
      <c r="I157" s="111">
        <v>5100000</v>
      </c>
      <c r="J157" s="84"/>
      <c r="K157" s="66">
        <f t="shared" si="3"/>
        <v>193537300</v>
      </c>
      <c r="M157" s="41"/>
      <c r="N157" s="74"/>
      <c r="O157" s="81"/>
    </row>
    <row r="158" spans="1:15" s="82" customFormat="1" ht="45" x14ac:dyDescent="0.25">
      <c r="A158" s="78"/>
      <c r="B158" s="60">
        <v>9</v>
      </c>
      <c r="C158" s="61" t="s">
        <v>2923</v>
      </c>
      <c r="D158" s="135" t="s">
        <v>165</v>
      </c>
      <c r="E158" s="63">
        <v>3</v>
      </c>
      <c r="F158" s="63" t="s">
        <v>2899</v>
      </c>
      <c r="G158" s="77"/>
      <c r="H158" s="77"/>
      <c r="I158" s="111">
        <v>550000</v>
      </c>
      <c r="J158" s="84"/>
      <c r="K158" s="66">
        <f t="shared" si="3"/>
        <v>194087300</v>
      </c>
      <c r="M158" s="41"/>
      <c r="N158" s="74"/>
      <c r="O158" s="81"/>
    </row>
    <row r="159" spans="1:15" s="82" customFormat="1" ht="45" x14ac:dyDescent="0.25">
      <c r="A159" s="78"/>
      <c r="B159" s="60">
        <v>9</v>
      </c>
      <c r="C159" s="61" t="s">
        <v>2924</v>
      </c>
      <c r="D159" s="135" t="s">
        <v>2218</v>
      </c>
      <c r="E159" s="63">
        <v>1</v>
      </c>
      <c r="F159" s="63" t="s">
        <v>2404</v>
      </c>
      <c r="G159" s="77"/>
      <c r="H159" s="60"/>
      <c r="I159" s="111">
        <v>1000000</v>
      </c>
      <c r="J159" s="84"/>
      <c r="K159" s="66">
        <f t="shared" si="3"/>
        <v>195087300</v>
      </c>
      <c r="M159" s="41"/>
      <c r="N159" s="74"/>
      <c r="O159" s="81"/>
    </row>
    <row r="160" spans="1:15" s="82" customFormat="1" ht="45" x14ac:dyDescent="0.25">
      <c r="A160" s="78"/>
      <c r="B160" s="60">
        <v>9</v>
      </c>
      <c r="C160" s="61" t="s">
        <v>2925</v>
      </c>
      <c r="D160" s="135" t="s">
        <v>182</v>
      </c>
      <c r="E160" s="63">
        <v>3</v>
      </c>
      <c r="F160" s="63" t="s">
        <v>2405</v>
      </c>
      <c r="G160" s="77"/>
      <c r="H160" s="60"/>
      <c r="I160" s="111">
        <v>1000000</v>
      </c>
      <c r="J160" s="84"/>
      <c r="K160" s="66">
        <f t="shared" si="3"/>
        <v>196087300</v>
      </c>
      <c r="M160" s="41"/>
      <c r="N160" s="74"/>
      <c r="O160" s="81"/>
    </row>
    <row r="161" spans="1:15" s="82" customFormat="1" ht="30" x14ac:dyDescent="0.25">
      <c r="A161" s="88"/>
      <c r="B161" s="60">
        <v>9</v>
      </c>
      <c r="C161" s="61" t="s">
        <v>2926</v>
      </c>
      <c r="D161" s="135" t="s">
        <v>2852</v>
      </c>
      <c r="E161" s="63">
        <v>1</v>
      </c>
      <c r="F161" s="63" t="s">
        <v>2406</v>
      </c>
      <c r="G161" s="77"/>
      <c r="H161" s="60"/>
      <c r="I161" s="111">
        <v>800000</v>
      </c>
      <c r="J161" s="84"/>
      <c r="K161" s="66">
        <f t="shared" si="3"/>
        <v>196887300</v>
      </c>
      <c r="M161" s="41"/>
      <c r="N161" s="74"/>
      <c r="O161" s="81"/>
    </row>
    <row r="162" spans="1:15" s="82" customFormat="1" ht="30" x14ac:dyDescent="0.25">
      <c r="A162" s="88"/>
      <c r="B162" s="60">
        <v>9</v>
      </c>
      <c r="C162" s="61" t="s">
        <v>2927</v>
      </c>
      <c r="D162" s="135" t="s">
        <v>165</v>
      </c>
      <c r="E162" s="63">
        <v>3</v>
      </c>
      <c r="F162" s="63" t="s">
        <v>2407</v>
      </c>
      <c r="G162" s="77"/>
      <c r="H162" s="60"/>
      <c r="I162" s="111">
        <v>500000</v>
      </c>
      <c r="J162" s="84"/>
      <c r="K162" s="66">
        <f t="shared" si="3"/>
        <v>197387300</v>
      </c>
      <c r="M162" s="41"/>
      <c r="N162" s="74"/>
      <c r="O162" s="81"/>
    </row>
    <row r="163" spans="1:15" s="82" customFormat="1" ht="60" x14ac:dyDescent="0.25">
      <c r="A163" s="88"/>
      <c r="B163" s="60">
        <v>9</v>
      </c>
      <c r="C163" s="61" t="s">
        <v>2928</v>
      </c>
      <c r="D163" s="135" t="s">
        <v>2219</v>
      </c>
      <c r="E163" s="63">
        <v>2</v>
      </c>
      <c r="F163" s="63" t="s">
        <v>2408</v>
      </c>
      <c r="G163" s="60"/>
      <c r="H163" s="60"/>
      <c r="I163" s="111">
        <v>4750000</v>
      </c>
      <c r="J163" s="84"/>
      <c r="K163" s="66">
        <f t="shared" si="3"/>
        <v>202137300</v>
      </c>
      <c r="M163" s="41"/>
      <c r="N163" s="74"/>
      <c r="O163" s="81"/>
    </row>
    <row r="164" spans="1:15" s="82" customFormat="1" ht="45" x14ac:dyDescent="0.25">
      <c r="A164" s="88"/>
      <c r="B164" s="60">
        <v>9</v>
      </c>
      <c r="C164" s="61" t="s">
        <v>2929</v>
      </c>
      <c r="D164" s="135" t="s">
        <v>2212</v>
      </c>
      <c r="E164" s="63">
        <v>1</v>
      </c>
      <c r="F164" s="63" t="s">
        <v>2409</v>
      </c>
      <c r="G164" s="60"/>
      <c r="H164" s="60"/>
      <c r="I164" s="111">
        <v>1050000</v>
      </c>
      <c r="J164" s="84"/>
      <c r="K164" s="66">
        <f t="shared" si="3"/>
        <v>203187300</v>
      </c>
      <c r="M164" s="41"/>
      <c r="N164" s="74"/>
      <c r="O164" s="81"/>
    </row>
    <row r="165" spans="1:15" s="82" customFormat="1" ht="45" x14ac:dyDescent="0.25">
      <c r="A165" s="88"/>
      <c r="B165" s="60">
        <v>9</v>
      </c>
      <c r="C165" s="61" t="s">
        <v>2930</v>
      </c>
      <c r="D165" s="135" t="s">
        <v>2212</v>
      </c>
      <c r="E165" s="63">
        <v>1</v>
      </c>
      <c r="F165" s="63" t="s">
        <v>2410</v>
      </c>
      <c r="G165" s="60"/>
      <c r="H165" s="60"/>
      <c r="I165" s="111">
        <v>950000</v>
      </c>
      <c r="J165" s="84"/>
      <c r="K165" s="66">
        <f t="shared" si="3"/>
        <v>204137300</v>
      </c>
      <c r="M165" s="41"/>
      <c r="N165" s="74"/>
      <c r="O165" s="81"/>
    </row>
    <row r="166" spans="1:15" s="82" customFormat="1" ht="45" x14ac:dyDescent="0.25">
      <c r="A166" s="88"/>
      <c r="B166" s="60">
        <v>9</v>
      </c>
      <c r="C166" s="61" t="s">
        <v>2931</v>
      </c>
      <c r="D166" s="135" t="s">
        <v>2217</v>
      </c>
      <c r="E166" s="63">
        <v>2</v>
      </c>
      <c r="F166" s="63" t="s">
        <v>2411</v>
      </c>
      <c r="G166" s="60"/>
      <c r="H166" s="60"/>
      <c r="I166" s="111">
        <v>545000</v>
      </c>
      <c r="J166" s="84"/>
      <c r="K166" s="66">
        <f t="shared" si="3"/>
        <v>204682300</v>
      </c>
      <c r="M166" s="41"/>
      <c r="N166" s="74"/>
      <c r="O166" s="81"/>
    </row>
    <row r="167" spans="1:15" s="82" customFormat="1" ht="30" x14ac:dyDescent="0.25">
      <c r="A167" s="88"/>
      <c r="B167" s="60">
        <v>10</v>
      </c>
      <c r="C167" s="85" t="s">
        <v>2900</v>
      </c>
      <c r="D167" s="135" t="s">
        <v>2218</v>
      </c>
      <c r="E167" s="63">
        <v>1</v>
      </c>
      <c r="F167" s="63" t="s">
        <v>2412</v>
      </c>
      <c r="G167" s="60"/>
      <c r="H167" s="60"/>
      <c r="I167" s="89">
        <v>1000000</v>
      </c>
      <c r="J167" s="84"/>
      <c r="K167" s="66">
        <f t="shared" si="3"/>
        <v>205682300</v>
      </c>
      <c r="M167" s="41"/>
      <c r="N167" s="74"/>
      <c r="O167" s="81"/>
    </row>
    <row r="168" spans="1:15" s="82" customFormat="1" ht="45" x14ac:dyDescent="0.25">
      <c r="A168" s="88"/>
      <c r="B168" s="60">
        <v>10</v>
      </c>
      <c r="C168" s="85" t="s">
        <v>2901</v>
      </c>
      <c r="D168" s="135" t="s">
        <v>2212</v>
      </c>
      <c r="E168" s="63">
        <v>1</v>
      </c>
      <c r="F168" s="63" t="s">
        <v>2413</v>
      </c>
      <c r="G168" s="60"/>
      <c r="H168" s="60"/>
      <c r="I168" s="89">
        <v>950000</v>
      </c>
      <c r="J168" s="84"/>
      <c r="K168" s="66">
        <f t="shared" si="3"/>
        <v>206632300</v>
      </c>
      <c r="M168" s="41"/>
      <c r="N168" s="74"/>
      <c r="O168" s="81"/>
    </row>
    <row r="169" spans="1:15" s="82" customFormat="1" ht="45" x14ac:dyDescent="0.25">
      <c r="A169" s="78"/>
      <c r="B169" s="60">
        <v>10</v>
      </c>
      <c r="C169" s="85" t="s">
        <v>2902</v>
      </c>
      <c r="D169" s="135" t="s">
        <v>2217</v>
      </c>
      <c r="E169" s="63">
        <v>2</v>
      </c>
      <c r="F169" s="63" t="s">
        <v>2414</v>
      </c>
      <c r="G169" s="60"/>
      <c r="H169" s="60"/>
      <c r="I169" s="89">
        <v>350000</v>
      </c>
      <c r="J169" s="84"/>
      <c r="K169" s="66">
        <f t="shared" si="3"/>
        <v>206982300</v>
      </c>
      <c r="M169" s="41"/>
      <c r="N169" s="74"/>
      <c r="O169" s="81"/>
    </row>
    <row r="170" spans="1:15" s="82" customFormat="1" ht="45" x14ac:dyDescent="0.25">
      <c r="A170" s="78"/>
      <c r="B170" s="60">
        <v>10</v>
      </c>
      <c r="C170" s="85" t="s">
        <v>2903</v>
      </c>
      <c r="D170" s="135" t="s">
        <v>2852</v>
      </c>
      <c r="E170" s="63">
        <v>1</v>
      </c>
      <c r="F170" s="63" t="s">
        <v>2415</v>
      </c>
      <c r="G170" s="60"/>
      <c r="H170" s="60"/>
      <c r="I170" s="89">
        <v>900000</v>
      </c>
      <c r="J170" s="84"/>
      <c r="K170" s="66">
        <f t="shared" si="3"/>
        <v>207882300</v>
      </c>
      <c r="M170" s="41"/>
      <c r="N170" s="74"/>
      <c r="O170" s="81"/>
    </row>
    <row r="171" spans="1:15" s="82" customFormat="1" ht="60" x14ac:dyDescent="0.25">
      <c r="A171" s="78"/>
      <c r="B171" s="60">
        <v>10</v>
      </c>
      <c r="C171" s="85" t="s">
        <v>2904</v>
      </c>
      <c r="D171" s="135" t="s">
        <v>2219</v>
      </c>
      <c r="E171" s="63">
        <v>2</v>
      </c>
      <c r="F171" s="63" t="s">
        <v>2416</v>
      </c>
      <c r="G171" s="60"/>
      <c r="H171" s="60"/>
      <c r="I171" s="89">
        <v>550000</v>
      </c>
      <c r="J171" s="84"/>
      <c r="K171" s="66">
        <f t="shared" si="3"/>
        <v>208432300</v>
      </c>
      <c r="M171" s="41"/>
      <c r="N171" s="74"/>
      <c r="O171" s="81"/>
    </row>
    <row r="172" spans="1:15" s="82" customFormat="1" ht="45" x14ac:dyDescent="0.25">
      <c r="A172" s="78"/>
      <c r="B172" s="60">
        <v>10</v>
      </c>
      <c r="C172" s="85" t="s">
        <v>2905</v>
      </c>
      <c r="D172" s="135" t="s">
        <v>2852</v>
      </c>
      <c r="E172" s="63">
        <v>1</v>
      </c>
      <c r="F172" s="63" t="s">
        <v>2417</v>
      </c>
      <c r="G172" s="60"/>
      <c r="H172" s="60"/>
      <c r="I172" s="89">
        <v>950000</v>
      </c>
      <c r="J172" s="78"/>
      <c r="K172" s="66">
        <f t="shared" si="3"/>
        <v>209382300</v>
      </c>
      <c r="M172" s="41"/>
      <c r="N172" s="74"/>
      <c r="O172" s="81"/>
    </row>
    <row r="173" spans="1:15" s="82" customFormat="1" ht="30" x14ac:dyDescent="0.25">
      <c r="A173" s="78"/>
      <c r="B173" s="60">
        <v>10</v>
      </c>
      <c r="C173" s="85" t="s">
        <v>2906</v>
      </c>
      <c r="D173" s="63" t="s">
        <v>2932</v>
      </c>
      <c r="E173" s="63"/>
      <c r="F173" s="63" t="s">
        <v>2418</v>
      </c>
      <c r="G173" s="60"/>
      <c r="H173" s="60"/>
      <c r="I173" s="89">
        <v>900000</v>
      </c>
      <c r="J173" s="78"/>
      <c r="K173" s="66">
        <f t="shared" si="3"/>
        <v>210282300</v>
      </c>
      <c r="M173" s="41"/>
      <c r="N173" s="74"/>
      <c r="O173" s="81"/>
    </row>
    <row r="174" spans="1:15" s="82" customFormat="1" ht="45" x14ac:dyDescent="0.25">
      <c r="A174" s="78"/>
      <c r="B174" s="60">
        <v>10</v>
      </c>
      <c r="C174" s="85" t="s">
        <v>2907</v>
      </c>
      <c r="D174" s="135" t="s">
        <v>2218</v>
      </c>
      <c r="E174" s="63">
        <v>1</v>
      </c>
      <c r="F174" s="63" t="s">
        <v>2419</v>
      </c>
      <c r="G174" s="60"/>
      <c r="H174" s="60"/>
      <c r="I174" s="89">
        <v>950000</v>
      </c>
      <c r="J174" s="84"/>
      <c r="K174" s="66">
        <f t="shared" si="3"/>
        <v>211232300</v>
      </c>
      <c r="M174" s="41"/>
      <c r="N174" s="74"/>
      <c r="O174" s="81"/>
    </row>
    <row r="175" spans="1:15" s="82" customFormat="1" ht="45" x14ac:dyDescent="0.25">
      <c r="A175" s="78"/>
      <c r="B175" s="60">
        <v>10</v>
      </c>
      <c r="C175" s="85" t="s">
        <v>2908</v>
      </c>
      <c r="D175" s="135" t="s">
        <v>2212</v>
      </c>
      <c r="E175" s="63">
        <v>1</v>
      </c>
      <c r="F175" s="63" t="s">
        <v>2420</v>
      </c>
      <c r="G175" s="60"/>
      <c r="H175" s="60"/>
      <c r="I175" s="89">
        <v>1150000</v>
      </c>
      <c r="J175" s="84"/>
      <c r="K175" s="66">
        <f t="shared" si="3"/>
        <v>212382300</v>
      </c>
      <c r="L175" s="90"/>
      <c r="M175" s="41"/>
      <c r="N175" s="80"/>
      <c r="O175" s="81"/>
    </row>
    <row r="176" spans="1:15" s="82" customFormat="1" ht="45" x14ac:dyDescent="0.25">
      <c r="A176" s="78"/>
      <c r="B176" s="60">
        <v>10</v>
      </c>
      <c r="C176" s="85" t="s">
        <v>2909</v>
      </c>
      <c r="D176" s="135" t="s">
        <v>2212</v>
      </c>
      <c r="E176" s="63">
        <v>1</v>
      </c>
      <c r="F176" s="63" t="s">
        <v>2421</v>
      </c>
      <c r="G176" s="60"/>
      <c r="H176" s="60"/>
      <c r="I176" s="89">
        <v>900000</v>
      </c>
      <c r="J176" s="84"/>
      <c r="K176" s="66">
        <f t="shared" si="3"/>
        <v>213282300</v>
      </c>
      <c r="L176" s="90"/>
      <c r="M176" s="41"/>
      <c r="N176" s="80"/>
      <c r="O176" s="81"/>
    </row>
    <row r="177" spans="1:15" s="82" customFormat="1" ht="45" x14ac:dyDescent="0.25">
      <c r="A177" s="78"/>
      <c r="B177" s="60">
        <v>10</v>
      </c>
      <c r="C177" s="85" t="s">
        <v>2910</v>
      </c>
      <c r="D177" s="135" t="s">
        <v>2309</v>
      </c>
      <c r="E177" s="63">
        <v>1</v>
      </c>
      <c r="F177" s="63" t="s">
        <v>2422</v>
      </c>
      <c r="G177" s="60"/>
      <c r="H177" s="60"/>
      <c r="I177" s="89">
        <v>2000000</v>
      </c>
      <c r="J177" s="84"/>
      <c r="K177" s="66">
        <f t="shared" si="3"/>
        <v>215282300</v>
      </c>
      <c r="L177" s="90"/>
      <c r="M177" s="41"/>
      <c r="N177" s="80"/>
      <c r="O177" s="81"/>
    </row>
    <row r="178" spans="1:15" s="82" customFormat="1" ht="45" x14ac:dyDescent="0.25">
      <c r="A178" s="78"/>
      <c r="B178" s="60">
        <v>10</v>
      </c>
      <c r="C178" s="85" t="s">
        <v>2911</v>
      </c>
      <c r="D178" s="135" t="s">
        <v>2212</v>
      </c>
      <c r="E178" s="63">
        <v>1</v>
      </c>
      <c r="F178" s="63" t="s">
        <v>2423</v>
      </c>
      <c r="G178" s="60"/>
      <c r="H178" s="60"/>
      <c r="I178" s="89">
        <v>1150000</v>
      </c>
      <c r="J178" s="84"/>
      <c r="K178" s="66">
        <f t="shared" si="3"/>
        <v>216432300</v>
      </c>
      <c r="L178" s="90"/>
      <c r="M178" s="41"/>
      <c r="N178" s="80"/>
      <c r="O178" s="81"/>
    </row>
    <row r="179" spans="1:15" s="82" customFormat="1" ht="30" x14ac:dyDescent="0.25">
      <c r="A179" s="78"/>
      <c r="B179" s="60">
        <v>10</v>
      </c>
      <c r="C179" s="85" t="s">
        <v>2912</v>
      </c>
      <c r="D179" s="135" t="s">
        <v>165</v>
      </c>
      <c r="E179" s="63">
        <v>3</v>
      </c>
      <c r="F179" s="63" t="s">
        <v>2424</v>
      </c>
      <c r="G179" s="60"/>
      <c r="H179" s="60"/>
      <c r="I179" s="89">
        <v>550000</v>
      </c>
      <c r="J179" s="84"/>
      <c r="K179" s="66">
        <f t="shared" si="3"/>
        <v>216982300</v>
      </c>
      <c r="L179" s="90"/>
      <c r="M179" s="41"/>
      <c r="N179" s="80"/>
      <c r="O179" s="81"/>
    </row>
    <row r="180" spans="1:15" s="82" customFormat="1" ht="45" x14ac:dyDescent="0.25">
      <c r="A180" s="78"/>
      <c r="B180" s="60">
        <v>10</v>
      </c>
      <c r="C180" s="85" t="s">
        <v>2913</v>
      </c>
      <c r="D180" s="135" t="s">
        <v>2217</v>
      </c>
      <c r="E180" s="63">
        <v>2</v>
      </c>
      <c r="F180" s="63" t="s">
        <v>2425</v>
      </c>
      <c r="G180" s="60"/>
      <c r="H180" s="60"/>
      <c r="I180" s="89">
        <v>1020000</v>
      </c>
      <c r="J180" s="84"/>
      <c r="K180" s="66">
        <f t="shared" si="3"/>
        <v>218002300</v>
      </c>
      <c r="L180" s="79"/>
      <c r="M180" s="41"/>
      <c r="N180" s="80"/>
      <c r="O180" s="81"/>
    </row>
    <row r="181" spans="1:15" s="82" customFormat="1" ht="45" x14ac:dyDescent="0.25">
      <c r="A181" s="84"/>
      <c r="B181" s="60">
        <v>10</v>
      </c>
      <c r="C181" s="85" t="s">
        <v>2914</v>
      </c>
      <c r="D181" s="135" t="s">
        <v>2211</v>
      </c>
      <c r="E181" s="63">
        <v>1</v>
      </c>
      <c r="F181" s="63" t="s">
        <v>2426</v>
      </c>
      <c r="G181" s="60"/>
      <c r="H181" s="60"/>
      <c r="I181" s="89">
        <v>2500000</v>
      </c>
      <c r="J181" s="84"/>
      <c r="K181" s="66">
        <f t="shared" si="3"/>
        <v>220502300</v>
      </c>
      <c r="L181" s="79"/>
      <c r="M181" s="41"/>
      <c r="N181" s="92"/>
      <c r="O181" s="81"/>
    </row>
    <row r="182" spans="1:15" s="82" customFormat="1" ht="45" x14ac:dyDescent="0.25">
      <c r="A182" s="84"/>
      <c r="B182" s="60">
        <v>10</v>
      </c>
      <c r="C182" s="85" t="s">
        <v>2915</v>
      </c>
      <c r="D182" s="135" t="s">
        <v>2211</v>
      </c>
      <c r="E182" s="63">
        <v>1</v>
      </c>
      <c r="F182" s="63" t="s">
        <v>2427</v>
      </c>
      <c r="G182" s="60"/>
      <c r="H182" s="77"/>
      <c r="I182" s="89">
        <v>2500000</v>
      </c>
      <c r="J182" s="84"/>
      <c r="K182" s="66">
        <f t="shared" si="3"/>
        <v>223002300</v>
      </c>
      <c r="L182" s="79"/>
      <c r="M182" s="41"/>
      <c r="N182" s="92"/>
      <c r="O182" s="81"/>
    </row>
    <row r="183" spans="1:15" s="82" customFormat="1" ht="45" x14ac:dyDescent="0.25">
      <c r="A183" s="84"/>
      <c r="B183" s="60">
        <v>10</v>
      </c>
      <c r="C183" s="85" t="s">
        <v>2916</v>
      </c>
      <c r="D183" s="135" t="s">
        <v>179</v>
      </c>
      <c r="E183" s="63">
        <v>3</v>
      </c>
      <c r="F183" s="63" t="s">
        <v>2428</v>
      </c>
      <c r="G183" s="60"/>
      <c r="H183" s="77"/>
      <c r="I183" s="89">
        <v>1000000</v>
      </c>
      <c r="J183" s="84"/>
      <c r="K183" s="66">
        <f t="shared" si="3"/>
        <v>224002300</v>
      </c>
      <c r="L183" s="79"/>
      <c r="M183" s="41"/>
      <c r="N183" s="92"/>
      <c r="O183" s="81"/>
    </row>
    <row r="184" spans="1:15" s="43" customFormat="1" ht="45" x14ac:dyDescent="0.25">
      <c r="A184" s="84"/>
      <c r="B184" s="60">
        <v>10</v>
      </c>
      <c r="C184" s="85" t="s">
        <v>2917</v>
      </c>
      <c r="D184" s="135" t="s">
        <v>165</v>
      </c>
      <c r="E184" s="63">
        <v>3</v>
      </c>
      <c r="F184" s="63" t="s">
        <v>2429</v>
      </c>
      <c r="G184" s="60"/>
      <c r="H184" s="77"/>
      <c r="I184" s="89">
        <v>1750000</v>
      </c>
      <c r="J184" s="83"/>
      <c r="K184" s="66">
        <f t="shared" si="3"/>
        <v>225752300</v>
      </c>
      <c r="L184" s="45"/>
      <c r="M184" s="41"/>
      <c r="N184" s="90"/>
    </row>
    <row r="185" spans="1:15" s="43" customFormat="1" ht="30" x14ac:dyDescent="0.25">
      <c r="A185" s="84"/>
      <c r="B185" s="60">
        <v>10</v>
      </c>
      <c r="C185" s="85" t="s">
        <v>2933</v>
      </c>
      <c r="D185" s="135" t="s">
        <v>2852</v>
      </c>
      <c r="E185" s="63">
        <v>1</v>
      </c>
      <c r="F185" s="63" t="s">
        <v>2430</v>
      </c>
      <c r="G185" s="60"/>
      <c r="H185" s="77"/>
      <c r="I185" s="89">
        <v>2400000</v>
      </c>
      <c r="J185" s="83"/>
      <c r="K185" s="66">
        <f t="shared" si="3"/>
        <v>228152300</v>
      </c>
      <c r="L185" s="45"/>
      <c r="M185" s="41"/>
      <c r="N185" s="90"/>
    </row>
    <row r="186" spans="1:15" s="43" customFormat="1" ht="25.5" x14ac:dyDescent="0.25">
      <c r="A186" s="84"/>
      <c r="B186" s="60">
        <v>10</v>
      </c>
      <c r="C186" s="85" t="s">
        <v>2934</v>
      </c>
      <c r="D186" s="135" t="s">
        <v>165</v>
      </c>
      <c r="E186" s="63">
        <v>3</v>
      </c>
      <c r="F186" s="63" t="s">
        <v>2431</v>
      </c>
      <c r="G186" s="60"/>
      <c r="H186" s="77"/>
      <c r="I186" s="89">
        <v>564000</v>
      </c>
      <c r="J186" s="83"/>
      <c r="K186" s="66">
        <f t="shared" si="3"/>
        <v>228716300</v>
      </c>
      <c r="L186" s="45"/>
      <c r="M186" s="41"/>
      <c r="N186" s="90"/>
    </row>
    <row r="187" spans="1:15" s="43" customFormat="1" ht="25.5" x14ac:dyDescent="0.25">
      <c r="A187" s="84"/>
      <c r="B187" s="60">
        <v>10</v>
      </c>
      <c r="C187" s="85" t="s">
        <v>2935</v>
      </c>
      <c r="D187" s="135" t="s">
        <v>165</v>
      </c>
      <c r="E187" s="63">
        <v>3</v>
      </c>
      <c r="F187" s="63" t="s">
        <v>2432</v>
      </c>
      <c r="G187" s="60"/>
      <c r="H187" s="77"/>
      <c r="I187" s="89">
        <v>1000000</v>
      </c>
      <c r="J187" s="83"/>
      <c r="K187" s="66">
        <f t="shared" si="3"/>
        <v>229716300</v>
      </c>
      <c r="L187" s="45"/>
      <c r="M187" s="41"/>
      <c r="N187" s="90"/>
    </row>
    <row r="188" spans="1:15" s="43" customFormat="1" ht="45" x14ac:dyDescent="0.25">
      <c r="A188" s="84"/>
      <c r="B188" s="77">
        <v>10</v>
      </c>
      <c r="C188" s="91" t="s">
        <v>2937</v>
      </c>
      <c r="D188" s="115"/>
      <c r="E188" s="63"/>
      <c r="F188" s="115" t="s">
        <v>2936</v>
      </c>
      <c r="G188" s="60"/>
      <c r="H188" s="77"/>
      <c r="I188" s="89"/>
      <c r="J188" s="83">
        <v>2040000</v>
      </c>
      <c r="K188" s="66">
        <f t="shared" si="3"/>
        <v>227676300</v>
      </c>
      <c r="L188" s="45" t="s">
        <v>172</v>
      </c>
      <c r="M188" s="41">
        <f>-J188</f>
        <v>-2040000</v>
      </c>
      <c r="N188" s="90" t="s">
        <v>252</v>
      </c>
    </row>
    <row r="189" spans="1:15" s="43" customFormat="1" ht="30" x14ac:dyDescent="0.25">
      <c r="A189" s="84"/>
      <c r="B189" s="77">
        <v>10</v>
      </c>
      <c r="C189" s="91" t="s">
        <v>2938</v>
      </c>
      <c r="D189" s="115"/>
      <c r="E189" s="63"/>
      <c r="F189" s="115" t="s">
        <v>2940</v>
      </c>
      <c r="G189" s="60"/>
      <c r="H189" s="77"/>
      <c r="I189" s="89"/>
      <c r="J189" s="83">
        <v>1250000</v>
      </c>
      <c r="K189" s="66">
        <f t="shared" si="3"/>
        <v>226426300</v>
      </c>
      <c r="L189" s="45" t="s">
        <v>258</v>
      </c>
      <c r="M189" s="41">
        <f>-J189</f>
        <v>-1250000</v>
      </c>
      <c r="N189" s="90" t="s">
        <v>720</v>
      </c>
    </row>
    <row r="190" spans="1:15" s="43" customFormat="1" ht="45" x14ac:dyDescent="0.25">
      <c r="A190" s="84"/>
      <c r="B190" s="77">
        <v>10</v>
      </c>
      <c r="C190" s="91" t="s">
        <v>2939</v>
      </c>
      <c r="D190" s="115"/>
      <c r="E190" s="63"/>
      <c r="F190" s="115" t="s">
        <v>2941</v>
      </c>
      <c r="G190" s="60"/>
      <c r="H190" s="77"/>
      <c r="I190" s="89"/>
      <c r="J190" s="83">
        <v>4507000</v>
      </c>
      <c r="K190" s="66">
        <f t="shared" si="3"/>
        <v>221919300</v>
      </c>
      <c r="L190" s="45" t="s">
        <v>168</v>
      </c>
      <c r="M190" s="41">
        <f>-J190</f>
        <v>-4507000</v>
      </c>
      <c r="N190" s="90" t="s">
        <v>169</v>
      </c>
    </row>
    <row r="191" spans="1:15" s="43" customFormat="1" ht="25.5" x14ac:dyDescent="0.25">
      <c r="A191" s="84"/>
      <c r="B191" s="77">
        <v>10</v>
      </c>
      <c r="C191" s="91" t="s">
        <v>2944</v>
      </c>
      <c r="D191" s="115"/>
      <c r="E191" s="63"/>
      <c r="F191" s="115" t="s">
        <v>2942</v>
      </c>
      <c r="G191" s="77"/>
      <c r="H191" s="77"/>
      <c r="I191" s="89"/>
      <c r="J191" s="83">
        <v>300000</v>
      </c>
      <c r="K191" s="66">
        <f t="shared" si="3"/>
        <v>221619300</v>
      </c>
      <c r="L191" s="45" t="s">
        <v>426</v>
      </c>
      <c r="M191" s="41">
        <f>-J191</f>
        <v>-300000</v>
      </c>
      <c r="N191" s="90" t="s">
        <v>2144</v>
      </c>
    </row>
    <row r="192" spans="1:15" s="43" customFormat="1" ht="25.5" x14ac:dyDescent="0.25">
      <c r="A192" s="84"/>
      <c r="B192" s="77">
        <v>10</v>
      </c>
      <c r="C192" s="91" t="s">
        <v>2945</v>
      </c>
      <c r="D192" s="115"/>
      <c r="E192" s="63"/>
      <c r="F192" s="115" t="s">
        <v>2943</v>
      </c>
      <c r="G192" s="77"/>
      <c r="H192" s="77"/>
      <c r="I192" s="89"/>
      <c r="J192" s="83">
        <v>14655600</v>
      </c>
      <c r="K192" s="66">
        <f t="shared" si="3"/>
        <v>206963700</v>
      </c>
      <c r="L192" s="45" t="s">
        <v>168</v>
      </c>
      <c r="M192" s="41">
        <f>-J192</f>
        <v>-14655600</v>
      </c>
      <c r="N192" s="90" t="s">
        <v>169</v>
      </c>
    </row>
    <row r="193" spans="1:18" s="43" customFormat="1" ht="45" x14ac:dyDescent="0.25">
      <c r="A193" s="84"/>
      <c r="B193" s="60">
        <v>11</v>
      </c>
      <c r="C193" s="85" t="s">
        <v>2951</v>
      </c>
      <c r="D193" s="63" t="s">
        <v>165</v>
      </c>
      <c r="E193" s="63">
        <v>4</v>
      </c>
      <c r="F193" s="63" t="s">
        <v>2946</v>
      </c>
      <c r="G193" s="77"/>
      <c r="H193" s="77"/>
      <c r="I193" s="86">
        <v>1600000</v>
      </c>
      <c r="J193" s="83"/>
      <c r="K193" s="66">
        <f t="shared" si="3"/>
        <v>208563700</v>
      </c>
      <c r="L193" s="45"/>
      <c r="M193" s="41"/>
      <c r="N193" s="90"/>
    </row>
    <row r="194" spans="1:18" s="43" customFormat="1" ht="45" x14ac:dyDescent="0.25">
      <c r="A194" s="84"/>
      <c r="B194" s="60">
        <v>11</v>
      </c>
      <c r="C194" s="85" t="s">
        <v>2952</v>
      </c>
      <c r="D194" s="63" t="s">
        <v>165</v>
      </c>
      <c r="E194" s="63">
        <v>4</v>
      </c>
      <c r="F194" s="63" t="s">
        <v>2947</v>
      </c>
      <c r="G194" s="77"/>
      <c r="H194" s="77"/>
      <c r="I194" s="86">
        <v>1100000</v>
      </c>
      <c r="J194" s="84"/>
      <c r="K194" s="66">
        <f t="shared" si="3"/>
        <v>209663700</v>
      </c>
      <c r="L194" s="45"/>
      <c r="M194" s="41"/>
      <c r="N194" s="93"/>
    </row>
    <row r="195" spans="1:18" s="43" customFormat="1" ht="45" x14ac:dyDescent="0.25">
      <c r="A195" s="84"/>
      <c r="B195" s="60">
        <v>11</v>
      </c>
      <c r="C195" s="85" t="s">
        <v>2953</v>
      </c>
      <c r="D195" s="63" t="s">
        <v>165</v>
      </c>
      <c r="E195" s="63">
        <v>4</v>
      </c>
      <c r="F195" s="63" t="s">
        <v>2948</v>
      </c>
      <c r="G195" s="77"/>
      <c r="H195" s="77"/>
      <c r="I195" s="86">
        <v>800000</v>
      </c>
      <c r="J195" s="84"/>
      <c r="K195" s="66">
        <f t="shared" si="3"/>
        <v>210463700</v>
      </c>
      <c r="L195" s="45"/>
      <c r="M195" s="41"/>
      <c r="N195" s="93"/>
    </row>
    <row r="196" spans="1:18" s="43" customFormat="1" ht="30" x14ac:dyDescent="0.25">
      <c r="A196" s="78"/>
      <c r="B196" s="60">
        <v>11</v>
      </c>
      <c r="C196" s="85" t="s">
        <v>2954</v>
      </c>
      <c r="D196" s="63" t="s">
        <v>165</v>
      </c>
      <c r="E196" s="63">
        <v>4</v>
      </c>
      <c r="F196" s="63" t="s">
        <v>2949</v>
      </c>
      <c r="G196" s="77"/>
      <c r="H196" s="77"/>
      <c r="I196" s="86">
        <v>800000</v>
      </c>
      <c r="J196" s="83"/>
      <c r="K196" s="66">
        <f t="shared" si="3"/>
        <v>211263700</v>
      </c>
      <c r="L196" s="45"/>
      <c r="M196" s="41"/>
      <c r="N196" s="93"/>
    </row>
    <row r="197" spans="1:18" s="43" customFormat="1" ht="45" x14ac:dyDescent="0.25">
      <c r="A197" s="78"/>
      <c r="B197" s="60">
        <v>11</v>
      </c>
      <c r="C197" s="85" t="s">
        <v>2955</v>
      </c>
      <c r="D197" s="63" t="s">
        <v>165</v>
      </c>
      <c r="E197" s="63">
        <v>4</v>
      </c>
      <c r="F197" s="63" t="s">
        <v>2950</v>
      </c>
      <c r="G197" s="77"/>
      <c r="H197" s="77"/>
      <c r="I197" s="86">
        <v>400000</v>
      </c>
      <c r="J197" s="83"/>
      <c r="K197" s="66">
        <f t="shared" si="3"/>
        <v>211663700</v>
      </c>
      <c r="L197" s="45"/>
      <c r="M197" s="41"/>
      <c r="N197" s="79"/>
    </row>
    <row r="198" spans="1:18" s="43" customFormat="1" ht="45" x14ac:dyDescent="0.25">
      <c r="A198" s="78"/>
      <c r="B198" s="60">
        <v>11</v>
      </c>
      <c r="C198" s="85" t="s">
        <v>2956</v>
      </c>
      <c r="D198" s="63" t="s">
        <v>165</v>
      </c>
      <c r="E198" s="63">
        <v>4</v>
      </c>
      <c r="F198" s="63" t="s">
        <v>2433</v>
      </c>
      <c r="G198" s="77"/>
      <c r="H198" s="77"/>
      <c r="I198" s="86">
        <v>800000</v>
      </c>
      <c r="J198" s="83"/>
      <c r="K198" s="66">
        <f t="shared" si="3"/>
        <v>212463700</v>
      </c>
      <c r="L198" s="45"/>
      <c r="M198" s="41"/>
      <c r="N198" s="79"/>
    </row>
    <row r="199" spans="1:18" s="43" customFormat="1" ht="45" x14ac:dyDescent="0.25">
      <c r="A199" s="78"/>
      <c r="B199" s="60">
        <v>11</v>
      </c>
      <c r="C199" s="85" t="s">
        <v>2957</v>
      </c>
      <c r="D199" s="135" t="s">
        <v>165</v>
      </c>
      <c r="E199" s="63">
        <v>3</v>
      </c>
      <c r="F199" s="63" t="s">
        <v>2434</v>
      </c>
      <c r="G199" s="77"/>
      <c r="H199" s="77"/>
      <c r="I199" s="86">
        <v>650000</v>
      </c>
      <c r="J199" s="83"/>
      <c r="K199" s="66">
        <f t="shared" si="3"/>
        <v>213113700</v>
      </c>
      <c r="L199" s="45"/>
      <c r="M199" s="41"/>
      <c r="N199" s="79"/>
    </row>
    <row r="200" spans="1:18" s="97" customFormat="1" ht="60" x14ac:dyDescent="0.25">
      <c r="A200" s="84"/>
      <c r="B200" s="60">
        <v>11</v>
      </c>
      <c r="C200" s="85" t="s">
        <v>2958</v>
      </c>
      <c r="D200" s="135" t="s">
        <v>2893</v>
      </c>
      <c r="E200" s="63">
        <v>1</v>
      </c>
      <c r="F200" s="63" t="s">
        <v>2435</v>
      </c>
      <c r="G200" s="60"/>
      <c r="H200" s="60"/>
      <c r="I200" s="86">
        <v>2000000</v>
      </c>
      <c r="J200" s="83"/>
      <c r="K200" s="66">
        <f t="shared" si="3"/>
        <v>215113700</v>
      </c>
      <c r="L200" s="95"/>
      <c r="M200" s="41"/>
      <c r="N200" s="79"/>
      <c r="O200" s="96"/>
    </row>
    <row r="201" spans="1:18" s="97" customFormat="1" ht="45" x14ac:dyDescent="0.25">
      <c r="A201" s="84"/>
      <c r="B201" s="60">
        <v>11</v>
      </c>
      <c r="C201" s="85" t="s">
        <v>2959</v>
      </c>
      <c r="D201" s="135" t="s">
        <v>179</v>
      </c>
      <c r="E201" s="63">
        <v>3</v>
      </c>
      <c r="F201" s="63" t="s">
        <v>2436</v>
      </c>
      <c r="G201" s="60"/>
      <c r="H201" s="60"/>
      <c r="I201" s="86">
        <v>1200000</v>
      </c>
      <c r="J201" s="83"/>
      <c r="K201" s="66">
        <f t="shared" si="3"/>
        <v>216313700</v>
      </c>
      <c r="L201" s="95"/>
      <c r="M201" s="41"/>
      <c r="N201" s="98"/>
      <c r="O201" s="96"/>
    </row>
    <row r="202" spans="1:18" s="97" customFormat="1" ht="45" x14ac:dyDescent="0.25">
      <c r="A202" s="84"/>
      <c r="B202" s="60">
        <v>11</v>
      </c>
      <c r="C202" s="85" t="s">
        <v>2960</v>
      </c>
      <c r="D202" s="135" t="s">
        <v>179</v>
      </c>
      <c r="E202" s="63">
        <v>3</v>
      </c>
      <c r="F202" s="63" t="s">
        <v>2437</v>
      </c>
      <c r="G202" s="60"/>
      <c r="H202" s="60"/>
      <c r="I202" s="86">
        <v>900000</v>
      </c>
      <c r="J202" s="89"/>
      <c r="K202" s="66">
        <f t="shared" si="3"/>
        <v>217213700</v>
      </c>
      <c r="L202" s="95"/>
      <c r="M202" s="41"/>
      <c r="N202" s="98"/>
      <c r="O202" s="96"/>
    </row>
    <row r="203" spans="1:18" s="97" customFormat="1" ht="45" x14ac:dyDescent="0.25">
      <c r="A203" s="84"/>
      <c r="B203" s="60">
        <v>11</v>
      </c>
      <c r="C203" s="85" t="s">
        <v>2961</v>
      </c>
      <c r="D203" s="135" t="s">
        <v>179</v>
      </c>
      <c r="E203" s="63">
        <v>3</v>
      </c>
      <c r="F203" s="63" t="s">
        <v>2438</v>
      </c>
      <c r="G203" s="60"/>
      <c r="H203" s="60"/>
      <c r="I203" s="86">
        <v>850000</v>
      </c>
      <c r="J203" s="83"/>
      <c r="K203" s="66">
        <f t="shared" si="3"/>
        <v>218063700</v>
      </c>
      <c r="L203" s="95"/>
      <c r="M203" s="41"/>
      <c r="N203" s="98"/>
      <c r="O203" s="96"/>
    </row>
    <row r="204" spans="1:18" s="97" customFormat="1" ht="60" x14ac:dyDescent="0.25">
      <c r="A204" s="84"/>
      <c r="B204" s="60">
        <v>11</v>
      </c>
      <c r="C204" s="85" t="s">
        <v>2962</v>
      </c>
      <c r="D204" s="135" t="s">
        <v>2300</v>
      </c>
      <c r="E204" s="63">
        <v>2</v>
      </c>
      <c r="F204" s="63" t="s">
        <v>2439</v>
      </c>
      <c r="G204" s="77"/>
      <c r="H204" s="77"/>
      <c r="I204" s="86">
        <v>675000</v>
      </c>
      <c r="J204" s="83"/>
      <c r="K204" s="66">
        <f t="shared" ref="K204:K268" si="5">K203+I204-J204</f>
        <v>218738700</v>
      </c>
      <c r="L204" s="95"/>
      <c r="M204" s="41"/>
      <c r="N204" s="98"/>
      <c r="O204" s="96"/>
    </row>
    <row r="205" spans="1:18" s="97" customFormat="1" ht="30" x14ac:dyDescent="0.25">
      <c r="A205" s="84"/>
      <c r="B205" s="60">
        <v>11</v>
      </c>
      <c r="C205" s="85" t="s">
        <v>2963</v>
      </c>
      <c r="D205" s="63" t="s">
        <v>165</v>
      </c>
      <c r="E205" s="63">
        <v>4</v>
      </c>
      <c r="F205" s="63" t="s">
        <v>2440</v>
      </c>
      <c r="G205" s="60"/>
      <c r="H205" s="60"/>
      <c r="I205" s="86">
        <v>750000</v>
      </c>
      <c r="J205" s="83"/>
      <c r="K205" s="66">
        <f t="shared" si="5"/>
        <v>219488700</v>
      </c>
      <c r="L205" s="95"/>
      <c r="M205" s="41"/>
      <c r="N205" s="98"/>
      <c r="O205" s="96"/>
    </row>
    <row r="206" spans="1:18" s="97" customFormat="1" ht="45" x14ac:dyDescent="0.25">
      <c r="A206" s="99"/>
      <c r="B206" s="60">
        <v>11</v>
      </c>
      <c r="C206" s="85" t="s">
        <v>2964</v>
      </c>
      <c r="D206" s="135" t="s">
        <v>165</v>
      </c>
      <c r="E206" s="63">
        <v>3</v>
      </c>
      <c r="F206" s="63" t="s">
        <v>2441</v>
      </c>
      <c r="G206" s="60"/>
      <c r="H206" s="100"/>
      <c r="I206" s="86">
        <v>2550000</v>
      </c>
      <c r="J206" s="83"/>
      <c r="K206" s="66">
        <f t="shared" si="5"/>
        <v>222038700</v>
      </c>
      <c r="L206" s="95"/>
      <c r="M206" s="41"/>
      <c r="N206" s="98"/>
      <c r="O206" s="96"/>
    </row>
    <row r="207" spans="1:18" s="105" customFormat="1" ht="60" x14ac:dyDescent="0.25">
      <c r="A207" s="84"/>
      <c r="B207" s="60">
        <v>11</v>
      </c>
      <c r="C207" s="85" t="s">
        <v>2965</v>
      </c>
      <c r="D207" s="135" t="s">
        <v>179</v>
      </c>
      <c r="E207" s="63">
        <v>3</v>
      </c>
      <c r="F207" s="63" t="s">
        <v>2442</v>
      </c>
      <c r="G207" s="60"/>
      <c r="H207" s="101"/>
      <c r="I207" s="86">
        <v>2118000</v>
      </c>
      <c r="J207" s="94"/>
      <c r="K207" s="66">
        <f t="shared" si="5"/>
        <v>224156700</v>
      </c>
      <c r="L207" s="95"/>
      <c r="M207" s="41"/>
      <c r="N207" s="102"/>
      <c r="O207" s="95"/>
      <c r="P207" s="103"/>
      <c r="Q207" s="103"/>
      <c r="R207" s="104"/>
    </row>
    <row r="208" spans="1:18" s="97" customFormat="1" ht="45" x14ac:dyDescent="0.25">
      <c r="A208" s="106"/>
      <c r="B208" s="60">
        <v>11</v>
      </c>
      <c r="C208" s="85" t="s">
        <v>2966</v>
      </c>
      <c r="D208" s="135" t="s">
        <v>179</v>
      </c>
      <c r="E208" s="63">
        <v>4</v>
      </c>
      <c r="F208" s="63" t="s">
        <v>2443</v>
      </c>
      <c r="G208" s="60"/>
      <c r="H208" s="107"/>
      <c r="I208" s="86">
        <v>2500000</v>
      </c>
      <c r="J208" s="83"/>
      <c r="K208" s="66">
        <f t="shared" si="5"/>
        <v>226656700</v>
      </c>
      <c r="L208" s="95"/>
      <c r="M208" s="41"/>
      <c r="N208" s="98"/>
      <c r="O208" s="95"/>
      <c r="P208" s="103"/>
      <c r="Q208" s="103"/>
    </row>
    <row r="209" spans="1:15" s="97" customFormat="1" ht="45" x14ac:dyDescent="0.25">
      <c r="A209" s="84"/>
      <c r="B209" s="60">
        <v>11</v>
      </c>
      <c r="C209" s="85" t="s">
        <v>2967</v>
      </c>
      <c r="D209" s="135" t="s">
        <v>165</v>
      </c>
      <c r="E209" s="63">
        <v>3</v>
      </c>
      <c r="F209" s="63" t="s">
        <v>2444</v>
      </c>
      <c r="G209" s="60"/>
      <c r="H209" s="60"/>
      <c r="I209" s="86">
        <v>1500000</v>
      </c>
      <c r="J209" s="83"/>
      <c r="K209" s="66">
        <f t="shared" si="5"/>
        <v>228156700</v>
      </c>
      <c r="L209" s="95"/>
      <c r="M209" s="41"/>
      <c r="N209" s="98"/>
      <c r="O209" s="96"/>
    </row>
    <row r="210" spans="1:15" s="97" customFormat="1" ht="45" x14ac:dyDescent="0.25">
      <c r="A210" s="84"/>
      <c r="B210" s="62">
        <v>12</v>
      </c>
      <c r="C210" s="61" t="s">
        <v>2968</v>
      </c>
      <c r="D210" s="135" t="s">
        <v>2852</v>
      </c>
      <c r="E210" s="63">
        <v>1</v>
      </c>
      <c r="F210" s="63" t="s">
        <v>2445</v>
      </c>
      <c r="G210" s="60"/>
      <c r="H210" s="60"/>
      <c r="I210" s="64">
        <v>950000</v>
      </c>
      <c r="J210" s="108"/>
      <c r="K210" s="66">
        <f t="shared" si="5"/>
        <v>229106700</v>
      </c>
      <c r="L210" s="95"/>
      <c r="M210" s="41"/>
      <c r="N210" s="98"/>
      <c r="O210" s="96"/>
    </row>
    <row r="211" spans="1:15" s="97" customFormat="1" ht="45" x14ac:dyDescent="0.25">
      <c r="A211" s="84"/>
      <c r="B211" s="62">
        <v>12</v>
      </c>
      <c r="C211" s="61" t="s">
        <v>2969</v>
      </c>
      <c r="D211" s="135" t="s">
        <v>2852</v>
      </c>
      <c r="E211" s="63">
        <v>1</v>
      </c>
      <c r="F211" s="63" t="s">
        <v>2446</v>
      </c>
      <c r="G211" s="60"/>
      <c r="H211" s="60"/>
      <c r="I211" s="64">
        <v>850000</v>
      </c>
      <c r="J211" s="108"/>
      <c r="K211" s="66">
        <f t="shared" si="5"/>
        <v>229956700</v>
      </c>
      <c r="L211" s="45"/>
      <c r="M211" s="41"/>
      <c r="N211" s="51"/>
      <c r="O211" s="96"/>
    </row>
    <row r="212" spans="1:15" ht="45" x14ac:dyDescent="0.25">
      <c r="A212" s="78"/>
      <c r="B212" s="62">
        <v>12</v>
      </c>
      <c r="C212" s="61" t="s">
        <v>2970</v>
      </c>
      <c r="D212" s="135" t="s">
        <v>2852</v>
      </c>
      <c r="E212" s="63">
        <v>1</v>
      </c>
      <c r="F212" s="63" t="s">
        <v>2447</v>
      </c>
      <c r="G212" s="60"/>
      <c r="H212" s="77"/>
      <c r="I212" s="64">
        <v>1040000</v>
      </c>
      <c r="J212" s="108"/>
      <c r="K212" s="66">
        <f t="shared" si="5"/>
        <v>230996700</v>
      </c>
      <c r="L212" s="45"/>
      <c r="N212" s="51"/>
    </row>
    <row r="213" spans="1:15" ht="45" x14ac:dyDescent="0.25">
      <c r="A213" s="78"/>
      <c r="B213" s="62">
        <v>12</v>
      </c>
      <c r="C213" s="61" t="s">
        <v>2971</v>
      </c>
      <c r="D213" s="135" t="s">
        <v>2852</v>
      </c>
      <c r="E213" s="63">
        <v>1</v>
      </c>
      <c r="F213" s="63" t="s">
        <v>2448</v>
      </c>
      <c r="G213" s="60"/>
      <c r="H213" s="77"/>
      <c r="I213" s="64">
        <v>1000000</v>
      </c>
      <c r="K213" s="66">
        <f t="shared" si="5"/>
        <v>231996700</v>
      </c>
    </row>
    <row r="214" spans="1:15" ht="30" x14ac:dyDescent="0.25">
      <c r="A214" s="78"/>
      <c r="B214" s="62">
        <v>12</v>
      </c>
      <c r="C214" s="61" t="s">
        <v>2972</v>
      </c>
      <c r="D214" s="135" t="s">
        <v>2852</v>
      </c>
      <c r="E214" s="63">
        <v>1</v>
      </c>
      <c r="F214" s="63" t="s">
        <v>2449</v>
      </c>
      <c r="G214" s="60"/>
      <c r="H214" s="77"/>
      <c r="I214" s="64">
        <v>950000</v>
      </c>
      <c r="J214" s="108"/>
      <c r="K214" s="66">
        <f t="shared" si="5"/>
        <v>232946700</v>
      </c>
      <c r="L214" s="45"/>
      <c r="N214" s="51"/>
    </row>
    <row r="215" spans="1:15" ht="45" x14ac:dyDescent="0.25">
      <c r="A215" s="78"/>
      <c r="B215" s="62">
        <v>12</v>
      </c>
      <c r="C215" s="61" t="s">
        <v>2973</v>
      </c>
      <c r="D215" s="135" t="s">
        <v>2300</v>
      </c>
      <c r="E215" s="63">
        <v>2</v>
      </c>
      <c r="F215" s="63" t="s">
        <v>2450</v>
      </c>
      <c r="G215" s="60"/>
      <c r="H215" s="77"/>
      <c r="I215" s="64">
        <v>1635000</v>
      </c>
      <c r="J215" s="68"/>
      <c r="K215" s="66">
        <f t="shared" si="5"/>
        <v>234581700</v>
      </c>
      <c r="L215" s="45"/>
      <c r="N215" s="51"/>
    </row>
    <row r="216" spans="1:15" ht="60" x14ac:dyDescent="0.25">
      <c r="A216" s="78"/>
      <c r="B216" s="62">
        <v>12</v>
      </c>
      <c r="C216" s="61" t="s">
        <v>2974</v>
      </c>
      <c r="D216" s="135" t="s">
        <v>2300</v>
      </c>
      <c r="E216" s="63">
        <v>2</v>
      </c>
      <c r="F216" s="63" t="s">
        <v>2451</v>
      </c>
      <c r="G216" s="60"/>
      <c r="H216" s="77"/>
      <c r="I216" s="64">
        <v>700000</v>
      </c>
      <c r="J216" s="68"/>
      <c r="K216" s="66">
        <f t="shared" si="5"/>
        <v>235281700</v>
      </c>
      <c r="L216" s="45"/>
      <c r="N216" s="51"/>
    </row>
    <row r="217" spans="1:15" ht="30" x14ac:dyDescent="0.25">
      <c r="A217" s="78"/>
      <c r="B217" s="62">
        <v>12</v>
      </c>
      <c r="C217" s="61" t="s">
        <v>2975</v>
      </c>
      <c r="D217" s="135" t="s">
        <v>2214</v>
      </c>
      <c r="E217" s="63">
        <v>2</v>
      </c>
      <c r="F217" s="63" t="s">
        <v>2452</v>
      </c>
      <c r="G217" s="60"/>
      <c r="H217" s="77"/>
      <c r="I217" s="64">
        <v>800000</v>
      </c>
      <c r="J217" s="68"/>
      <c r="K217" s="66">
        <f t="shared" si="5"/>
        <v>236081700</v>
      </c>
      <c r="L217" s="45"/>
      <c r="N217" s="51"/>
    </row>
    <row r="218" spans="1:15" ht="30" x14ac:dyDescent="0.25">
      <c r="A218" s="78"/>
      <c r="B218" s="62">
        <v>12</v>
      </c>
      <c r="C218" s="61" t="s">
        <v>2976</v>
      </c>
      <c r="D218" s="135" t="s">
        <v>2852</v>
      </c>
      <c r="E218" s="63">
        <v>1</v>
      </c>
      <c r="F218" s="63" t="s">
        <v>2453</v>
      </c>
      <c r="G218" s="60"/>
      <c r="H218" s="77"/>
      <c r="I218" s="64">
        <v>950000</v>
      </c>
      <c r="J218" s="68"/>
      <c r="K218" s="66">
        <f t="shared" si="5"/>
        <v>237031700</v>
      </c>
      <c r="L218" s="45"/>
      <c r="N218" s="51"/>
    </row>
    <row r="219" spans="1:15" ht="45" x14ac:dyDescent="0.25">
      <c r="A219" s="78"/>
      <c r="B219" s="62">
        <v>12</v>
      </c>
      <c r="C219" s="61" t="s">
        <v>2977</v>
      </c>
      <c r="D219" s="135" t="s">
        <v>2212</v>
      </c>
      <c r="E219" s="63">
        <v>1</v>
      </c>
      <c r="F219" s="63" t="s">
        <v>2454</v>
      </c>
      <c r="G219" s="60"/>
      <c r="H219" s="77"/>
      <c r="I219" s="64">
        <v>1000000</v>
      </c>
      <c r="J219" s="108"/>
      <c r="K219" s="66">
        <f t="shared" si="5"/>
        <v>238031700</v>
      </c>
      <c r="L219" s="45"/>
      <c r="N219" s="51"/>
    </row>
    <row r="220" spans="1:15" ht="45" x14ac:dyDescent="0.25">
      <c r="A220" s="78"/>
      <c r="B220" s="62">
        <v>12</v>
      </c>
      <c r="C220" s="61" t="s">
        <v>2978</v>
      </c>
      <c r="D220" s="135" t="s">
        <v>2218</v>
      </c>
      <c r="E220" s="63">
        <v>1</v>
      </c>
      <c r="F220" s="63" t="s">
        <v>2455</v>
      </c>
      <c r="G220" s="60"/>
      <c r="H220" s="77"/>
      <c r="I220" s="64">
        <v>1000000</v>
      </c>
      <c r="J220" s="108"/>
      <c r="K220" s="66">
        <f t="shared" si="5"/>
        <v>239031700</v>
      </c>
      <c r="L220" s="45"/>
      <c r="N220" s="51"/>
    </row>
    <row r="221" spans="1:15" ht="30" x14ac:dyDescent="0.25">
      <c r="A221" s="78"/>
      <c r="B221" s="62">
        <v>12</v>
      </c>
      <c r="C221" s="61" t="s">
        <v>2979</v>
      </c>
      <c r="D221" s="135" t="s">
        <v>2218</v>
      </c>
      <c r="E221" s="63">
        <v>1</v>
      </c>
      <c r="F221" s="63" t="s">
        <v>2456</v>
      </c>
      <c r="G221" s="60"/>
      <c r="H221" s="77"/>
      <c r="I221" s="64">
        <v>950000</v>
      </c>
      <c r="J221" s="108"/>
      <c r="K221" s="66">
        <f t="shared" si="5"/>
        <v>239981700</v>
      </c>
      <c r="L221" s="45"/>
      <c r="N221" s="51"/>
    </row>
    <row r="222" spans="1:15" ht="45" x14ac:dyDescent="0.25">
      <c r="A222" s="78"/>
      <c r="B222" s="62">
        <v>12</v>
      </c>
      <c r="C222" s="61" t="s">
        <v>2980</v>
      </c>
      <c r="D222" s="135" t="s">
        <v>2218</v>
      </c>
      <c r="E222" s="63">
        <v>1</v>
      </c>
      <c r="F222" s="63" t="s">
        <v>2457</v>
      </c>
      <c r="G222" s="60"/>
      <c r="H222" s="77"/>
      <c r="I222" s="64">
        <v>1020000</v>
      </c>
      <c r="J222" s="108"/>
      <c r="K222" s="66">
        <f t="shared" si="5"/>
        <v>241001700</v>
      </c>
      <c r="L222" s="45"/>
      <c r="N222" s="51"/>
    </row>
    <row r="223" spans="1:15" ht="30" x14ac:dyDescent="0.25">
      <c r="A223" s="78"/>
      <c r="B223" s="62">
        <v>12</v>
      </c>
      <c r="C223" s="61" t="s">
        <v>2981</v>
      </c>
      <c r="D223" s="135" t="s">
        <v>2218</v>
      </c>
      <c r="E223" s="63">
        <v>1</v>
      </c>
      <c r="F223" s="63" t="s">
        <v>2458</v>
      </c>
      <c r="G223" s="60"/>
      <c r="H223" s="77"/>
      <c r="I223" s="64">
        <v>1000000</v>
      </c>
      <c r="J223" s="108"/>
      <c r="K223" s="66">
        <f t="shared" si="5"/>
        <v>242001700</v>
      </c>
      <c r="L223" s="45"/>
      <c r="N223" s="51"/>
    </row>
    <row r="224" spans="1:15" ht="45" x14ac:dyDescent="0.25">
      <c r="A224" s="78"/>
      <c r="B224" s="62">
        <v>12</v>
      </c>
      <c r="C224" s="61" t="s">
        <v>2982</v>
      </c>
      <c r="D224" s="135" t="s">
        <v>2212</v>
      </c>
      <c r="E224" s="63">
        <v>1</v>
      </c>
      <c r="F224" s="63" t="s">
        <v>2459</v>
      </c>
      <c r="G224" s="60"/>
      <c r="H224" s="77"/>
      <c r="I224" s="64">
        <v>800000</v>
      </c>
      <c r="J224" s="108"/>
      <c r="K224" s="66">
        <f t="shared" si="5"/>
        <v>242801700</v>
      </c>
      <c r="L224" s="45"/>
      <c r="N224" s="51"/>
    </row>
    <row r="225" spans="1:15" ht="60" x14ac:dyDescent="0.25">
      <c r="A225" s="78"/>
      <c r="B225" s="62">
        <v>12</v>
      </c>
      <c r="C225" s="61" t="s">
        <v>2983</v>
      </c>
      <c r="D225" s="143" t="s">
        <v>2300</v>
      </c>
      <c r="E225" s="115">
        <v>2</v>
      </c>
      <c r="F225" s="63" t="s">
        <v>2460</v>
      </c>
      <c r="G225" s="77"/>
      <c r="H225" s="77"/>
      <c r="I225" s="64">
        <v>3100000</v>
      </c>
      <c r="J225" s="108"/>
      <c r="K225" s="66">
        <f t="shared" si="5"/>
        <v>245901700</v>
      </c>
      <c r="L225" s="45"/>
      <c r="N225" s="51"/>
    </row>
    <row r="226" spans="1:15" ht="30" x14ac:dyDescent="0.25">
      <c r="A226" s="78"/>
      <c r="B226" s="62">
        <v>12</v>
      </c>
      <c r="C226" s="61" t="s">
        <v>2984</v>
      </c>
      <c r="D226" s="143" t="s">
        <v>2300</v>
      </c>
      <c r="E226" s="115" t="s">
        <v>3169</v>
      </c>
      <c r="F226" s="63" t="s">
        <v>2461</v>
      </c>
      <c r="G226" s="77"/>
      <c r="H226" s="77"/>
      <c r="I226" s="64">
        <v>800000</v>
      </c>
      <c r="J226" s="108"/>
      <c r="K226" s="66">
        <f t="shared" si="5"/>
        <v>246701700</v>
      </c>
      <c r="L226" s="45"/>
      <c r="N226" s="51"/>
      <c r="O226" s="44"/>
    </row>
    <row r="227" spans="1:15" ht="45" x14ac:dyDescent="0.25">
      <c r="A227" s="78"/>
      <c r="B227" s="62">
        <v>12</v>
      </c>
      <c r="C227" s="61" t="s">
        <v>3014</v>
      </c>
      <c r="D227" s="143" t="s">
        <v>2212</v>
      </c>
      <c r="E227" s="115">
        <v>1</v>
      </c>
      <c r="F227" s="63" t="s">
        <v>2462</v>
      </c>
      <c r="G227" s="77"/>
      <c r="H227" s="77"/>
      <c r="I227" s="64">
        <v>585000</v>
      </c>
      <c r="J227" s="108"/>
      <c r="K227" s="66">
        <f t="shared" si="5"/>
        <v>247286700</v>
      </c>
      <c r="L227" s="45"/>
      <c r="N227" s="51"/>
      <c r="O227" s="44"/>
    </row>
    <row r="228" spans="1:15" ht="45" x14ac:dyDescent="0.25">
      <c r="A228" s="78"/>
      <c r="B228" s="62">
        <v>12</v>
      </c>
      <c r="C228" s="61" t="s">
        <v>2985</v>
      </c>
      <c r="D228" s="135" t="s">
        <v>2891</v>
      </c>
      <c r="E228" s="63">
        <v>2</v>
      </c>
      <c r="F228" s="63" t="s">
        <v>2463</v>
      </c>
      <c r="G228" s="60"/>
      <c r="H228" s="62"/>
      <c r="I228" s="64">
        <v>5000000</v>
      </c>
      <c r="J228" s="109"/>
      <c r="K228" s="66">
        <f t="shared" si="5"/>
        <v>252286700</v>
      </c>
      <c r="L228" s="110"/>
      <c r="N228" s="51"/>
      <c r="O228" s="44"/>
    </row>
    <row r="229" spans="1:15" ht="60" x14ac:dyDescent="0.25">
      <c r="A229" s="78"/>
      <c r="B229" s="62">
        <v>12</v>
      </c>
      <c r="C229" s="61" t="s">
        <v>2986</v>
      </c>
      <c r="D229" s="135" t="s">
        <v>2219</v>
      </c>
      <c r="E229" s="63">
        <v>2</v>
      </c>
      <c r="F229" s="63" t="s">
        <v>2464</v>
      </c>
      <c r="G229" s="60"/>
      <c r="H229" s="62"/>
      <c r="I229" s="64">
        <v>500000</v>
      </c>
      <c r="J229" s="109"/>
      <c r="K229" s="66">
        <f t="shared" si="5"/>
        <v>252786700</v>
      </c>
      <c r="L229" s="110"/>
      <c r="N229" s="51"/>
      <c r="O229" s="44"/>
    </row>
    <row r="230" spans="1:15" ht="45" x14ac:dyDescent="0.25">
      <c r="A230" s="78"/>
      <c r="B230" s="62">
        <v>12</v>
      </c>
      <c r="C230" s="61" t="s">
        <v>2987</v>
      </c>
      <c r="D230" s="135" t="s">
        <v>2219</v>
      </c>
      <c r="E230" s="63">
        <v>2</v>
      </c>
      <c r="F230" s="63" t="s">
        <v>2465</v>
      </c>
      <c r="G230" s="60"/>
      <c r="H230" s="77"/>
      <c r="I230" s="64">
        <v>3100000</v>
      </c>
      <c r="J230" s="108"/>
      <c r="K230" s="66">
        <f t="shared" si="5"/>
        <v>255886700</v>
      </c>
      <c r="L230" s="45"/>
      <c r="N230" s="51"/>
      <c r="O230" s="44"/>
    </row>
    <row r="231" spans="1:15" ht="45" x14ac:dyDescent="0.25">
      <c r="A231" s="78"/>
      <c r="B231" s="62">
        <v>12</v>
      </c>
      <c r="C231" s="61" t="s">
        <v>2988</v>
      </c>
      <c r="D231" s="135" t="s">
        <v>2219</v>
      </c>
      <c r="E231" s="63">
        <v>2</v>
      </c>
      <c r="F231" s="63" t="s">
        <v>2466</v>
      </c>
      <c r="G231" s="60"/>
      <c r="H231" s="77"/>
      <c r="I231" s="64">
        <v>2400000</v>
      </c>
      <c r="J231" s="108"/>
      <c r="K231" s="66">
        <f t="shared" si="5"/>
        <v>258286700</v>
      </c>
      <c r="L231" s="45"/>
      <c r="N231" s="51"/>
      <c r="O231" s="44"/>
    </row>
    <row r="232" spans="1:15" ht="45" x14ac:dyDescent="0.25">
      <c r="A232" s="78"/>
      <c r="B232" s="62">
        <v>12</v>
      </c>
      <c r="C232" s="61" t="s">
        <v>2989</v>
      </c>
      <c r="D232" s="135" t="s">
        <v>2218</v>
      </c>
      <c r="E232" s="63">
        <v>1</v>
      </c>
      <c r="F232" s="63" t="s">
        <v>2467</v>
      </c>
      <c r="G232" s="60"/>
      <c r="H232" s="77"/>
      <c r="I232" s="64">
        <v>1000000</v>
      </c>
      <c r="J232" s="108"/>
      <c r="K232" s="66">
        <f t="shared" si="5"/>
        <v>259286700</v>
      </c>
      <c r="L232" s="45"/>
      <c r="N232" s="51"/>
      <c r="O232" s="44"/>
    </row>
    <row r="233" spans="1:15" ht="30" x14ac:dyDescent="0.25">
      <c r="A233" s="78"/>
      <c r="B233" s="62">
        <v>12</v>
      </c>
      <c r="C233" s="61" t="s">
        <v>2990</v>
      </c>
      <c r="D233" s="135" t="s">
        <v>2218</v>
      </c>
      <c r="E233" s="63">
        <v>1</v>
      </c>
      <c r="F233" s="63" t="s">
        <v>2468</v>
      </c>
      <c r="G233" s="60"/>
      <c r="H233" s="77"/>
      <c r="I233" s="64">
        <v>950000</v>
      </c>
      <c r="J233" s="108"/>
      <c r="K233" s="66">
        <f t="shared" si="5"/>
        <v>260236700</v>
      </c>
      <c r="L233" s="45"/>
      <c r="N233" s="51"/>
      <c r="O233" s="44"/>
    </row>
    <row r="234" spans="1:15" ht="45" x14ac:dyDescent="0.25">
      <c r="A234" s="78"/>
      <c r="B234" s="62">
        <v>12</v>
      </c>
      <c r="C234" s="61" t="s">
        <v>2991</v>
      </c>
      <c r="D234" s="135" t="s">
        <v>1634</v>
      </c>
      <c r="E234" s="63">
        <v>3</v>
      </c>
      <c r="F234" s="63" t="s">
        <v>2469</v>
      </c>
      <c r="G234" s="60"/>
      <c r="H234" s="77"/>
      <c r="I234" s="64">
        <v>5000000</v>
      </c>
      <c r="J234" s="108"/>
      <c r="K234" s="66">
        <f t="shared" si="5"/>
        <v>265236700</v>
      </c>
      <c r="L234" s="45"/>
      <c r="N234" s="51"/>
      <c r="O234" s="44"/>
    </row>
    <row r="235" spans="1:15" ht="45" x14ac:dyDescent="0.25">
      <c r="A235" s="78"/>
      <c r="B235" s="62">
        <v>12</v>
      </c>
      <c r="C235" s="61" t="s">
        <v>2992</v>
      </c>
      <c r="D235" s="135" t="s">
        <v>2218</v>
      </c>
      <c r="E235" s="63">
        <v>1</v>
      </c>
      <c r="F235" s="63" t="s">
        <v>2470</v>
      </c>
      <c r="G235" s="60"/>
      <c r="H235" s="77"/>
      <c r="I235" s="64">
        <v>1000000</v>
      </c>
      <c r="J235" s="108"/>
      <c r="K235" s="66">
        <f t="shared" si="5"/>
        <v>266236700</v>
      </c>
      <c r="L235" s="45"/>
      <c r="N235" s="51"/>
      <c r="O235" s="44"/>
    </row>
    <row r="236" spans="1:15" ht="60" x14ac:dyDescent="0.25">
      <c r="A236" s="78"/>
      <c r="B236" s="77"/>
      <c r="C236" s="61" t="s">
        <v>2993</v>
      </c>
      <c r="D236" s="143" t="s">
        <v>2219</v>
      </c>
      <c r="E236" s="115">
        <v>2</v>
      </c>
      <c r="F236" s="63" t="s">
        <v>2471</v>
      </c>
      <c r="G236" s="77"/>
      <c r="H236" s="77"/>
      <c r="I236" s="64">
        <v>1900000</v>
      </c>
      <c r="J236" s="108"/>
      <c r="K236" s="66">
        <f t="shared" si="5"/>
        <v>268136700</v>
      </c>
      <c r="L236" s="45"/>
      <c r="N236" s="51"/>
      <c r="O236" s="44"/>
    </row>
    <row r="237" spans="1:15" ht="60" x14ac:dyDescent="0.25">
      <c r="A237" s="78"/>
      <c r="B237" s="77">
        <v>12</v>
      </c>
      <c r="C237" s="61" t="s">
        <v>2994</v>
      </c>
      <c r="D237" s="143" t="s">
        <v>2893</v>
      </c>
      <c r="E237" s="115">
        <v>1</v>
      </c>
      <c r="F237" s="63" t="s">
        <v>2472</v>
      </c>
      <c r="G237" s="77"/>
      <c r="H237" s="77"/>
      <c r="I237" s="64">
        <v>1800000</v>
      </c>
      <c r="J237" s="108"/>
      <c r="K237" s="66">
        <f t="shared" si="5"/>
        <v>269936700</v>
      </c>
      <c r="L237" s="45"/>
      <c r="N237" s="51"/>
      <c r="O237" s="44"/>
    </row>
    <row r="238" spans="1:15" ht="45" x14ac:dyDescent="0.25">
      <c r="A238" s="78"/>
      <c r="B238" s="62">
        <v>12</v>
      </c>
      <c r="C238" s="61" t="s">
        <v>2995</v>
      </c>
      <c r="D238" s="143" t="s">
        <v>2893</v>
      </c>
      <c r="E238" s="63">
        <v>1</v>
      </c>
      <c r="F238" s="63" t="s">
        <v>2473</v>
      </c>
      <c r="G238" s="60"/>
      <c r="H238" s="77"/>
      <c r="I238" s="64">
        <v>1000000</v>
      </c>
      <c r="J238" s="108"/>
      <c r="K238" s="66">
        <f t="shared" si="5"/>
        <v>270936700</v>
      </c>
      <c r="L238" s="45"/>
      <c r="N238" s="51"/>
      <c r="O238" s="44"/>
    </row>
    <row r="239" spans="1:15" ht="45" x14ac:dyDescent="0.25">
      <c r="A239" s="78"/>
      <c r="B239" s="62">
        <v>12</v>
      </c>
      <c r="C239" s="61" t="s">
        <v>2996</v>
      </c>
      <c r="D239" s="135" t="s">
        <v>2218</v>
      </c>
      <c r="E239" s="63">
        <v>1</v>
      </c>
      <c r="F239" s="63" t="s">
        <v>2474</v>
      </c>
      <c r="G239" s="60"/>
      <c r="H239" s="77"/>
      <c r="I239" s="64">
        <v>1600000</v>
      </c>
      <c r="J239" s="84"/>
      <c r="K239" s="66">
        <f t="shared" si="5"/>
        <v>272536700</v>
      </c>
      <c r="L239" s="45"/>
      <c r="N239" s="51"/>
      <c r="O239" s="44"/>
    </row>
    <row r="240" spans="1:15" ht="60" x14ac:dyDescent="0.25">
      <c r="A240" s="78"/>
      <c r="B240" s="62">
        <v>12</v>
      </c>
      <c r="C240" s="61" t="s">
        <v>2997</v>
      </c>
      <c r="D240" s="135" t="s">
        <v>2212</v>
      </c>
      <c r="E240" s="63">
        <v>1</v>
      </c>
      <c r="F240" s="63" t="s">
        <v>2475</v>
      </c>
      <c r="G240" s="60"/>
      <c r="H240" s="77"/>
      <c r="I240" s="64">
        <v>2750000</v>
      </c>
      <c r="J240" s="84"/>
      <c r="K240" s="66">
        <f t="shared" si="5"/>
        <v>275286700</v>
      </c>
      <c r="L240" s="45"/>
      <c r="N240" s="51"/>
      <c r="O240" s="44"/>
    </row>
    <row r="241" spans="1:15" ht="45" x14ac:dyDescent="0.25">
      <c r="A241" s="78"/>
      <c r="B241" s="62">
        <v>12</v>
      </c>
      <c r="C241" s="61" t="s">
        <v>2998</v>
      </c>
      <c r="D241" s="135" t="s">
        <v>2212</v>
      </c>
      <c r="E241" s="63">
        <v>1</v>
      </c>
      <c r="F241" s="63" t="s">
        <v>2476</v>
      </c>
      <c r="G241" s="60"/>
      <c r="H241" s="77"/>
      <c r="I241" s="64">
        <v>100000</v>
      </c>
      <c r="J241" s="84"/>
      <c r="K241" s="66">
        <f t="shared" si="5"/>
        <v>275386700</v>
      </c>
      <c r="L241" s="45"/>
      <c r="N241" s="51"/>
      <c r="O241" s="44"/>
    </row>
    <row r="242" spans="1:15" ht="45" x14ac:dyDescent="0.25">
      <c r="A242" s="78"/>
      <c r="B242" s="62">
        <v>12</v>
      </c>
      <c r="C242" s="61" t="s">
        <v>2999</v>
      </c>
      <c r="D242" s="135" t="s">
        <v>2212</v>
      </c>
      <c r="E242" s="63">
        <v>1</v>
      </c>
      <c r="F242" s="63" t="s">
        <v>2477</v>
      </c>
      <c r="G242" s="60"/>
      <c r="H242" s="77"/>
      <c r="I242" s="64">
        <v>620000</v>
      </c>
      <c r="J242" s="68"/>
      <c r="K242" s="66">
        <f t="shared" si="5"/>
        <v>276006700</v>
      </c>
      <c r="L242" s="45"/>
      <c r="N242" s="93"/>
      <c r="O242" s="44"/>
    </row>
    <row r="243" spans="1:15" ht="45" x14ac:dyDescent="0.25">
      <c r="A243" s="78"/>
      <c r="B243" s="62">
        <v>12</v>
      </c>
      <c r="C243" s="61" t="s">
        <v>3000</v>
      </c>
      <c r="D243" s="135" t="s">
        <v>2218</v>
      </c>
      <c r="E243" s="63">
        <v>1</v>
      </c>
      <c r="F243" s="63" t="s">
        <v>2478</v>
      </c>
      <c r="G243" s="60"/>
      <c r="H243" s="77"/>
      <c r="I243" s="64">
        <v>1100000</v>
      </c>
      <c r="J243" s="68"/>
      <c r="K243" s="66">
        <f t="shared" si="5"/>
        <v>277106700</v>
      </c>
      <c r="L243" s="45"/>
      <c r="N243" s="93"/>
      <c r="O243" s="44"/>
    </row>
    <row r="244" spans="1:15" ht="30" x14ac:dyDescent="0.25">
      <c r="A244" s="78"/>
      <c r="B244" s="62">
        <v>12</v>
      </c>
      <c r="C244" s="61" t="s">
        <v>3001</v>
      </c>
      <c r="D244" s="135" t="s">
        <v>2309</v>
      </c>
      <c r="E244" s="63">
        <v>1</v>
      </c>
      <c r="F244" s="63" t="s">
        <v>2479</v>
      </c>
      <c r="G244" s="60"/>
      <c r="H244" s="77"/>
      <c r="I244" s="64">
        <v>800000</v>
      </c>
      <c r="J244" s="68"/>
      <c r="K244" s="66">
        <f t="shared" si="5"/>
        <v>277906700</v>
      </c>
      <c r="L244" s="45"/>
      <c r="N244" s="93"/>
      <c r="O244" s="44"/>
    </row>
    <row r="245" spans="1:15" ht="30" x14ac:dyDescent="0.25">
      <c r="A245" s="78"/>
      <c r="B245" s="77">
        <v>14</v>
      </c>
      <c r="C245" s="122" t="s">
        <v>3003</v>
      </c>
      <c r="D245" s="115"/>
      <c r="E245" s="115"/>
      <c r="F245" s="115" t="s">
        <v>3002</v>
      </c>
      <c r="G245" s="77"/>
      <c r="H245" s="77"/>
      <c r="I245" s="134"/>
      <c r="J245" s="108">
        <v>755000</v>
      </c>
      <c r="K245" s="66">
        <f t="shared" si="5"/>
        <v>277151700</v>
      </c>
      <c r="L245" s="45" t="s">
        <v>172</v>
      </c>
      <c r="M245" s="41">
        <f t="shared" ref="M245:M250" si="6">-J245</f>
        <v>-755000</v>
      </c>
      <c r="N245" s="93" t="s">
        <v>723</v>
      </c>
      <c r="O245" s="44"/>
    </row>
    <row r="246" spans="1:15" ht="30" x14ac:dyDescent="0.25">
      <c r="A246" s="78"/>
      <c r="B246" s="77">
        <v>14</v>
      </c>
      <c r="C246" s="122" t="s">
        <v>3004</v>
      </c>
      <c r="D246" s="115"/>
      <c r="E246" s="115"/>
      <c r="F246" s="115" t="s">
        <v>3009</v>
      </c>
      <c r="G246" s="77"/>
      <c r="H246" s="77"/>
      <c r="I246" s="134"/>
      <c r="J246" s="108">
        <v>1066500</v>
      </c>
      <c r="K246" s="66">
        <f t="shared" si="5"/>
        <v>276085200</v>
      </c>
      <c r="L246" s="45" t="s">
        <v>172</v>
      </c>
      <c r="M246" s="41">
        <f t="shared" si="6"/>
        <v>-1066500</v>
      </c>
      <c r="N246" s="93" t="s">
        <v>1156</v>
      </c>
      <c r="O246" s="44"/>
    </row>
    <row r="247" spans="1:15" ht="60" x14ac:dyDescent="0.25">
      <c r="A247" s="78"/>
      <c r="B247" s="77">
        <v>14</v>
      </c>
      <c r="C247" s="122" t="s">
        <v>3005</v>
      </c>
      <c r="D247" s="115"/>
      <c r="E247" s="115"/>
      <c r="F247" s="115" t="s">
        <v>3010</v>
      </c>
      <c r="G247" s="77"/>
      <c r="H247" s="77"/>
      <c r="I247" s="134"/>
      <c r="J247" s="108">
        <v>2068000</v>
      </c>
      <c r="K247" s="66">
        <f t="shared" si="5"/>
        <v>274017200</v>
      </c>
      <c r="L247" s="45" t="s">
        <v>423</v>
      </c>
      <c r="M247" s="41">
        <f t="shared" si="6"/>
        <v>-2068000</v>
      </c>
      <c r="N247" s="93" t="s">
        <v>424</v>
      </c>
      <c r="O247" s="44"/>
    </row>
    <row r="248" spans="1:15" ht="45" x14ac:dyDescent="0.25">
      <c r="A248" s="78"/>
      <c r="B248" s="77">
        <v>14</v>
      </c>
      <c r="C248" s="122" t="s">
        <v>3006</v>
      </c>
      <c r="D248" s="115"/>
      <c r="E248" s="115"/>
      <c r="F248" s="115" t="s">
        <v>3011</v>
      </c>
      <c r="G248" s="77"/>
      <c r="H248" s="77"/>
      <c r="I248" s="134"/>
      <c r="J248" s="113">
        <v>6316000</v>
      </c>
      <c r="K248" s="66">
        <f t="shared" si="5"/>
        <v>267701200</v>
      </c>
      <c r="L248" s="45" t="s">
        <v>168</v>
      </c>
      <c r="M248" s="41">
        <f t="shared" si="6"/>
        <v>-6316000</v>
      </c>
      <c r="N248" s="51" t="s">
        <v>169</v>
      </c>
      <c r="O248" s="44"/>
    </row>
    <row r="249" spans="1:15" ht="25.5" x14ac:dyDescent="0.25">
      <c r="A249" s="78"/>
      <c r="B249" s="77">
        <v>14</v>
      </c>
      <c r="C249" s="122" t="s">
        <v>3008</v>
      </c>
      <c r="D249" s="115"/>
      <c r="E249" s="115"/>
      <c r="F249" s="115" t="s">
        <v>3012</v>
      </c>
      <c r="G249" s="77"/>
      <c r="H249" s="77"/>
      <c r="I249" s="134"/>
      <c r="J249" s="113">
        <v>5650000</v>
      </c>
      <c r="K249" s="66">
        <f t="shared" si="5"/>
        <v>262051200</v>
      </c>
      <c r="L249" s="45" t="s">
        <v>598</v>
      </c>
      <c r="M249" s="41">
        <f t="shared" si="6"/>
        <v>-5650000</v>
      </c>
      <c r="N249" s="51" t="s">
        <v>599</v>
      </c>
      <c r="O249" s="44"/>
    </row>
    <row r="250" spans="1:15" ht="25.5" x14ac:dyDescent="0.25">
      <c r="A250" s="78"/>
      <c r="B250" s="77">
        <v>14</v>
      </c>
      <c r="C250" s="122" t="s">
        <v>3007</v>
      </c>
      <c r="D250" s="115"/>
      <c r="E250" s="115"/>
      <c r="F250" s="115" t="s">
        <v>3013</v>
      </c>
      <c r="G250" s="77"/>
      <c r="H250" s="77"/>
      <c r="I250" s="134"/>
      <c r="J250" s="113">
        <v>5000000</v>
      </c>
      <c r="K250" s="66">
        <f t="shared" si="5"/>
        <v>257051200</v>
      </c>
      <c r="L250" s="45" t="s">
        <v>168</v>
      </c>
      <c r="M250" s="41">
        <f t="shared" si="6"/>
        <v>-5000000</v>
      </c>
      <c r="N250" s="51" t="s">
        <v>169</v>
      </c>
      <c r="O250" s="44"/>
    </row>
    <row r="251" spans="1:15" ht="30" x14ac:dyDescent="0.25">
      <c r="A251" s="78"/>
      <c r="B251" s="62">
        <v>13</v>
      </c>
      <c r="C251" s="61" t="s">
        <v>3038</v>
      </c>
      <c r="D251" s="135" t="s">
        <v>2218</v>
      </c>
      <c r="E251" s="63">
        <v>1</v>
      </c>
      <c r="F251" s="63" t="s">
        <v>2480</v>
      </c>
      <c r="G251" s="60"/>
      <c r="H251" s="77"/>
      <c r="I251" s="64">
        <v>1800000</v>
      </c>
      <c r="J251" s="89"/>
      <c r="K251" s="66">
        <f t="shared" si="5"/>
        <v>258851200</v>
      </c>
      <c r="L251" s="45"/>
      <c r="N251" s="51"/>
      <c r="O251" s="44"/>
    </row>
    <row r="252" spans="1:15" ht="30" x14ac:dyDescent="0.25">
      <c r="A252" s="78"/>
      <c r="B252" s="62">
        <v>13</v>
      </c>
      <c r="C252" s="61" t="s">
        <v>3039</v>
      </c>
      <c r="D252" s="135" t="s">
        <v>2215</v>
      </c>
      <c r="E252" s="63">
        <v>2</v>
      </c>
      <c r="F252" s="63" t="s">
        <v>2481</v>
      </c>
      <c r="G252" s="77"/>
      <c r="H252" s="77"/>
      <c r="I252" s="64">
        <v>3700000</v>
      </c>
      <c r="J252" s="89"/>
      <c r="K252" s="66">
        <f t="shared" si="5"/>
        <v>262551200</v>
      </c>
      <c r="L252" s="45"/>
      <c r="N252" s="51"/>
      <c r="O252" s="44"/>
    </row>
    <row r="253" spans="1:15" ht="30" x14ac:dyDescent="0.25">
      <c r="A253" s="78"/>
      <c r="B253" s="62">
        <v>13</v>
      </c>
      <c r="C253" s="61" t="s">
        <v>3040</v>
      </c>
      <c r="D253" s="135" t="s">
        <v>2932</v>
      </c>
      <c r="E253" s="63">
        <v>3</v>
      </c>
      <c r="F253" s="63" t="s">
        <v>2482</v>
      </c>
      <c r="G253" s="77"/>
      <c r="H253" s="77"/>
      <c r="I253" s="64">
        <v>700000</v>
      </c>
      <c r="J253" s="89"/>
      <c r="K253" s="66">
        <f t="shared" si="5"/>
        <v>263251200</v>
      </c>
      <c r="L253" s="45"/>
      <c r="N253" s="51"/>
      <c r="O253" s="44"/>
    </row>
    <row r="254" spans="1:15" ht="30" x14ac:dyDescent="0.25">
      <c r="A254" s="78"/>
      <c r="B254" s="62">
        <v>13</v>
      </c>
      <c r="C254" s="61" t="s">
        <v>3041</v>
      </c>
      <c r="D254" s="135" t="s">
        <v>2215</v>
      </c>
      <c r="E254" s="63">
        <v>2</v>
      </c>
      <c r="F254" s="63" t="s">
        <v>2483</v>
      </c>
      <c r="G254" s="77"/>
      <c r="H254" s="77"/>
      <c r="I254" s="64">
        <v>710000</v>
      </c>
      <c r="J254" s="89"/>
      <c r="K254" s="66">
        <f t="shared" si="5"/>
        <v>263961200</v>
      </c>
      <c r="L254" s="45"/>
      <c r="N254" s="51"/>
      <c r="O254" s="44"/>
    </row>
    <row r="255" spans="1:15" ht="30" x14ac:dyDescent="0.25">
      <c r="A255" s="78"/>
      <c r="B255" s="62">
        <v>13</v>
      </c>
      <c r="C255" s="61" t="s">
        <v>3015</v>
      </c>
      <c r="D255" s="135" t="s">
        <v>2218</v>
      </c>
      <c r="E255" s="63">
        <v>1</v>
      </c>
      <c r="F255" s="63" t="s">
        <v>2484</v>
      </c>
      <c r="G255" s="77"/>
      <c r="H255" s="77"/>
      <c r="I255" s="64">
        <v>650000</v>
      </c>
      <c r="J255" s="89"/>
      <c r="K255" s="66">
        <f t="shared" si="5"/>
        <v>264611200</v>
      </c>
      <c r="L255" s="45"/>
      <c r="N255" s="51"/>
      <c r="O255" s="44"/>
    </row>
    <row r="256" spans="1:15" ht="60" x14ac:dyDescent="0.25">
      <c r="A256" s="78"/>
      <c r="B256" s="62">
        <v>13</v>
      </c>
      <c r="C256" s="61" t="s">
        <v>3016</v>
      </c>
      <c r="D256" s="135" t="s">
        <v>2212</v>
      </c>
      <c r="E256" s="63">
        <v>1</v>
      </c>
      <c r="F256" s="63" t="s">
        <v>2485</v>
      </c>
      <c r="G256" s="77"/>
      <c r="H256" s="77"/>
      <c r="I256" s="64">
        <v>950000</v>
      </c>
      <c r="J256" s="89"/>
      <c r="K256" s="66">
        <f t="shared" si="5"/>
        <v>265561200</v>
      </c>
      <c r="L256" s="45"/>
      <c r="N256" s="51"/>
      <c r="O256" s="44"/>
    </row>
    <row r="257" spans="1:15" ht="60" x14ac:dyDescent="0.25">
      <c r="A257" s="78"/>
      <c r="B257" s="62">
        <v>13</v>
      </c>
      <c r="C257" s="61" t="s">
        <v>3017</v>
      </c>
      <c r="D257" s="135" t="s">
        <v>2212</v>
      </c>
      <c r="E257" s="63">
        <v>1</v>
      </c>
      <c r="F257" s="63" t="s">
        <v>2486</v>
      </c>
      <c r="G257" s="77"/>
      <c r="H257" s="77"/>
      <c r="I257" s="64">
        <v>3900000</v>
      </c>
      <c r="J257" s="89"/>
      <c r="K257" s="66">
        <f t="shared" si="5"/>
        <v>269461200</v>
      </c>
      <c r="L257" s="45"/>
      <c r="N257" s="51"/>
      <c r="O257" s="44"/>
    </row>
    <row r="258" spans="1:15" ht="45" x14ac:dyDescent="0.25">
      <c r="A258" s="78"/>
      <c r="B258" s="62">
        <v>13</v>
      </c>
      <c r="C258" s="61" t="s">
        <v>3018</v>
      </c>
      <c r="D258" s="135" t="s">
        <v>2212</v>
      </c>
      <c r="E258" s="63">
        <v>1</v>
      </c>
      <c r="F258" s="63" t="s">
        <v>2487</v>
      </c>
      <c r="G258" s="77"/>
      <c r="H258" s="77"/>
      <c r="I258" s="64">
        <v>1000000</v>
      </c>
      <c r="J258" s="89"/>
      <c r="K258" s="66">
        <f t="shared" si="5"/>
        <v>270461200</v>
      </c>
      <c r="L258" s="45"/>
      <c r="N258" s="51"/>
      <c r="O258" s="44"/>
    </row>
    <row r="259" spans="1:15" ht="45" x14ac:dyDescent="0.25">
      <c r="A259" s="78"/>
      <c r="B259" s="62">
        <v>13</v>
      </c>
      <c r="C259" s="61" t="s">
        <v>3019</v>
      </c>
      <c r="D259" s="135" t="s">
        <v>2212</v>
      </c>
      <c r="E259" s="63">
        <v>1</v>
      </c>
      <c r="F259" s="63" t="s">
        <v>2488</v>
      </c>
      <c r="G259" s="77"/>
      <c r="H259" s="77"/>
      <c r="I259" s="64">
        <v>655000</v>
      </c>
      <c r="J259" s="108"/>
      <c r="K259" s="66">
        <f t="shared" si="5"/>
        <v>271116200</v>
      </c>
      <c r="L259" s="45"/>
      <c r="N259" s="51"/>
      <c r="O259" s="44"/>
    </row>
    <row r="260" spans="1:15" ht="30" x14ac:dyDescent="0.25">
      <c r="A260" s="78"/>
      <c r="B260" s="62">
        <v>13</v>
      </c>
      <c r="C260" s="61" t="s">
        <v>3020</v>
      </c>
      <c r="D260" s="135" t="s">
        <v>2212</v>
      </c>
      <c r="E260" s="63">
        <v>1</v>
      </c>
      <c r="F260" s="63" t="s">
        <v>2489</v>
      </c>
      <c r="G260" s="60"/>
      <c r="H260" s="60"/>
      <c r="I260" s="64">
        <v>950000</v>
      </c>
      <c r="J260" s="68"/>
      <c r="K260" s="66">
        <f t="shared" si="5"/>
        <v>272066200</v>
      </c>
      <c r="L260" s="45"/>
      <c r="N260" s="51"/>
      <c r="O260" s="44"/>
    </row>
    <row r="261" spans="1:15" ht="30" x14ac:dyDescent="0.25">
      <c r="A261" s="78"/>
      <c r="B261" s="62">
        <v>13</v>
      </c>
      <c r="C261" s="61" t="s">
        <v>3021</v>
      </c>
      <c r="D261" s="135" t="s">
        <v>2212</v>
      </c>
      <c r="E261" s="63">
        <v>1</v>
      </c>
      <c r="F261" s="63" t="s">
        <v>2490</v>
      </c>
      <c r="G261" s="60"/>
      <c r="H261" s="60"/>
      <c r="I261" s="64">
        <v>950000</v>
      </c>
      <c r="J261" s="68"/>
      <c r="K261" s="66">
        <f t="shared" si="5"/>
        <v>273016200</v>
      </c>
      <c r="L261" s="45"/>
      <c r="N261" s="51"/>
      <c r="O261" s="44"/>
    </row>
    <row r="262" spans="1:15" ht="45" x14ac:dyDescent="0.25">
      <c r="A262" s="78"/>
      <c r="B262" s="62">
        <v>13</v>
      </c>
      <c r="C262" s="61" t="s">
        <v>3022</v>
      </c>
      <c r="D262" s="135" t="s">
        <v>2212</v>
      </c>
      <c r="E262" s="63">
        <v>1</v>
      </c>
      <c r="F262" s="63" t="s">
        <v>2491</v>
      </c>
      <c r="G262" s="60"/>
      <c r="H262" s="77"/>
      <c r="I262" s="64">
        <v>1500000</v>
      </c>
      <c r="J262" s="108"/>
      <c r="K262" s="66">
        <f t="shared" si="5"/>
        <v>274516200</v>
      </c>
      <c r="L262" s="45"/>
      <c r="N262" s="51"/>
      <c r="O262" s="44"/>
    </row>
    <row r="263" spans="1:15" ht="45" x14ac:dyDescent="0.25">
      <c r="A263" s="78"/>
      <c r="B263" s="62">
        <v>13</v>
      </c>
      <c r="C263" s="61" t="s">
        <v>3023</v>
      </c>
      <c r="D263" s="135" t="s">
        <v>2212</v>
      </c>
      <c r="E263" s="63">
        <v>1</v>
      </c>
      <c r="F263" s="63" t="s">
        <v>2492</v>
      </c>
      <c r="G263" s="60"/>
      <c r="H263" s="77"/>
      <c r="I263" s="64">
        <v>950000</v>
      </c>
      <c r="J263" s="108"/>
      <c r="K263" s="66">
        <f t="shared" si="5"/>
        <v>275466200</v>
      </c>
      <c r="L263" s="45"/>
      <c r="N263" s="51"/>
      <c r="O263" s="44"/>
    </row>
    <row r="264" spans="1:15" ht="45" x14ac:dyDescent="0.25">
      <c r="A264" s="78"/>
      <c r="B264" s="62">
        <v>13</v>
      </c>
      <c r="C264" s="61" t="s">
        <v>3024</v>
      </c>
      <c r="D264" s="135" t="s">
        <v>2212</v>
      </c>
      <c r="E264" s="63">
        <v>1</v>
      </c>
      <c r="F264" s="63" t="s">
        <v>2493</v>
      </c>
      <c r="G264" s="77"/>
      <c r="H264" s="77"/>
      <c r="I264" s="64">
        <v>900000</v>
      </c>
      <c r="J264" s="108"/>
      <c r="K264" s="66">
        <f t="shared" si="5"/>
        <v>276366200</v>
      </c>
      <c r="L264" s="45"/>
      <c r="N264" s="51"/>
      <c r="O264" s="44"/>
    </row>
    <row r="265" spans="1:15" ht="45" x14ac:dyDescent="0.25">
      <c r="A265" s="78"/>
      <c r="B265" s="62">
        <v>13</v>
      </c>
      <c r="C265" s="61" t="s">
        <v>3025</v>
      </c>
      <c r="D265" s="135" t="s">
        <v>2217</v>
      </c>
      <c r="E265" s="63">
        <v>2</v>
      </c>
      <c r="F265" s="63" t="s">
        <v>2494</v>
      </c>
      <c r="G265" s="77"/>
      <c r="H265" s="77"/>
      <c r="I265" s="64">
        <v>850000</v>
      </c>
      <c r="J265" s="108"/>
      <c r="K265" s="66">
        <f t="shared" si="5"/>
        <v>277216200</v>
      </c>
      <c r="L265" s="45"/>
      <c r="N265" s="51"/>
      <c r="O265" s="44"/>
    </row>
    <row r="266" spans="1:15" ht="45" x14ac:dyDescent="0.25">
      <c r="A266" s="78"/>
      <c r="B266" s="62">
        <v>13</v>
      </c>
      <c r="C266" s="61" t="s">
        <v>3026</v>
      </c>
      <c r="D266" s="135" t="s">
        <v>2212</v>
      </c>
      <c r="E266" s="63">
        <v>1</v>
      </c>
      <c r="F266" s="63" t="s">
        <v>2495</v>
      </c>
      <c r="G266" s="77"/>
      <c r="H266" s="77"/>
      <c r="I266" s="64">
        <v>800000</v>
      </c>
      <c r="J266" s="108"/>
      <c r="K266" s="66">
        <f t="shared" si="5"/>
        <v>278016200</v>
      </c>
      <c r="L266" s="45"/>
      <c r="N266" s="51"/>
      <c r="O266" s="44"/>
    </row>
    <row r="267" spans="1:15" ht="45" x14ac:dyDescent="0.25">
      <c r="A267" s="78"/>
      <c r="B267" s="62">
        <v>13</v>
      </c>
      <c r="C267" s="61" t="s">
        <v>3027</v>
      </c>
      <c r="D267" s="135" t="s">
        <v>2219</v>
      </c>
      <c r="E267" s="63">
        <v>2</v>
      </c>
      <c r="F267" s="63" t="s">
        <v>2496</v>
      </c>
      <c r="G267" s="77"/>
      <c r="H267" s="77"/>
      <c r="I267" s="64">
        <v>800000</v>
      </c>
      <c r="J267" s="108"/>
      <c r="K267" s="66">
        <f t="shared" si="5"/>
        <v>278816200</v>
      </c>
      <c r="L267" s="45"/>
      <c r="N267" s="51"/>
      <c r="O267" s="44"/>
    </row>
    <row r="268" spans="1:15" ht="45" x14ac:dyDescent="0.25">
      <c r="A268" s="78"/>
      <c r="B268" s="62">
        <v>13</v>
      </c>
      <c r="C268" s="61" t="s">
        <v>3028</v>
      </c>
      <c r="D268" s="135" t="s">
        <v>2217</v>
      </c>
      <c r="E268" s="63">
        <v>2</v>
      </c>
      <c r="F268" s="63" t="s">
        <v>2497</v>
      </c>
      <c r="G268" s="60"/>
      <c r="H268" s="77"/>
      <c r="I268" s="64">
        <v>1600000</v>
      </c>
      <c r="J268" s="108"/>
      <c r="K268" s="66">
        <f t="shared" si="5"/>
        <v>280416200</v>
      </c>
      <c r="L268" s="45"/>
      <c r="N268" s="51"/>
      <c r="O268" s="44"/>
    </row>
    <row r="269" spans="1:15" ht="30" x14ac:dyDescent="0.25">
      <c r="A269" s="78"/>
      <c r="B269" s="62">
        <v>13</v>
      </c>
      <c r="C269" s="61" t="s">
        <v>3029</v>
      </c>
      <c r="D269" s="135" t="s">
        <v>2217</v>
      </c>
      <c r="E269" s="63">
        <v>2</v>
      </c>
      <c r="F269" s="63" t="s">
        <v>2498</v>
      </c>
      <c r="G269" s="60"/>
      <c r="H269" s="77"/>
      <c r="I269" s="64">
        <v>580000</v>
      </c>
      <c r="J269" s="108"/>
      <c r="K269" s="66">
        <f t="shared" ref="K269:K332" si="7">K268+I269-J269</f>
        <v>280996200</v>
      </c>
      <c r="L269" s="45"/>
      <c r="N269" s="51"/>
      <c r="O269" s="44"/>
    </row>
    <row r="270" spans="1:15" ht="45" x14ac:dyDescent="0.25">
      <c r="A270" s="78"/>
      <c r="B270" s="62">
        <v>13</v>
      </c>
      <c r="C270" s="61" t="s">
        <v>3030</v>
      </c>
      <c r="D270" s="135" t="s">
        <v>2214</v>
      </c>
      <c r="E270" s="63">
        <v>2</v>
      </c>
      <c r="F270" s="63" t="s">
        <v>2499</v>
      </c>
      <c r="G270" s="60"/>
      <c r="H270" s="77"/>
      <c r="I270" s="64">
        <v>1600000</v>
      </c>
      <c r="J270" s="108"/>
      <c r="K270" s="66">
        <f t="shared" si="7"/>
        <v>282596200</v>
      </c>
      <c r="L270" s="45"/>
      <c r="N270" s="51"/>
      <c r="O270" s="44"/>
    </row>
    <row r="271" spans="1:15" ht="45" x14ac:dyDescent="0.25">
      <c r="A271" s="78"/>
      <c r="B271" s="62">
        <v>13</v>
      </c>
      <c r="C271" s="61" t="s">
        <v>3031</v>
      </c>
      <c r="D271" s="135" t="s">
        <v>2217</v>
      </c>
      <c r="E271" s="63">
        <v>2</v>
      </c>
      <c r="F271" s="63" t="s">
        <v>2500</v>
      </c>
      <c r="G271" s="60"/>
      <c r="H271" s="77"/>
      <c r="I271" s="64">
        <v>550000</v>
      </c>
      <c r="J271" s="108"/>
      <c r="K271" s="66">
        <f t="shared" si="7"/>
        <v>283146200</v>
      </c>
      <c r="L271" s="45"/>
      <c r="N271" s="51"/>
      <c r="O271" s="44"/>
    </row>
    <row r="272" spans="1:15" ht="30" x14ac:dyDescent="0.25">
      <c r="A272" s="78"/>
      <c r="B272" s="62">
        <v>13</v>
      </c>
      <c r="C272" s="61" t="s">
        <v>3032</v>
      </c>
      <c r="D272" s="135" t="s">
        <v>2309</v>
      </c>
      <c r="E272" s="63">
        <v>1</v>
      </c>
      <c r="F272" s="63" t="s">
        <v>2501</v>
      </c>
      <c r="G272" s="60"/>
      <c r="H272" s="77"/>
      <c r="I272" s="64">
        <v>1000000</v>
      </c>
      <c r="J272" s="108"/>
      <c r="K272" s="66">
        <f t="shared" si="7"/>
        <v>284146200</v>
      </c>
      <c r="L272" s="45"/>
      <c r="N272" s="51"/>
      <c r="O272" s="44"/>
    </row>
    <row r="273" spans="1:15" ht="45" x14ac:dyDescent="0.25">
      <c r="A273" s="78"/>
      <c r="B273" s="62">
        <v>13</v>
      </c>
      <c r="C273" s="61" t="s">
        <v>3033</v>
      </c>
      <c r="D273" s="143" t="s">
        <v>2212</v>
      </c>
      <c r="E273" s="63">
        <v>1</v>
      </c>
      <c r="F273" s="63" t="s">
        <v>2502</v>
      </c>
      <c r="G273" s="60"/>
      <c r="H273" s="77"/>
      <c r="I273" s="64">
        <v>2000000</v>
      </c>
      <c r="J273" s="108"/>
      <c r="K273" s="66">
        <f t="shared" si="7"/>
        <v>286146200</v>
      </c>
      <c r="L273" s="45"/>
      <c r="N273" s="112"/>
      <c r="O273" s="44"/>
    </row>
    <row r="274" spans="1:15" ht="60" x14ac:dyDescent="0.25">
      <c r="A274" s="78"/>
      <c r="B274" s="62">
        <v>13</v>
      </c>
      <c r="C274" s="61" t="s">
        <v>3034</v>
      </c>
      <c r="D274" s="143" t="s">
        <v>2219</v>
      </c>
      <c r="E274" s="63">
        <v>2</v>
      </c>
      <c r="F274" s="63" t="s">
        <v>2503</v>
      </c>
      <c r="G274" s="60"/>
      <c r="H274" s="77"/>
      <c r="I274" s="64">
        <v>1900000</v>
      </c>
      <c r="J274" s="108"/>
      <c r="K274" s="66">
        <f t="shared" si="7"/>
        <v>288046200</v>
      </c>
      <c r="L274" s="45"/>
      <c r="N274" s="112"/>
      <c r="O274" s="44"/>
    </row>
    <row r="275" spans="1:15" ht="30" x14ac:dyDescent="0.25">
      <c r="A275" s="78"/>
      <c r="B275" s="62">
        <v>13</v>
      </c>
      <c r="C275" s="61" t="s">
        <v>3035</v>
      </c>
      <c r="D275" s="143" t="s">
        <v>2218</v>
      </c>
      <c r="E275" s="63">
        <v>1</v>
      </c>
      <c r="F275" s="63" t="s">
        <v>2504</v>
      </c>
      <c r="G275" s="60"/>
      <c r="H275" s="77"/>
      <c r="I275" s="64">
        <v>1000000</v>
      </c>
      <c r="J275" s="108"/>
      <c r="K275" s="66">
        <f t="shared" si="7"/>
        <v>289046200</v>
      </c>
      <c r="L275" s="45"/>
      <c r="N275" s="112"/>
      <c r="O275" s="44"/>
    </row>
    <row r="276" spans="1:15" ht="45" x14ac:dyDescent="0.25">
      <c r="A276" s="78"/>
      <c r="B276" s="62">
        <v>13</v>
      </c>
      <c r="C276" s="61" t="s">
        <v>3036</v>
      </c>
      <c r="D276" s="143" t="s">
        <v>2217</v>
      </c>
      <c r="E276" s="63">
        <v>2</v>
      </c>
      <c r="F276" s="63" t="s">
        <v>2505</v>
      </c>
      <c r="G276" s="60"/>
      <c r="H276" s="77"/>
      <c r="I276" s="64">
        <v>800000</v>
      </c>
      <c r="J276" s="108"/>
      <c r="K276" s="66">
        <f t="shared" si="7"/>
        <v>289846200</v>
      </c>
      <c r="L276" s="45"/>
      <c r="N276" s="112"/>
      <c r="O276" s="44"/>
    </row>
    <row r="277" spans="1:15" ht="45" x14ac:dyDescent="0.25">
      <c r="A277" s="78"/>
      <c r="B277" s="62">
        <v>13</v>
      </c>
      <c r="C277" s="61" t="s">
        <v>3037</v>
      </c>
      <c r="D277" s="143" t="s">
        <v>2217</v>
      </c>
      <c r="E277" s="63">
        <v>2</v>
      </c>
      <c r="F277" s="63" t="s">
        <v>2506</v>
      </c>
      <c r="G277" s="60"/>
      <c r="H277" s="77"/>
      <c r="I277" s="64">
        <v>500000</v>
      </c>
      <c r="J277" s="108"/>
      <c r="K277" s="66">
        <f t="shared" si="7"/>
        <v>290346200</v>
      </c>
      <c r="L277" s="45"/>
      <c r="N277" s="51"/>
      <c r="O277" s="44"/>
    </row>
    <row r="278" spans="1:15" ht="60" x14ac:dyDescent="0.25">
      <c r="A278" s="78"/>
      <c r="B278" s="60">
        <v>14</v>
      </c>
      <c r="C278" s="61" t="s">
        <v>3042</v>
      </c>
      <c r="D278" s="143" t="s">
        <v>2217</v>
      </c>
      <c r="E278" s="115">
        <v>2</v>
      </c>
      <c r="F278" s="63" t="s">
        <v>2507</v>
      </c>
      <c r="G278" s="60"/>
      <c r="H278" s="77"/>
      <c r="I278" s="111">
        <v>2850000</v>
      </c>
      <c r="J278" s="108"/>
      <c r="K278" s="66">
        <f t="shared" si="7"/>
        <v>293196200</v>
      </c>
      <c r="L278" s="45"/>
      <c r="N278" s="51"/>
      <c r="O278" s="44"/>
    </row>
    <row r="279" spans="1:15" ht="30" x14ac:dyDescent="0.25">
      <c r="A279" s="78"/>
      <c r="B279" s="60">
        <v>14</v>
      </c>
      <c r="C279" s="61" t="s">
        <v>3043</v>
      </c>
      <c r="D279" s="143" t="s">
        <v>2309</v>
      </c>
      <c r="E279" s="63">
        <v>1</v>
      </c>
      <c r="F279" s="63" t="s">
        <v>2508</v>
      </c>
      <c r="G279" s="60"/>
      <c r="H279" s="77"/>
      <c r="I279" s="111">
        <v>1000000</v>
      </c>
      <c r="J279" s="108"/>
      <c r="K279" s="66">
        <f t="shared" si="7"/>
        <v>294196200</v>
      </c>
      <c r="L279" s="45"/>
      <c r="N279" s="51"/>
      <c r="O279" s="44"/>
    </row>
    <row r="280" spans="1:15" ht="60" x14ac:dyDescent="0.25">
      <c r="A280" s="78"/>
      <c r="B280" s="60">
        <v>14</v>
      </c>
      <c r="C280" s="61" t="s">
        <v>3044</v>
      </c>
      <c r="D280" s="135" t="s">
        <v>2309</v>
      </c>
      <c r="E280" s="63">
        <v>1</v>
      </c>
      <c r="F280" s="63" t="s">
        <v>2509</v>
      </c>
      <c r="G280" s="60"/>
      <c r="H280" s="77"/>
      <c r="I280" s="111">
        <v>1000000</v>
      </c>
      <c r="J280" s="108"/>
      <c r="K280" s="66">
        <f t="shared" si="7"/>
        <v>295196200</v>
      </c>
      <c r="L280" s="45"/>
      <c r="N280" s="51"/>
      <c r="O280" s="44"/>
    </row>
    <row r="281" spans="1:15" ht="30" x14ac:dyDescent="0.25">
      <c r="A281" s="78"/>
      <c r="B281" s="60">
        <v>14</v>
      </c>
      <c r="C281" s="61" t="s">
        <v>3045</v>
      </c>
      <c r="D281" s="135" t="s">
        <v>2309</v>
      </c>
      <c r="E281" s="63">
        <v>1</v>
      </c>
      <c r="F281" s="63" t="s">
        <v>2510</v>
      </c>
      <c r="G281" s="60"/>
      <c r="H281" s="77"/>
      <c r="I281" s="111">
        <v>1000000</v>
      </c>
      <c r="J281" s="108"/>
      <c r="K281" s="66">
        <f t="shared" si="7"/>
        <v>296196200</v>
      </c>
      <c r="L281" s="45"/>
      <c r="N281" s="51"/>
      <c r="O281" s="44"/>
    </row>
    <row r="282" spans="1:15" ht="30" x14ac:dyDescent="0.25">
      <c r="A282" s="78"/>
      <c r="B282" s="60">
        <v>14</v>
      </c>
      <c r="C282" s="61" t="s">
        <v>3046</v>
      </c>
      <c r="D282" s="135" t="s">
        <v>2309</v>
      </c>
      <c r="E282" s="63">
        <v>1</v>
      </c>
      <c r="F282" s="63" t="s">
        <v>2511</v>
      </c>
      <c r="G282" s="60"/>
      <c r="H282" s="77"/>
      <c r="I282" s="111">
        <v>750000</v>
      </c>
      <c r="J282" s="108"/>
      <c r="K282" s="66">
        <f t="shared" si="7"/>
        <v>296946200</v>
      </c>
      <c r="L282" s="45"/>
      <c r="N282" s="51"/>
      <c r="O282" s="44"/>
    </row>
    <row r="283" spans="1:15" ht="60" x14ac:dyDescent="0.25">
      <c r="A283" s="78"/>
      <c r="B283" s="60">
        <v>14</v>
      </c>
      <c r="C283" s="61" t="s">
        <v>3047</v>
      </c>
      <c r="D283" s="135" t="s">
        <v>165</v>
      </c>
      <c r="E283" s="63">
        <v>3</v>
      </c>
      <c r="F283" s="63" t="s">
        <v>2512</v>
      </c>
      <c r="G283" s="60"/>
      <c r="H283" s="77"/>
      <c r="I283" s="111">
        <v>5000000</v>
      </c>
      <c r="J283" s="108"/>
      <c r="K283" s="66">
        <f t="shared" si="7"/>
        <v>301946200</v>
      </c>
      <c r="L283" s="45"/>
      <c r="N283" s="51"/>
      <c r="O283" s="44"/>
    </row>
    <row r="284" spans="1:15" ht="45" x14ac:dyDescent="0.25">
      <c r="A284" s="78"/>
      <c r="B284" s="60">
        <v>14</v>
      </c>
      <c r="C284" s="61" t="s">
        <v>3048</v>
      </c>
      <c r="D284" s="63" t="s">
        <v>2216</v>
      </c>
      <c r="E284" s="63"/>
      <c r="F284" s="63" t="s">
        <v>2513</v>
      </c>
      <c r="G284" s="60"/>
      <c r="H284" s="77"/>
      <c r="I284" s="111">
        <v>1500000</v>
      </c>
      <c r="J284" s="108"/>
      <c r="K284" s="66">
        <f t="shared" si="7"/>
        <v>303446200</v>
      </c>
      <c r="L284" s="45"/>
      <c r="N284" s="51"/>
      <c r="O284" s="44"/>
    </row>
    <row r="285" spans="1:15" ht="45" x14ac:dyDescent="0.25">
      <c r="A285" s="78"/>
      <c r="B285" s="60">
        <v>14</v>
      </c>
      <c r="C285" s="61" t="s">
        <v>3049</v>
      </c>
      <c r="D285" s="63" t="s">
        <v>782</v>
      </c>
      <c r="E285" s="63"/>
      <c r="F285" s="63" t="s">
        <v>2514</v>
      </c>
      <c r="G285" s="60"/>
      <c r="H285" s="60"/>
      <c r="I285" s="111">
        <v>500000</v>
      </c>
      <c r="J285" s="68"/>
      <c r="K285" s="66">
        <f t="shared" si="7"/>
        <v>303946200</v>
      </c>
      <c r="L285" s="45"/>
      <c r="N285" s="51"/>
      <c r="O285" s="44"/>
    </row>
    <row r="286" spans="1:15" ht="30" x14ac:dyDescent="0.25">
      <c r="A286" s="78"/>
      <c r="B286" s="60">
        <v>15</v>
      </c>
      <c r="C286" s="85" t="s">
        <v>3091</v>
      </c>
      <c r="D286" s="135" t="s">
        <v>2309</v>
      </c>
      <c r="E286" s="63">
        <v>1</v>
      </c>
      <c r="F286" s="63" t="s">
        <v>2515</v>
      </c>
      <c r="G286" s="60"/>
      <c r="H286" s="60"/>
      <c r="I286" s="86">
        <v>1350000</v>
      </c>
      <c r="J286" s="68"/>
      <c r="K286" s="66">
        <f t="shared" si="7"/>
        <v>305296200</v>
      </c>
      <c r="L286" s="45"/>
      <c r="N286" s="51"/>
      <c r="O286" s="44"/>
    </row>
    <row r="287" spans="1:15" ht="60" x14ac:dyDescent="0.25">
      <c r="A287" s="78"/>
      <c r="B287" s="60">
        <v>15</v>
      </c>
      <c r="C287" s="85" t="s">
        <v>3092</v>
      </c>
      <c r="D287" s="135" t="s">
        <v>2893</v>
      </c>
      <c r="E287" s="63">
        <v>1</v>
      </c>
      <c r="F287" s="63" t="s">
        <v>2516</v>
      </c>
      <c r="G287" s="60"/>
      <c r="H287" s="60"/>
      <c r="I287" s="86">
        <v>2500000</v>
      </c>
      <c r="J287" s="68"/>
      <c r="K287" s="66">
        <f t="shared" si="7"/>
        <v>307796200</v>
      </c>
      <c r="L287" s="45"/>
      <c r="N287" s="51"/>
      <c r="O287" s="44"/>
    </row>
    <row r="288" spans="1:15" ht="30" x14ac:dyDescent="0.25">
      <c r="A288" s="78"/>
      <c r="B288" s="60">
        <v>15</v>
      </c>
      <c r="C288" s="85" t="s">
        <v>3093</v>
      </c>
      <c r="D288" s="135" t="s">
        <v>2893</v>
      </c>
      <c r="E288" s="63">
        <v>1</v>
      </c>
      <c r="F288" s="63" t="s">
        <v>2517</v>
      </c>
      <c r="G288" s="60"/>
      <c r="H288" s="60"/>
      <c r="I288" s="86">
        <v>900000</v>
      </c>
      <c r="J288" s="68"/>
      <c r="K288" s="66">
        <f t="shared" si="7"/>
        <v>308696200</v>
      </c>
      <c r="L288" s="45"/>
      <c r="N288" s="51"/>
      <c r="O288" s="44"/>
    </row>
    <row r="289" spans="1:15" ht="60" x14ac:dyDescent="0.25">
      <c r="A289" s="78"/>
      <c r="B289" s="60">
        <v>15</v>
      </c>
      <c r="C289" s="85" t="s">
        <v>3094</v>
      </c>
      <c r="D289" s="135" t="s">
        <v>2212</v>
      </c>
      <c r="E289" s="63">
        <v>1</v>
      </c>
      <c r="F289" s="63" t="s">
        <v>2518</v>
      </c>
      <c r="G289" s="60"/>
      <c r="H289" s="60"/>
      <c r="I289" s="86">
        <v>500000</v>
      </c>
      <c r="J289" s="68"/>
      <c r="K289" s="66">
        <f t="shared" si="7"/>
        <v>309196200</v>
      </c>
      <c r="L289" s="45"/>
      <c r="N289" s="51"/>
      <c r="O289" s="44"/>
    </row>
    <row r="290" spans="1:15" ht="60" x14ac:dyDescent="0.25">
      <c r="A290" s="78"/>
      <c r="B290" s="60">
        <v>15</v>
      </c>
      <c r="C290" s="85" t="s">
        <v>3095</v>
      </c>
      <c r="D290" s="135" t="s">
        <v>2893</v>
      </c>
      <c r="E290" s="63">
        <v>1</v>
      </c>
      <c r="F290" s="63" t="s">
        <v>2519</v>
      </c>
      <c r="G290" s="60"/>
      <c r="H290" s="60"/>
      <c r="I290" s="86">
        <v>3200000</v>
      </c>
      <c r="J290" s="68"/>
      <c r="K290" s="66">
        <f t="shared" si="7"/>
        <v>312396200</v>
      </c>
      <c r="L290" s="45"/>
      <c r="N290" s="51"/>
      <c r="O290" s="44"/>
    </row>
    <row r="291" spans="1:15" ht="45" x14ac:dyDescent="0.25">
      <c r="A291" s="78"/>
      <c r="B291" s="60">
        <v>15</v>
      </c>
      <c r="C291" s="85" t="s">
        <v>3096</v>
      </c>
      <c r="D291" s="135" t="s">
        <v>2309</v>
      </c>
      <c r="E291" s="63">
        <v>1</v>
      </c>
      <c r="F291" s="63" t="s">
        <v>2520</v>
      </c>
      <c r="G291" s="60"/>
      <c r="H291" s="60"/>
      <c r="I291" s="86">
        <v>2800000</v>
      </c>
      <c r="J291" s="68"/>
      <c r="K291" s="66">
        <f t="shared" si="7"/>
        <v>315196200</v>
      </c>
      <c r="L291" s="45"/>
      <c r="N291" s="51"/>
      <c r="O291" s="44"/>
    </row>
    <row r="292" spans="1:15" ht="30" x14ac:dyDescent="0.25">
      <c r="A292" s="78"/>
      <c r="B292" s="60">
        <v>15</v>
      </c>
      <c r="C292" s="85" t="s">
        <v>3097</v>
      </c>
      <c r="D292" s="135" t="s">
        <v>2309</v>
      </c>
      <c r="E292" s="63">
        <v>1</v>
      </c>
      <c r="F292" s="63" t="s">
        <v>2521</v>
      </c>
      <c r="G292" s="60"/>
      <c r="H292" s="60"/>
      <c r="I292" s="86">
        <v>800000</v>
      </c>
      <c r="J292" s="68"/>
      <c r="K292" s="66">
        <f t="shared" si="7"/>
        <v>315996200</v>
      </c>
      <c r="L292" s="45"/>
      <c r="N292" s="51"/>
      <c r="O292" s="44"/>
    </row>
    <row r="293" spans="1:15" ht="60" x14ac:dyDescent="0.25">
      <c r="A293" s="78"/>
      <c r="B293" s="60">
        <v>15</v>
      </c>
      <c r="C293" s="85" t="s">
        <v>3098</v>
      </c>
      <c r="D293" s="135" t="s">
        <v>2217</v>
      </c>
      <c r="E293" s="63">
        <v>2</v>
      </c>
      <c r="F293" s="63" t="s">
        <v>2522</v>
      </c>
      <c r="G293" s="60"/>
      <c r="H293" s="60"/>
      <c r="I293" s="86">
        <v>450000</v>
      </c>
      <c r="J293" s="68"/>
      <c r="K293" s="66">
        <f t="shared" si="7"/>
        <v>316446200</v>
      </c>
      <c r="L293" s="45"/>
      <c r="N293" s="51"/>
      <c r="O293" s="44"/>
    </row>
    <row r="294" spans="1:15" ht="30" x14ac:dyDescent="0.25">
      <c r="A294" s="78"/>
      <c r="B294" s="60">
        <v>15</v>
      </c>
      <c r="C294" s="85" t="s">
        <v>3099</v>
      </c>
      <c r="D294" s="135" t="s">
        <v>2893</v>
      </c>
      <c r="E294" s="63">
        <v>1</v>
      </c>
      <c r="F294" s="63" t="s">
        <v>2523</v>
      </c>
      <c r="G294" s="60"/>
      <c r="H294" s="60"/>
      <c r="I294" s="86">
        <v>900000</v>
      </c>
      <c r="J294" s="68"/>
      <c r="K294" s="66">
        <f t="shared" si="7"/>
        <v>317346200</v>
      </c>
      <c r="L294" s="45"/>
      <c r="N294" s="51"/>
      <c r="O294" s="44"/>
    </row>
    <row r="295" spans="1:15" ht="45" x14ac:dyDescent="0.25">
      <c r="A295" s="78"/>
      <c r="B295" s="60">
        <v>15</v>
      </c>
      <c r="C295" s="85" t="s">
        <v>3100</v>
      </c>
      <c r="D295" s="135" t="s">
        <v>2214</v>
      </c>
      <c r="E295" s="63">
        <v>2</v>
      </c>
      <c r="F295" s="63" t="s">
        <v>2524</v>
      </c>
      <c r="G295" s="60"/>
      <c r="H295" s="77"/>
      <c r="I295" s="86">
        <v>2300000</v>
      </c>
      <c r="J295" s="68"/>
      <c r="K295" s="66">
        <f t="shared" si="7"/>
        <v>319646200</v>
      </c>
      <c r="L295" s="45"/>
      <c r="N295" s="51"/>
      <c r="O295" s="44"/>
    </row>
    <row r="296" spans="1:15" ht="45" x14ac:dyDescent="0.25">
      <c r="A296" s="78"/>
      <c r="B296" s="60">
        <v>15</v>
      </c>
      <c r="C296" s="85" t="s">
        <v>3101</v>
      </c>
      <c r="D296" s="135" t="s">
        <v>2216</v>
      </c>
      <c r="E296" s="63">
        <v>1</v>
      </c>
      <c r="F296" s="63" t="s">
        <v>2525</v>
      </c>
      <c r="G296" s="60"/>
      <c r="H296" s="77"/>
      <c r="I296" s="86">
        <v>2500000</v>
      </c>
      <c r="J296" s="68"/>
      <c r="K296" s="66">
        <f t="shared" si="7"/>
        <v>322146200</v>
      </c>
      <c r="L296" s="45"/>
      <c r="N296" s="51"/>
      <c r="O296" s="44"/>
    </row>
    <row r="297" spans="1:15" ht="45" x14ac:dyDescent="0.25">
      <c r="A297" s="78"/>
      <c r="B297" s="60">
        <v>15</v>
      </c>
      <c r="C297" s="85" t="s">
        <v>3102</v>
      </c>
      <c r="D297" s="135" t="s">
        <v>2211</v>
      </c>
      <c r="E297" s="63">
        <v>1</v>
      </c>
      <c r="F297" s="63" t="s">
        <v>2526</v>
      </c>
      <c r="G297" s="60"/>
      <c r="H297" s="60"/>
      <c r="I297" s="86">
        <v>3000000</v>
      </c>
      <c r="J297" s="68"/>
      <c r="K297" s="66">
        <f t="shared" si="7"/>
        <v>325146200</v>
      </c>
      <c r="L297" s="45"/>
      <c r="N297" s="51"/>
      <c r="O297" s="44"/>
    </row>
    <row r="298" spans="1:15" ht="45" x14ac:dyDescent="0.25">
      <c r="A298" s="84"/>
      <c r="B298" s="60">
        <v>16</v>
      </c>
      <c r="C298" s="61" t="s">
        <v>3050</v>
      </c>
      <c r="D298" s="135" t="s">
        <v>2219</v>
      </c>
      <c r="E298" s="63">
        <v>2</v>
      </c>
      <c r="F298" s="63" t="s">
        <v>2527</v>
      </c>
      <c r="G298" s="60"/>
      <c r="H298" s="77"/>
      <c r="I298" s="111">
        <v>445000</v>
      </c>
      <c r="J298" s="108"/>
      <c r="K298" s="66">
        <f t="shared" si="7"/>
        <v>325591200</v>
      </c>
      <c r="L298" s="45"/>
      <c r="N298" s="51"/>
      <c r="O298" s="44"/>
    </row>
    <row r="299" spans="1:15" ht="45" x14ac:dyDescent="0.25">
      <c r="A299" s="84"/>
      <c r="B299" s="60">
        <v>16</v>
      </c>
      <c r="C299" s="61" t="s">
        <v>3051</v>
      </c>
      <c r="D299" s="135" t="s">
        <v>2217</v>
      </c>
      <c r="E299" s="63">
        <v>2</v>
      </c>
      <c r="F299" s="63" t="s">
        <v>2528</v>
      </c>
      <c r="G299" s="60"/>
      <c r="H299" s="77"/>
      <c r="I299" s="111">
        <v>900000</v>
      </c>
      <c r="J299" s="108"/>
      <c r="K299" s="66">
        <f t="shared" si="7"/>
        <v>326491200</v>
      </c>
      <c r="L299" s="45"/>
      <c r="N299" s="51"/>
      <c r="O299" s="44"/>
    </row>
    <row r="300" spans="1:15" ht="60" x14ac:dyDescent="0.25">
      <c r="A300" s="78"/>
      <c r="B300" s="60">
        <v>16</v>
      </c>
      <c r="C300" s="61" t="s">
        <v>3052</v>
      </c>
      <c r="D300" s="135" t="s">
        <v>2852</v>
      </c>
      <c r="E300" s="63">
        <v>1</v>
      </c>
      <c r="F300" s="63" t="s">
        <v>2529</v>
      </c>
      <c r="G300" s="60"/>
      <c r="H300" s="77"/>
      <c r="I300" s="111">
        <v>2550000</v>
      </c>
      <c r="J300" s="108"/>
      <c r="K300" s="66">
        <f t="shared" si="7"/>
        <v>329041200</v>
      </c>
      <c r="L300" s="45"/>
      <c r="N300" s="51"/>
      <c r="O300" s="44"/>
    </row>
    <row r="301" spans="1:15" ht="45" x14ac:dyDescent="0.25">
      <c r="A301" s="78"/>
      <c r="B301" s="60">
        <v>16</v>
      </c>
      <c r="C301" s="61" t="s">
        <v>3053</v>
      </c>
      <c r="D301" s="135" t="s">
        <v>2138</v>
      </c>
      <c r="E301" s="63">
        <v>2</v>
      </c>
      <c r="F301" s="63" t="s">
        <v>2530</v>
      </c>
      <c r="G301" s="60"/>
      <c r="H301" s="77"/>
      <c r="I301" s="111">
        <v>5000000</v>
      </c>
      <c r="J301" s="108"/>
      <c r="K301" s="66">
        <f t="shared" si="7"/>
        <v>334041200</v>
      </c>
      <c r="L301" s="45"/>
      <c r="N301" s="51"/>
      <c r="O301" s="44"/>
    </row>
    <row r="302" spans="1:15" ht="45" x14ac:dyDescent="0.25">
      <c r="A302" s="78"/>
      <c r="B302" s="60">
        <v>16</v>
      </c>
      <c r="C302" s="61" t="s">
        <v>3054</v>
      </c>
      <c r="D302" s="135" t="s">
        <v>2212</v>
      </c>
      <c r="E302" s="63">
        <v>1</v>
      </c>
      <c r="F302" s="63" t="s">
        <v>2531</v>
      </c>
      <c r="G302" s="60"/>
      <c r="H302" s="60"/>
      <c r="I302" s="111">
        <v>2850000</v>
      </c>
      <c r="J302" s="108"/>
      <c r="K302" s="66">
        <f t="shared" si="7"/>
        <v>336891200</v>
      </c>
      <c r="L302" s="45"/>
      <c r="N302" s="51"/>
      <c r="O302" s="44"/>
    </row>
    <row r="303" spans="1:15" ht="45" x14ac:dyDescent="0.25">
      <c r="A303" s="78"/>
      <c r="B303" s="60">
        <v>16</v>
      </c>
      <c r="C303" s="61" t="s">
        <v>3055</v>
      </c>
      <c r="D303" s="135" t="s">
        <v>2219</v>
      </c>
      <c r="E303" s="63">
        <v>2</v>
      </c>
      <c r="F303" s="63" t="s">
        <v>2532</v>
      </c>
      <c r="G303" s="60"/>
      <c r="H303" s="77"/>
      <c r="I303" s="111">
        <v>500000</v>
      </c>
      <c r="J303" s="108"/>
      <c r="K303" s="66">
        <f t="shared" si="7"/>
        <v>337391200</v>
      </c>
      <c r="L303" s="45"/>
      <c r="N303" s="51"/>
      <c r="O303" s="44"/>
    </row>
    <row r="304" spans="1:15" ht="45" x14ac:dyDescent="0.25">
      <c r="A304" s="78"/>
      <c r="B304" s="60">
        <v>16</v>
      </c>
      <c r="C304" s="61" t="s">
        <v>3056</v>
      </c>
      <c r="D304" s="135" t="s">
        <v>2309</v>
      </c>
      <c r="E304" s="63">
        <v>1</v>
      </c>
      <c r="F304" s="63" t="s">
        <v>2533</v>
      </c>
      <c r="G304" s="60"/>
      <c r="H304" s="77"/>
      <c r="I304" s="111">
        <v>2000000</v>
      </c>
      <c r="J304" s="108"/>
      <c r="K304" s="66">
        <f t="shared" si="7"/>
        <v>339391200</v>
      </c>
      <c r="L304" s="45"/>
      <c r="N304" s="51"/>
      <c r="O304" s="44"/>
    </row>
    <row r="305" spans="1:15" ht="45" x14ac:dyDescent="0.25">
      <c r="A305" s="78"/>
      <c r="B305" s="60">
        <v>16</v>
      </c>
      <c r="C305" s="61" t="s">
        <v>3057</v>
      </c>
      <c r="D305" s="135" t="s">
        <v>2219</v>
      </c>
      <c r="E305" s="63">
        <v>2</v>
      </c>
      <c r="F305" s="63" t="s">
        <v>2534</v>
      </c>
      <c r="G305" s="60"/>
      <c r="H305" s="77"/>
      <c r="I305" s="111">
        <v>1900000</v>
      </c>
      <c r="J305" s="108"/>
      <c r="K305" s="66">
        <f t="shared" si="7"/>
        <v>341291200</v>
      </c>
      <c r="L305" s="45"/>
      <c r="N305" s="51"/>
      <c r="O305" s="44"/>
    </row>
    <row r="306" spans="1:15" ht="60" x14ac:dyDescent="0.25">
      <c r="A306" s="78"/>
      <c r="B306" s="60">
        <v>16</v>
      </c>
      <c r="C306" s="61" t="s">
        <v>3058</v>
      </c>
      <c r="D306" s="135" t="s">
        <v>2217</v>
      </c>
      <c r="E306" s="63">
        <v>2</v>
      </c>
      <c r="F306" s="63" t="s">
        <v>2535</v>
      </c>
      <c r="G306" s="60"/>
      <c r="H306" s="77"/>
      <c r="I306" s="111">
        <v>4800000</v>
      </c>
      <c r="J306" s="108"/>
      <c r="K306" s="66">
        <f t="shared" si="7"/>
        <v>346091200</v>
      </c>
      <c r="L306" s="45"/>
      <c r="N306" s="51"/>
      <c r="O306" s="44"/>
    </row>
    <row r="307" spans="1:15" ht="60" x14ac:dyDescent="0.25">
      <c r="A307" s="78"/>
      <c r="B307" s="60">
        <v>16</v>
      </c>
      <c r="C307" s="61" t="s">
        <v>3059</v>
      </c>
      <c r="D307" s="135" t="s">
        <v>2219</v>
      </c>
      <c r="E307" s="63">
        <v>2</v>
      </c>
      <c r="F307" s="63" t="s">
        <v>2536</v>
      </c>
      <c r="G307" s="60"/>
      <c r="H307" s="77"/>
      <c r="I307" s="111">
        <v>1000000</v>
      </c>
      <c r="J307" s="108"/>
      <c r="K307" s="66">
        <f t="shared" si="7"/>
        <v>347091200</v>
      </c>
      <c r="L307" s="45"/>
      <c r="N307" s="51"/>
      <c r="O307" s="44"/>
    </row>
    <row r="308" spans="1:15" ht="45" x14ac:dyDescent="0.25">
      <c r="A308" s="78"/>
      <c r="B308" s="60">
        <v>16</v>
      </c>
      <c r="C308" s="61" t="s">
        <v>3060</v>
      </c>
      <c r="D308" s="135" t="s">
        <v>2215</v>
      </c>
      <c r="E308" s="63">
        <v>2</v>
      </c>
      <c r="F308" s="63" t="s">
        <v>2537</v>
      </c>
      <c r="G308" s="60"/>
      <c r="H308" s="77"/>
      <c r="I308" s="111">
        <v>1550000</v>
      </c>
      <c r="J308" s="108"/>
      <c r="K308" s="66">
        <f t="shared" si="7"/>
        <v>348641200</v>
      </c>
      <c r="L308" s="45"/>
      <c r="N308" s="51"/>
      <c r="O308" s="44"/>
    </row>
    <row r="309" spans="1:15" ht="60" x14ac:dyDescent="0.25">
      <c r="A309" s="78"/>
      <c r="B309" s="60">
        <v>16</v>
      </c>
      <c r="C309" s="61" t="s">
        <v>3061</v>
      </c>
      <c r="D309" s="135" t="s">
        <v>2212</v>
      </c>
      <c r="E309" s="63">
        <v>1</v>
      </c>
      <c r="F309" s="63" t="s">
        <v>2538</v>
      </c>
      <c r="G309" s="77"/>
      <c r="H309" s="77"/>
      <c r="I309" s="111">
        <v>3000000</v>
      </c>
      <c r="J309" s="108"/>
      <c r="K309" s="66">
        <f t="shared" si="7"/>
        <v>351641200</v>
      </c>
      <c r="L309" s="45"/>
      <c r="N309" s="51"/>
      <c r="O309" s="44"/>
    </row>
    <row r="310" spans="1:15" ht="60" x14ac:dyDescent="0.25">
      <c r="A310" s="78"/>
      <c r="B310" s="60">
        <v>16</v>
      </c>
      <c r="C310" s="61" t="s">
        <v>3062</v>
      </c>
      <c r="D310" s="135" t="s">
        <v>2212</v>
      </c>
      <c r="E310" s="63">
        <v>1</v>
      </c>
      <c r="F310" s="63" t="s">
        <v>2539</v>
      </c>
      <c r="G310" s="77"/>
      <c r="H310" s="77"/>
      <c r="I310" s="111">
        <v>750000</v>
      </c>
      <c r="J310" s="108"/>
      <c r="K310" s="66">
        <f t="shared" si="7"/>
        <v>352391200</v>
      </c>
      <c r="L310" s="45"/>
      <c r="N310" s="51"/>
      <c r="O310" s="44"/>
    </row>
    <row r="311" spans="1:15" ht="45" x14ac:dyDescent="0.25">
      <c r="A311" s="78"/>
      <c r="B311" s="60">
        <v>16</v>
      </c>
      <c r="C311" s="61" t="s">
        <v>3063</v>
      </c>
      <c r="D311" s="135" t="s">
        <v>2219</v>
      </c>
      <c r="E311" s="63">
        <v>2</v>
      </c>
      <c r="F311" s="63" t="s">
        <v>2540</v>
      </c>
      <c r="G311" s="77"/>
      <c r="H311" s="77"/>
      <c r="I311" s="111">
        <v>900000</v>
      </c>
      <c r="J311" s="108"/>
      <c r="K311" s="66">
        <f t="shared" si="7"/>
        <v>353291200</v>
      </c>
      <c r="L311" s="45"/>
      <c r="N311" s="51"/>
      <c r="O311" s="44"/>
    </row>
    <row r="312" spans="1:15" ht="45" x14ac:dyDescent="0.25">
      <c r="A312" s="78"/>
      <c r="B312" s="60">
        <v>16</v>
      </c>
      <c r="C312" s="61" t="s">
        <v>3064</v>
      </c>
      <c r="D312" s="135" t="s">
        <v>2219</v>
      </c>
      <c r="E312" s="63">
        <v>2</v>
      </c>
      <c r="F312" s="63" t="s">
        <v>2541</v>
      </c>
      <c r="G312" s="60"/>
      <c r="H312" s="77"/>
      <c r="I312" s="111">
        <v>710000</v>
      </c>
      <c r="J312" s="108"/>
      <c r="K312" s="66">
        <f t="shared" si="7"/>
        <v>354001200</v>
      </c>
      <c r="L312" s="45"/>
      <c r="N312" s="51"/>
      <c r="O312" s="44"/>
    </row>
    <row r="313" spans="1:15" ht="45" x14ac:dyDescent="0.25">
      <c r="A313" s="78"/>
      <c r="B313" s="60">
        <v>16</v>
      </c>
      <c r="C313" s="61" t="s">
        <v>3065</v>
      </c>
      <c r="D313" s="135" t="s">
        <v>2219</v>
      </c>
      <c r="E313" s="63">
        <v>2</v>
      </c>
      <c r="F313" s="63" t="s">
        <v>2542</v>
      </c>
      <c r="G313" s="60"/>
      <c r="H313" s="77"/>
      <c r="I313" s="111">
        <v>860000</v>
      </c>
      <c r="J313" s="108"/>
      <c r="K313" s="66">
        <f t="shared" si="7"/>
        <v>354861200</v>
      </c>
      <c r="L313" s="45"/>
      <c r="N313" s="51"/>
      <c r="O313" s="44"/>
    </row>
    <row r="314" spans="1:15" ht="45" x14ac:dyDescent="0.25">
      <c r="A314" s="78"/>
      <c r="B314" s="60">
        <v>16</v>
      </c>
      <c r="C314" s="61" t="s">
        <v>3066</v>
      </c>
      <c r="D314" s="135" t="s">
        <v>2219</v>
      </c>
      <c r="E314" s="63">
        <v>2</v>
      </c>
      <c r="F314" s="63" t="s">
        <v>2543</v>
      </c>
      <c r="G314" s="60"/>
      <c r="H314" s="77"/>
      <c r="I314" s="111">
        <v>1000000</v>
      </c>
      <c r="J314" s="108"/>
      <c r="K314" s="66">
        <f t="shared" si="7"/>
        <v>355861200</v>
      </c>
      <c r="L314" s="45"/>
      <c r="N314" s="51"/>
      <c r="O314" s="44"/>
    </row>
    <row r="315" spans="1:15" ht="45" x14ac:dyDescent="0.25">
      <c r="A315" s="78"/>
      <c r="B315" s="60">
        <v>16</v>
      </c>
      <c r="C315" s="61" t="s">
        <v>3067</v>
      </c>
      <c r="D315" s="135" t="s">
        <v>2218</v>
      </c>
      <c r="E315" s="63">
        <v>1</v>
      </c>
      <c r="F315" s="63" t="s">
        <v>2544</v>
      </c>
      <c r="G315" s="60"/>
      <c r="H315" s="77"/>
      <c r="I315" s="111">
        <v>950000</v>
      </c>
      <c r="J315" s="108"/>
      <c r="K315" s="66">
        <f t="shared" si="7"/>
        <v>356811200</v>
      </c>
      <c r="L315" s="45"/>
      <c r="N315" s="51"/>
      <c r="O315" s="44"/>
    </row>
    <row r="316" spans="1:15" ht="60" x14ac:dyDescent="0.25">
      <c r="A316" s="78"/>
      <c r="B316" s="60">
        <v>16</v>
      </c>
      <c r="C316" s="61" t="s">
        <v>3068</v>
      </c>
      <c r="D316" s="135" t="s">
        <v>2219</v>
      </c>
      <c r="E316" s="63">
        <v>2</v>
      </c>
      <c r="F316" s="63" t="s">
        <v>2545</v>
      </c>
      <c r="G316" s="60"/>
      <c r="H316" s="60"/>
      <c r="I316" s="111">
        <v>1050000</v>
      </c>
      <c r="J316" s="108"/>
      <c r="K316" s="66">
        <f t="shared" si="7"/>
        <v>357861200</v>
      </c>
      <c r="L316" s="45"/>
      <c r="N316" s="51"/>
      <c r="O316" s="44"/>
    </row>
    <row r="317" spans="1:15" ht="45" x14ac:dyDescent="0.25">
      <c r="A317" s="78"/>
      <c r="B317" s="60">
        <v>18</v>
      </c>
      <c r="C317" s="85" t="s">
        <v>3069</v>
      </c>
      <c r="D317" s="63" t="s">
        <v>437</v>
      </c>
      <c r="E317" s="63">
        <v>4</v>
      </c>
      <c r="F317" s="63" t="s">
        <v>2546</v>
      </c>
      <c r="G317" s="60"/>
      <c r="H317" s="60"/>
      <c r="I317" s="89">
        <v>2000000</v>
      </c>
      <c r="J317" s="108"/>
      <c r="K317" s="66">
        <f t="shared" si="7"/>
        <v>359861200</v>
      </c>
      <c r="L317" s="45"/>
      <c r="N317" s="51"/>
      <c r="O317" s="44"/>
    </row>
    <row r="318" spans="1:15" ht="45" x14ac:dyDescent="0.25">
      <c r="A318" s="78"/>
      <c r="B318" s="60">
        <v>18</v>
      </c>
      <c r="C318" s="85" t="s">
        <v>3070</v>
      </c>
      <c r="D318" s="135" t="s">
        <v>179</v>
      </c>
      <c r="E318" s="63">
        <v>3</v>
      </c>
      <c r="F318" s="63" t="s">
        <v>2547</v>
      </c>
      <c r="G318" s="60"/>
      <c r="H318" s="60"/>
      <c r="I318" s="89">
        <v>700000</v>
      </c>
      <c r="J318" s="108"/>
      <c r="K318" s="66">
        <f t="shared" si="7"/>
        <v>360561200</v>
      </c>
      <c r="L318" s="45"/>
      <c r="N318" s="51"/>
      <c r="O318" s="44"/>
    </row>
    <row r="319" spans="1:15" ht="45" x14ac:dyDescent="0.25">
      <c r="A319" s="78"/>
      <c r="B319" s="60">
        <v>18</v>
      </c>
      <c r="C319" s="85" t="s">
        <v>3071</v>
      </c>
      <c r="D319" s="135" t="s">
        <v>179</v>
      </c>
      <c r="E319" s="63">
        <v>3</v>
      </c>
      <c r="F319" s="63" t="s">
        <v>2548</v>
      </c>
      <c r="G319" s="60"/>
      <c r="H319" s="60"/>
      <c r="I319" s="89">
        <v>1320000</v>
      </c>
      <c r="J319" s="108"/>
      <c r="K319" s="66">
        <f t="shared" si="7"/>
        <v>361881200</v>
      </c>
      <c r="L319" s="45"/>
      <c r="N319" s="51"/>
      <c r="O319" s="44"/>
    </row>
    <row r="320" spans="1:15" ht="45" x14ac:dyDescent="0.25">
      <c r="A320" s="78"/>
      <c r="B320" s="60">
        <v>18</v>
      </c>
      <c r="C320" s="85" t="s">
        <v>3072</v>
      </c>
      <c r="D320" s="135" t="s">
        <v>179</v>
      </c>
      <c r="E320" s="63">
        <v>3</v>
      </c>
      <c r="F320" s="63" t="s">
        <v>2549</v>
      </c>
      <c r="G320" s="60"/>
      <c r="H320" s="60"/>
      <c r="I320" s="89">
        <v>700000</v>
      </c>
      <c r="J320" s="108"/>
      <c r="K320" s="66">
        <f t="shared" si="7"/>
        <v>362581200</v>
      </c>
      <c r="L320" s="45"/>
      <c r="N320" s="51"/>
      <c r="O320" s="44"/>
    </row>
    <row r="321" spans="1:15" ht="45" x14ac:dyDescent="0.25">
      <c r="A321" s="78"/>
      <c r="B321" s="60">
        <v>18</v>
      </c>
      <c r="C321" s="85" t="s">
        <v>3073</v>
      </c>
      <c r="D321" s="135" t="s">
        <v>179</v>
      </c>
      <c r="E321" s="63">
        <v>3</v>
      </c>
      <c r="F321" s="63" t="s">
        <v>2550</v>
      </c>
      <c r="G321" s="60"/>
      <c r="H321" s="60"/>
      <c r="I321" s="89">
        <v>1350000</v>
      </c>
      <c r="J321" s="108"/>
      <c r="K321" s="66">
        <f t="shared" si="7"/>
        <v>363931200</v>
      </c>
      <c r="L321" s="45"/>
      <c r="N321" s="51"/>
      <c r="O321" s="44"/>
    </row>
    <row r="322" spans="1:15" ht="45" x14ac:dyDescent="0.25">
      <c r="A322" s="78"/>
      <c r="B322" s="60">
        <v>18</v>
      </c>
      <c r="C322" s="85" t="s">
        <v>3074</v>
      </c>
      <c r="D322" s="63" t="s">
        <v>179</v>
      </c>
      <c r="E322" s="63">
        <v>3</v>
      </c>
      <c r="F322" s="63" t="s">
        <v>2551</v>
      </c>
      <c r="G322" s="60"/>
      <c r="H322" s="60"/>
      <c r="I322" s="89">
        <v>400000</v>
      </c>
      <c r="J322" s="108"/>
      <c r="K322" s="66">
        <f t="shared" si="7"/>
        <v>364331200</v>
      </c>
      <c r="L322" s="45"/>
      <c r="N322" s="51"/>
      <c r="O322" s="44"/>
    </row>
    <row r="323" spans="1:15" ht="45" x14ac:dyDescent="0.25">
      <c r="A323" s="78"/>
      <c r="B323" s="60">
        <v>18</v>
      </c>
      <c r="C323" s="85" t="s">
        <v>3075</v>
      </c>
      <c r="D323" s="63" t="s">
        <v>179</v>
      </c>
      <c r="E323" s="63">
        <v>3</v>
      </c>
      <c r="F323" s="63" t="s">
        <v>2552</v>
      </c>
      <c r="G323" s="60"/>
      <c r="H323" s="77"/>
      <c r="I323" s="89">
        <v>400000</v>
      </c>
      <c r="J323" s="108"/>
      <c r="K323" s="66">
        <f t="shared" si="7"/>
        <v>364731200</v>
      </c>
      <c r="L323" s="45"/>
      <c r="N323" s="51"/>
      <c r="O323" s="44"/>
    </row>
    <row r="324" spans="1:15" ht="45" x14ac:dyDescent="0.25">
      <c r="A324" s="78"/>
      <c r="B324" s="60">
        <v>18</v>
      </c>
      <c r="C324" s="85" t="s">
        <v>3076</v>
      </c>
      <c r="D324" s="63" t="s">
        <v>2932</v>
      </c>
      <c r="E324" s="63">
        <v>4</v>
      </c>
      <c r="F324" s="63" t="s">
        <v>2553</v>
      </c>
      <c r="G324" s="60"/>
      <c r="H324" s="77"/>
      <c r="I324" s="89">
        <v>1000000</v>
      </c>
      <c r="J324" s="108"/>
      <c r="K324" s="66">
        <f t="shared" si="7"/>
        <v>365731200</v>
      </c>
      <c r="L324" s="45"/>
      <c r="N324" s="51"/>
      <c r="O324" s="44"/>
    </row>
    <row r="325" spans="1:15" ht="45" x14ac:dyDescent="0.25">
      <c r="A325" s="78"/>
      <c r="B325" s="60">
        <v>18</v>
      </c>
      <c r="C325" s="85" t="s">
        <v>3077</v>
      </c>
      <c r="D325" s="135" t="s">
        <v>179</v>
      </c>
      <c r="E325" s="63">
        <v>3</v>
      </c>
      <c r="F325" s="63" t="s">
        <v>2554</v>
      </c>
      <c r="G325" s="60"/>
      <c r="H325" s="77"/>
      <c r="I325" s="89">
        <v>750000</v>
      </c>
      <c r="J325" s="108"/>
      <c r="K325" s="66">
        <f t="shared" si="7"/>
        <v>366481200</v>
      </c>
      <c r="L325" s="45"/>
      <c r="N325" s="51"/>
      <c r="O325" s="44"/>
    </row>
    <row r="326" spans="1:15" ht="45" x14ac:dyDescent="0.25">
      <c r="A326" s="78"/>
      <c r="B326" s="60">
        <v>18</v>
      </c>
      <c r="C326" s="85" t="s">
        <v>3078</v>
      </c>
      <c r="D326" s="135" t="s">
        <v>179</v>
      </c>
      <c r="E326" s="63">
        <v>3</v>
      </c>
      <c r="F326" s="63" t="s">
        <v>2555</v>
      </c>
      <c r="G326" s="60"/>
      <c r="H326" s="77"/>
      <c r="I326" s="89">
        <v>800000</v>
      </c>
      <c r="J326" s="108"/>
      <c r="K326" s="66">
        <f t="shared" si="7"/>
        <v>367281200</v>
      </c>
      <c r="L326" s="45"/>
      <c r="N326" s="51"/>
      <c r="O326" s="44"/>
    </row>
    <row r="327" spans="1:15" ht="45" x14ac:dyDescent="0.25">
      <c r="A327" s="78"/>
      <c r="B327" s="60">
        <v>18</v>
      </c>
      <c r="C327" s="85" t="s">
        <v>3079</v>
      </c>
      <c r="D327" s="135" t="s">
        <v>2135</v>
      </c>
      <c r="E327" s="63">
        <v>4</v>
      </c>
      <c r="F327" s="63" t="s">
        <v>2556</v>
      </c>
      <c r="G327" s="60"/>
      <c r="H327" s="60"/>
      <c r="I327" s="89">
        <v>2000000</v>
      </c>
      <c r="J327" s="108"/>
      <c r="K327" s="66">
        <f t="shared" si="7"/>
        <v>369281200</v>
      </c>
      <c r="L327" s="45"/>
      <c r="N327" s="51"/>
      <c r="O327" s="44"/>
    </row>
    <row r="328" spans="1:15" ht="30" x14ac:dyDescent="0.25">
      <c r="A328" s="78"/>
      <c r="B328" s="60">
        <v>18</v>
      </c>
      <c r="C328" s="85" t="s">
        <v>3080</v>
      </c>
      <c r="D328" s="135" t="s">
        <v>2932</v>
      </c>
      <c r="E328" s="63">
        <v>3</v>
      </c>
      <c r="F328" s="63" t="s">
        <v>2557</v>
      </c>
      <c r="G328" s="60"/>
      <c r="H328" s="60"/>
      <c r="I328" s="89">
        <v>900000</v>
      </c>
      <c r="J328" s="108"/>
      <c r="K328" s="66">
        <f t="shared" si="7"/>
        <v>370181200</v>
      </c>
      <c r="L328" s="45"/>
      <c r="N328" s="51"/>
      <c r="O328" s="44"/>
    </row>
    <row r="329" spans="1:15" ht="45" x14ac:dyDescent="0.25">
      <c r="A329" s="78"/>
      <c r="B329" s="60">
        <v>18</v>
      </c>
      <c r="C329" s="85" t="s">
        <v>1737</v>
      </c>
      <c r="D329" s="135" t="s">
        <v>182</v>
      </c>
      <c r="E329" s="63">
        <v>3</v>
      </c>
      <c r="F329" s="63" t="s">
        <v>2558</v>
      </c>
      <c r="G329" s="60"/>
      <c r="H329" s="60"/>
      <c r="I329" s="89">
        <v>200000</v>
      </c>
      <c r="J329" s="108"/>
      <c r="K329" s="66">
        <f t="shared" si="7"/>
        <v>370381200</v>
      </c>
      <c r="L329" s="45"/>
      <c r="N329" s="51"/>
      <c r="O329" s="44"/>
    </row>
    <row r="330" spans="1:15" ht="60" x14ac:dyDescent="0.25">
      <c r="A330" s="78"/>
      <c r="B330" s="60">
        <v>18</v>
      </c>
      <c r="C330" s="85" t="s">
        <v>3081</v>
      </c>
      <c r="D330" s="135" t="s">
        <v>165</v>
      </c>
      <c r="E330" s="63">
        <v>3</v>
      </c>
      <c r="F330" s="63" t="s">
        <v>2559</v>
      </c>
      <c r="G330" s="60"/>
      <c r="H330" s="60"/>
      <c r="I330" s="89">
        <v>700000</v>
      </c>
      <c r="J330" s="108"/>
      <c r="K330" s="66">
        <f t="shared" si="7"/>
        <v>371081200</v>
      </c>
      <c r="L330" s="45"/>
      <c r="N330" s="51"/>
      <c r="O330" s="44"/>
    </row>
    <row r="331" spans="1:15" ht="60" x14ac:dyDescent="0.25">
      <c r="A331" s="78"/>
      <c r="B331" s="60">
        <v>18</v>
      </c>
      <c r="C331" s="85" t="s">
        <v>3082</v>
      </c>
      <c r="D331" s="143" t="s">
        <v>179</v>
      </c>
      <c r="E331" s="63">
        <v>3</v>
      </c>
      <c r="F331" s="63" t="s">
        <v>2560</v>
      </c>
      <c r="G331" s="60"/>
      <c r="H331" s="60"/>
      <c r="I331" s="89">
        <v>1700000</v>
      </c>
      <c r="J331" s="108"/>
      <c r="K331" s="66">
        <f t="shared" si="7"/>
        <v>372781200</v>
      </c>
      <c r="L331" s="45"/>
      <c r="N331" s="51"/>
      <c r="O331" s="44"/>
    </row>
    <row r="332" spans="1:15" ht="45" x14ac:dyDescent="0.25">
      <c r="A332" s="78"/>
      <c r="B332" s="60">
        <v>18</v>
      </c>
      <c r="C332" s="85" t="s">
        <v>3083</v>
      </c>
      <c r="D332" s="143" t="s">
        <v>2309</v>
      </c>
      <c r="E332" s="63">
        <v>1</v>
      </c>
      <c r="F332" s="63" t="s">
        <v>2561</v>
      </c>
      <c r="G332" s="60"/>
      <c r="H332" s="60"/>
      <c r="I332" s="89">
        <v>1500000</v>
      </c>
      <c r="J332" s="108"/>
      <c r="K332" s="66">
        <f t="shared" si="7"/>
        <v>374281200</v>
      </c>
      <c r="L332" s="45"/>
      <c r="N332" s="51"/>
      <c r="O332" s="44"/>
    </row>
    <row r="333" spans="1:15" ht="60" x14ac:dyDescent="0.25">
      <c r="A333" s="78"/>
      <c r="B333" s="60">
        <v>18</v>
      </c>
      <c r="C333" s="85" t="s">
        <v>3084</v>
      </c>
      <c r="D333" s="143" t="s">
        <v>165</v>
      </c>
      <c r="E333" s="63">
        <v>3</v>
      </c>
      <c r="F333" s="63" t="s">
        <v>2562</v>
      </c>
      <c r="G333" s="60"/>
      <c r="H333" s="60"/>
      <c r="I333" s="89">
        <v>1450000</v>
      </c>
      <c r="J333" s="108"/>
      <c r="K333" s="66">
        <f t="shared" ref="K333:K396" si="8">K332+I333-J333</f>
        <v>375731200</v>
      </c>
      <c r="L333" s="45"/>
      <c r="N333" s="51"/>
      <c r="O333" s="44"/>
    </row>
    <row r="334" spans="1:15" ht="45" x14ac:dyDescent="0.25">
      <c r="A334" s="78"/>
      <c r="B334" s="60">
        <v>18</v>
      </c>
      <c r="C334" s="85" t="s">
        <v>3085</v>
      </c>
      <c r="D334" s="135" t="s">
        <v>3103</v>
      </c>
      <c r="E334" s="63">
        <v>1</v>
      </c>
      <c r="F334" s="63" t="s">
        <v>2563</v>
      </c>
      <c r="G334" s="77"/>
      <c r="H334" s="77"/>
      <c r="I334" s="89">
        <v>3000000</v>
      </c>
      <c r="J334" s="108"/>
      <c r="K334" s="66">
        <f t="shared" si="8"/>
        <v>378731200</v>
      </c>
      <c r="L334" s="45"/>
      <c r="N334" s="51"/>
      <c r="O334" s="44"/>
    </row>
    <row r="335" spans="1:15" ht="45" x14ac:dyDescent="0.25">
      <c r="A335" s="78"/>
      <c r="B335" s="60">
        <v>18</v>
      </c>
      <c r="C335" s="85" t="s">
        <v>3086</v>
      </c>
      <c r="D335" s="135" t="s">
        <v>165</v>
      </c>
      <c r="E335" s="63">
        <v>3</v>
      </c>
      <c r="F335" s="63" t="s">
        <v>2564</v>
      </c>
      <c r="G335" s="77"/>
      <c r="H335" s="77"/>
      <c r="I335" s="89">
        <v>500000</v>
      </c>
      <c r="J335" s="108"/>
      <c r="K335" s="66">
        <f t="shared" si="8"/>
        <v>379231200</v>
      </c>
      <c r="L335" s="45"/>
      <c r="N335" s="51"/>
      <c r="O335" s="44"/>
    </row>
    <row r="336" spans="1:15" ht="45" x14ac:dyDescent="0.25">
      <c r="A336" s="78"/>
      <c r="B336" s="60">
        <v>18</v>
      </c>
      <c r="C336" s="85" t="s">
        <v>3087</v>
      </c>
      <c r="D336" s="135" t="s">
        <v>165</v>
      </c>
      <c r="E336" s="63">
        <v>3</v>
      </c>
      <c r="F336" s="63" t="s">
        <v>2565</v>
      </c>
      <c r="G336" s="77"/>
      <c r="H336" s="77"/>
      <c r="I336" s="89">
        <v>750000</v>
      </c>
      <c r="J336" s="108"/>
      <c r="K336" s="66">
        <f t="shared" si="8"/>
        <v>379981200</v>
      </c>
      <c r="L336" s="45"/>
      <c r="N336" s="51"/>
      <c r="O336" s="44"/>
    </row>
    <row r="337" spans="1:16" ht="60" x14ac:dyDescent="0.25">
      <c r="A337" s="114"/>
      <c r="B337" s="60">
        <v>18</v>
      </c>
      <c r="C337" s="85" t="s">
        <v>3088</v>
      </c>
      <c r="D337" s="135" t="s">
        <v>179</v>
      </c>
      <c r="E337" s="63">
        <v>3</v>
      </c>
      <c r="F337" s="63" t="s">
        <v>2566</v>
      </c>
      <c r="G337" s="115"/>
      <c r="H337" s="115"/>
      <c r="I337" s="89">
        <v>1600000</v>
      </c>
      <c r="J337" s="118"/>
      <c r="K337" s="66">
        <f t="shared" si="8"/>
        <v>381581200</v>
      </c>
      <c r="L337" s="45"/>
      <c r="N337" s="51"/>
      <c r="O337" s="44"/>
    </row>
    <row r="338" spans="1:16" ht="45" x14ac:dyDescent="0.25">
      <c r="A338" s="78"/>
      <c r="B338" s="60">
        <v>18</v>
      </c>
      <c r="C338" s="85" t="s">
        <v>3089</v>
      </c>
      <c r="D338" s="135" t="s">
        <v>165</v>
      </c>
      <c r="E338" s="63">
        <v>3</v>
      </c>
      <c r="F338" s="63" t="s">
        <v>2567</v>
      </c>
      <c r="G338" s="77"/>
      <c r="H338" s="77"/>
      <c r="I338" s="89">
        <v>2000000</v>
      </c>
      <c r="J338" s="108"/>
      <c r="K338" s="66">
        <f t="shared" si="8"/>
        <v>383581200</v>
      </c>
      <c r="L338" s="45"/>
      <c r="N338" s="51"/>
      <c r="O338" s="44"/>
    </row>
    <row r="339" spans="1:16" ht="45" x14ac:dyDescent="0.25">
      <c r="A339" s="78"/>
      <c r="B339" s="60">
        <v>18</v>
      </c>
      <c r="C339" s="85" t="s">
        <v>3090</v>
      </c>
      <c r="D339" s="135" t="s">
        <v>533</v>
      </c>
      <c r="E339" s="63">
        <v>4</v>
      </c>
      <c r="F339" s="63" t="s">
        <v>2568</v>
      </c>
      <c r="G339" s="77"/>
      <c r="H339" s="77"/>
      <c r="I339" s="89">
        <v>9262500</v>
      </c>
      <c r="J339" s="108"/>
      <c r="K339" s="66">
        <f t="shared" si="8"/>
        <v>392843700</v>
      </c>
      <c r="L339" s="45"/>
      <c r="N339" s="51"/>
    </row>
    <row r="340" spans="1:16" ht="30" x14ac:dyDescent="0.25">
      <c r="A340" s="78"/>
      <c r="B340" s="60">
        <v>18</v>
      </c>
      <c r="C340" s="61" t="s">
        <v>3104</v>
      </c>
      <c r="D340" s="135" t="s">
        <v>165</v>
      </c>
      <c r="E340" s="63">
        <v>3</v>
      </c>
      <c r="F340" s="63" t="s">
        <v>2569</v>
      </c>
      <c r="G340" s="77"/>
      <c r="H340" s="77"/>
      <c r="I340" s="111">
        <v>1100000</v>
      </c>
      <c r="J340" s="108"/>
      <c r="K340" s="66">
        <f t="shared" si="8"/>
        <v>393943700</v>
      </c>
      <c r="L340" s="45"/>
      <c r="N340" s="51"/>
    </row>
    <row r="341" spans="1:16" ht="30" x14ac:dyDescent="0.25">
      <c r="A341" s="78"/>
      <c r="B341" s="60">
        <v>18</v>
      </c>
      <c r="C341" s="61" t="s">
        <v>3105</v>
      </c>
      <c r="D341" s="135" t="s">
        <v>165</v>
      </c>
      <c r="E341" s="63">
        <v>3</v>
      </c>
      <c r="F341" s="63" t="s">
        <v>2570</v>
      </c>
      <c r="G341" s="77"/>
      <c r="H341" s="77"/>
      <c r="I341" s="111">
        <v>500000</v>
      </c>
      <c r="J341" s="108"/>
      <c r="K341" s="66">
        <f t="shared" si="8"/>
        <v>394443700</v>
      </c>
      <c r="L341" s="45"/>
      <c r="N341" s="51"/>
    </row>
    <row r="342" spans="1:16" ht="30" x14ac:dyDescent="0.25">
      <c r="A342" s="78"/>
      <c r="B342" s="60">
        <v>18</v>
      </c>
      <c r="C342" s="61" t="s">
        <v>3106</v>
      </c>
      <c r="D342" s="135" t="s">
        <v>165</v>
      </c>
      <c r="E342" s="63">
        <v>3</v>
      </c>
      <c r="F342" s="63" t="s">
        <v>2571</v>
      </c>
      <c r="G342" s="77"/>
      <c r="H342" s="77"/>
      <c r="I342" s="111">
        <v>500000</v>
      </c>
      <c r="J342" s="108"/>
      <c r="K342" s="66">
        <f t="shared" si="8"/>
        <v>394943700</v>
      </c>
      <c r="L342" s="45"/>
      <c r="N342" s="51"/>
    </row>
    <row r="343" spans="1:16" ht="30" x14ac:dyDescent="0.25">
      <c r="A343" s="78"/>
      <c r="B343" s="77">
        <v>18</v>
      </c>
      <c r="C343" s="122" t="s">
        <v>3113</v>
      </c>
      <c r="D343" s="115"/>
      <c r="E343" s="115"/>
      <c r="F343" s="115" t="s">
        <v>3107</v>
      </c>
      <c r="G343" s="77"/>
      <c r="H343" s="77"/>
      <c r="I343" s="142"/>
      <c r="J343" s="108">
        <v>840000</v>
      </c>
      <c r="K343" s="66">
        <f t="shared" si="8"/>
        <v>394103700</v>
      </c>
      <c r="L343" s="45" t="s">
        <v>172</v>
      </c>
      <c r="M343" s="41">
        <f t="shared" ref="M343:M348" si="9">-J343</f>
        <v>-840000</v>
      </c>
      <c r="N343" s="51" t="s">
        <v>254</v>
      </c>
    </row>
    <row r="344" spans="1:16" ht="45" x14ac:dyDescent="0.25">
      <c r="A344" s="78"/>
      <c r="B344" s="77">
        <v>18</v>
      </c>
      <c r="C344" s="122" t="s">
        <v>3114</v>
      </c>
      <c r="D344" s="115"/>
      <c r="E344" s="115"/>
      <c r="F344" s="115" t="s">
        <v>3108</v>
      </c>
      <c r="G344" s="77"/>
      <c r="H344" s="77"/>
      <c r="I344" s="142"/>
      <c r="J344" s="108">
        <v>6137000</v>
      </c>
      <c r="K344" s="66">
        <f t="shared" si="8"/>
        <v>387966700</v>
      </c>
      <c r="L344" s="45" t="s">
        <v>258</v>
      </c>
      <c r="M344" s="41">
        <f t="shared" si="9"/>
        <v>-6137000</v>
      </c>
      <c r="N344" s="51" t="s">
        <v>259</v>
      </c>
    </row>
    <row r="345" spans="1:16" ht="25.5" x14ac:dyDescent="0.25">
      <c r="A345" s="78"/>
      <c r="B345" s="77">
        <v>18</v>
      </c>
      <c r="C345" s="122" t="s">
        <v>3115</v>
      </c>
      <c r="D345" s="115"/>
      <c r="E345" s="115"/>
      <c r="F345" s="115" t="s">
        <v>3109</v>
      </c>
      <c r="G345" s="77"/>
      <c r="H345" s="77"/>
      <c r="I345" s="142"/>
      <c r="J345" s="108">
        <v>15200000</v>
      </c>
      <c r="K345" s="66">
        <f t="shared" si="8"/>
        <v>372766700</v>
      </c>
      <c r="L345" s="45" t="s">
        <v>423</v>
      </c>
      <c r="M345" s="41">
        <f t="shared" si="9"/>
        <v>-15200000</v>
      </c>
      <c r="N345" s="51" t="s">
        <v>424</v>
      </c>
    </row>
    <row r="346" spans="1:16" ht="45" x14ac:dyDescent="0.25">
      <c r="A346" s="78"/>
      <c r="B346" s="77">
        <v>18</v>
      </c>
      <c r="C346" s="122" t="s">
        <v>3117</v>
      </c>
      <c r="D346" s="115"/>
      <c r="E346" s="115"/>
      <c r="F346" s="115" t="s">
        <v>3110</v>
      </c>
      <c r="G346" s="77"/>
      <c r="H346" s="77"/>
      <c r="I346" s="142"/>
      <c r="J346" s="108">
        <v>4604000</v>
      </c>
      <c r="K346" s="66">
        <f t="shared" si="8"/>
        <v>368162700</v>
      </c>
      <c r="L346" s="45" t="s">
        <v>423</v>
      </c>
      <c r="M346" s="41">
        <f t="shared" si="9"/>
        <v>-4604000</v>
      </c>
      <c r="N346" s="51" t="s">
        <v>424</v>
      </c>
    </row>
    <row r="347" spans="1:16" ht="30" x14ac:dyDescent="0.25">
      <c r="A347" s="78"/>
      <c r="B347" s="77">
        <v>18</v>
      </c>
      <c r="C347" s="122" t="s">
        <v>3118</v>
      </c>
      <c r="D347" s="115"/>
      <c r="E347" s="115"/>
      <c r="F347" s="115" t="s">
        <v>3111</v>
      </c>
      <c r="G347" s="77"/>
      <c r="H347" s="77"/>
      <c r="I347" s="142"/>
      <c r="J347" s="108">
        <v>4797000</v>
      </c>
      <c r="K347" s="66">
        <f t="shared" si="8"/>
        <v>363365700</v>
      </c>
      <c r="L347" s="45" t="s">
        <v>168</v>
      </c>
      <c r="M347" s="41">
        <f t="shared" si="9"/>
        <v>-4797000</v>
      </c>
      <c r="N347" s="51" t="s">
        <v>3119</v>
      </c>
    </row>
    <row r="348" spans="1:16" ht="30" x14ac:dyDescent="0.25">
      <c r="A348" s="78"/>
      <c r="B348" s="77">
        <v>18</v>
      </c>
      <c r="C348" s="122" t="s">
        <v>3116</v>
      </c>
      <c r="D348" s="115"/>
      <c r="E348" s="115"/>
      <c r="F348" s="115" t="s">
        <v>3112</v>
      </c>
      <c r="G348" s="77"/>
      <c r="H348" s="77"/>
      <c r="I348" s="142"/>
      <c r="J348" s="108">
        <v>1355000</v>
      </c>
      <c r="K348" s="66">
        <f t="shared" si="8"/>
        <v>362010700</v>
      </c>
      <c r="L348" s="45" t="s">
        <v>168</v>
      </c>
      <c r="M348" s="41">
        <f t="shared" si="9"/>
        <v>-1355000</v>
      </c>
      <c r="N348" s="51" t="s">
        <v>3119</v>
      </c>
    </row>
    <row r="349" spans="1:16" ht="45" x14ac:dyDescent="0.25">
      <c r="A349" s="78"/>
      <c r="B349" s="60">
        <v>19</v>
      </c>
      <c r="C349" s="85" t="s">
        <v>3126</v>
      </c>
      <c r="D349" s="135" t="s">
        <v>165</v>
      </c>
      <c r="E349" s="63">
        <v>3</v>
      </c>
      <c r="F349" s="63" t="s">
        <v>3120</v>
      </c>
      <c r="G349" s="60"/>
      <c r="H349" s="77"/>
      <c r="I349" s="86">
        <v>500000</v>
      </c>
      <c r="J349" s="108"/>
      <c r="K349" s="66">
        <f t="shared" si="8"/>
        <v>362510700</v>
      </c>
      <c r="L349" s="45"/>
      <c r="N349" s="51"/>
    </row>
    <row r="350" spans="1:16" ht="60" x14ac:dyDescent="0.25">
      <c r="A350" s="78"/>
      <c r="B350" s="60">
        <v>19</v>
      </c>
      <c r="C350" s="85" t="s">
        <v>3127</v>
      </c>
      <c r="D350" s="135" t="s">
        <v>2219</v>
      </c>
      <c r="E350" s="63">
        <v>2</v>
      </c>
      <c r="F350" s="63" t="s">
        <v>3121</v>
      </c>
      <c r="G350" s="60"/>
      <c r="H350" s="77"/>
      <c r="I350" s="86">
        <v>500000</v>
      </c>
      <c r="J350" s="108"/>
      <c r="K350" s="66">
        <f t="shared" si="8"/>
        <v>363010700</v>
      </c>
      <c r="L350" s="45"/>
      <c r="N350" s="51"/>
      <c r="P350" s="119"/>
    </row>
    <row r="351" spans="1:16" ht="45" x14ac:dyDescent="0.25">
      <c r="A351" s="78"/>
      <c r="B351" s="60">
        <v>19</v>
      </c>
      <c r="C351" s="85" t="s">
        <v>3128</v>
      </c>
      <c r="D351" s="135" t="s">
        <v>2893</v>
      </c>
      <c r="E351" s="63">
        <v>1</v>
      </c>
      <c r="F351" s="63" t="s">
        <v>3122</v>
      </c>
      <c r="G351" s="77"/>
      <c r="H351" s="77"/>
      <c r="I351" s="86">
        <v>900000</v>
      </c>
      <c r="J351" s="108"/>
      <c r="K351" s="66">
        <f t="shared" si="8"/>
        <v>363910700</v>
      </c>
      <c r="L351" s="45"/>
      <c r="N351" s="51"/>
      <c r="P351" s="119"/>
    </row>
    <row r="352" spans="1:16" ht="45" x14ac:dyDescent="0.25">
      <c r="A352" s="78"/>
      <c r="B352" s="60">
        <v>19</v>
      </c>
      <c r="C352" s="85" t="s">
        <v>3129</v>
      </c>
      <c r="D352" s="135" t="s">
        <v>2893</v>
      </c>
      <c r="E352" s="63">
        <v>1</v>
      </c>
      <c r="F352" s="63" t="s">
        <v>3123</v>
      </c>
      <c r="G352" s="77"/>
      <c r="H352" s="77"/>
      <c r="I352" s="86">
        <v>500000</v>
      </c>
      <c r="J352" s="108"/>
      <c r="K352" s="66">
        <f t="shared" si="8"/>
        <v>364410700</v>
      </c>
      <c r="L352" s="45"/>
      <c r="N352" s="51"/>
      <c r="P352" s="119"/>
    </row>
    <row r="353" spans="1:15" ht="45" x14ac:dyDescent="0.25">
      <c r="A353" s="78"/>
      <c r="B353" s="60">
        <v>19</v>
      </c>
      <c r="C353" s="85" t="s">
        <v>3130</v>
      </c>
      <c r="D353" s="135" t="s">
        <v>2217</v>
      </c>
      <c r="E353" s="63">
        <v>2</v>
      </c>
      <c r="F353" s="63" t="s">
        <v>3124</v>
      </c>
      <c r="G353" s="77"/>
      <c r="H353" s="60"/>
      <c r="I353" s="86">
        <v>950000</v>
      </c>
      <c r="J353" s="108"/>
      <c r="K353" s="66">
        <f t="shared" si="8"/>
        <v>365360700</v>
      </c>
      <c r="L353" s="45"/>
      <c r="N353" s="51"/>
    </row>
    <row r="354" spans="1:15" ht="30" x14ac:dyDescent="0.25">
      <c r="A354" s="78"/>
      <c r="B354" s="60">
        <v>19</v>
      </c>
      <c r="C354" s="85" t="s">
        <v>3131</v>
      </c>
      <c r="D354" s="135" t="s">
        <v>2219</v>
      </c>
      <c r="E354" s="63">
        <v>2</v>
      </c>
      <c r="F354" s="63" t="s">
        <v>3125</v>
      </c>
      <c r="G354" s="77"/>
      <c r="H354" s="60"/>
      <c r="I354" s="86">
        <v>950000</v>
      </c>
      <c r="J354" s="108"/>
      <c r="K354" s="66">
        <f t="shared" si="8"/>
        <v>366310700</v>
      </c>
      <c r="L354" s="45"/>
      <c r="N354" s="51"/>
    </row>
    <row r="355" spans="1:15" ht="60" x14ac:dyDescent="0.25">
      <c r="A355" s="78"/>
      <c r="B355" s="60">
        <v>19</v>
      </c>
      <c r="C355" s="85" t="s">
        <v>3132</v>
      </c>
      <c r="D355" s="135" t="s">
        <v>2217</v>
      </c>
      <c r="E355" s="63">
        <v>2</v>
      </c>
      <c r="F355" s="63" t="s">
        <v>2572</v>
      </c>
      <c r="G355" s="77"/>
      <c r="H355" s="60"/>
      <c r="I355" s="86">
        <v>300000</v>
      </c>
      <c r="J355" s="108"/>
      <c r="K355" s="66">
        <f t="shared" si="8"/>
        <v>366610700</v>
      </c>
      <c r="L355" s="45"/>
      <c r="N355" s="51"/>
      <c r="O355" s="44"/>
    </row>
    <row r="356" spans="1:15" ht="45" x14ac:dyDescent="0.25">
      <c r="A356" s="78"/>
      <c r="B356" s="60">
        <v>19</v>
      </c>
      <c r="C356" s="85" t="s">
        <v>3133</v>
      </c>
      <c r="D356" s="135" t="s">
        <v>2214</v>
      </c>
      <c r="E356" s="63">
        <v>2</v>
      </c>
      <c r="F356" s="63" t="s">
        <v>2573</v>
      </c>
      <c r="G356" s="77"/>
      <c r="H356" s="60"/>
      <c r="I356" s="86">
        <v>100000</v>
      </c>
      <c r="J356" s="108"/>
      <c r="K356" s="66">
        <f t="shared" si="8"/>
        <v>366710700</v>
      </c>
      <c r="L356" s="45"/>
      <c r="N356" s="51"/>
      <c r="O356" s="44"/>
    </row>
    <row r="357" spans="1:15" ht="30" x14ac:dyDescent="0.25">
      <c r="A357" s="78"/>
      <c r="B357" s="60">
        <v>19</v>
      </c>
      <c r="C357" s="85" t="s">
        <v>3134</v>
      </c>
      <c r="D357" s="135" t="s">
        <v>2214</v>
      </c>
      <c r="E357" s="63">
        <v>2</v>
      </c>
      <c r="F357" s="63" t="s">
        <v>2574</v>
      </c>
      <c r="G357" s="77"/>
      <c r="H357" s="60"/>
      <c r="I357" s="86">
        <v>750000</v>
      </c>
      <c r="J357" s="108"/>
      <c r="K357" s="66">
        <f t="shared" si="8"/>
        <v>367460700</v>
      </c>
      <c r="L357" s="45"/>
      <c r="N357" s="51"/>
      <c r="O357" s="44"/>
    </row>
    <row r="358" spans="1:15" ht="30" x14ac:dyDescent="0.25">
      <c r="A358" s="78"/>
      <c r="B358" s="60">
        <v>19</v>
      </c>
      <c r="C358" s="85" t="s">
        <v>3135</v>
      </c>
      <c r="D358" s="135" t="s">
        <v>2214</v>
      </c>
      <c r="E358" s="63">
        <v>2</v>
      </c>
      <c r="F358" s="63" t="s">
        <v>2575</v>
      </c>
      <c r="G358" s="60"/>
      <c r="H358" s="60"/>
      <c r="I358" s="86">
        <v>860000</v>
      </c>
      <c r="J358" s="108"/>
      <c r="K358" s="66">
        <f t="shared" si="8"/>
        <v>368320700</v>
      </c>
      <c r="L358" s="45"/>
      <c r="N358" s="51"/>
      <c r="O358" s="44"/>
    </row>
    <row r="359" spans="1:15" ht="30" x14ac:dyDescent="0.25">
      <c r="A359" s="78"/>
      <c r="B359" s="60">
        <v>19</v>
      </c>
      <c r="C359" s="85" t="s">
        <v>3136</v>
      </c>
      <c r="D359" s="135" t="s">
        <v>2309</v>
      </c>
      <c r="E359" s="63">
        <v>1</v>
      </c>
      <c r="F359" s="63" t="s">
        <v>2576</v>
      </c>
      <c r="G359" s="60"/>
      <c r="H359" s="60"/>
      <c r="I359" s="86">
        <v>1000000</v>
      </c>
      <c r="J359" s="94"/>
      <c r="K359" s="66">
        <f t="shared" si="8"/>
        <v>369320700</v>
      </c>
      <c r="L359" s="45"/>
      <c r="N359" s="51"/>
      <c r="O359" s="44"/>
    </row>
    <row r="360" spans="1:15" ht="45" x14ac:dyDescent="0.25">
      <c r="A360" s="78"/>
      <c r="B360" s="60">
        <v>19</v>
      </c>
      <c r="C360" s="85" t="s">
        <v>3137</v>
      </c>
      <c r="D360" s="135" t="s">
        <v>2309</v>
      </c>
      <c r="E360" s="63">
        <v>1</v>
      </c>
      <c r="F360" s="63" t="s">
        <v>2577</v>
      </c>
      <c r="G360" s="60"/>
      <c r="H360" s="77"/>
      <c r="I360" s="86">
        <v>1000000</v>
      </c>
      <c r="J360" s="83"/>
      <c r="K360" s="66">
        <f t="shared" si="8"/>
        <v>370320700</v>
      </c>
      <c r="L360" s="45"/>
      <c r="N360" s="51"/>
      <c r="O360" s="44"/>
    </row>
    <row r="361" spans="1:15" ht="30" x14ac:dyDescent="0.25">
      <c r="A361" s="78"/>
      <c r="B361" s="60">
        <v>19</v>
      </c>
      <c r="C361" s="85" t="s">
        <v>3138</v>
      </c>
      <c r="D361" s="135" t="s">
        <v>2309</v>
      </c>
      <c r="E361" s="63">
        <v>1</v>
      </c>
      <c r="F361" s="63" t="s">
        <v>2578</v>
      </c>
      <c r="G361" s="60"/>
      <c r="H361" s="77"/>
      <c r="I361" s="86">
        <v>950000</v>
      </c>
      <c r="J361" s="83"/>
      <c r="K361" s="66">
        <f t="shared" si="8"/>
        <v>371270700</v>
      </c>
      <c r="L361" s="45"/>
      <c r="N361" s="51"/>
      <c r="O361" s="44"/>
    </row>
    <row r="362" spans="1:15" ht="60" x14ac:dyDescent="0.25">
      <c r="A362" s="78"/>
      <c r="B362" s="60">
        <v>19</v>
      </c>
      <c r="C362" s="85" t="s">
        <v>3139</v>
      </c>
      <c r="D362" s="135" t="s">
        <v>2300</v>
      </c>
      <c r="E362" s="63">
        <v>2</v>
      </c>
      <c r="F362" s="63" t="s">
        <v>2579</v>
      </c>
      <c r="G362" s="60"/>
      <c r="H362" s="77"/>
      <c r="I362" s="86">
        <v>750000</v>
      </c>
      <c r="J362" s="83"/>
      <c r="K362" s="66">
        <f t="shared" si="8"/>
        <v>372020700</v>
      </c>
      <c r="L362" s="45"/>
      <c r="N362" s="51"/>
      <c r="O362" s="44"/>
    </row>
    <row r="363" spans="1:15" ht="30" x14ac:dyDescent="0.25">
      <c r="A363" s="78"/>
      <c r="B363" s="60">
        <v>19</v>
      </c>
      <c r="C363" s="85" t="s">
        <v>3140</v>
      </c>
      <c r="D363" s="135" t="s">
        <v>2214</v>
      </c>
      <c r="E363" s="63">
        <v>2</v>
      </c>
      <c r="F363" s="63" t="s">
        <v>2580</v>
      </c>
      <c r="G363" s="60"/>
      <c r="H363" s="77"/>
      <c r="I363" s="86">
        <v>950000</v>
      </c>
      <c r="J363" s="83"/>
      <c r="K363" s="66">
        <f t="shared" si="8"/>
        <v>372970700</v>
      </c>
      <c r="L363" s="45"/>
      <c r="N363" s="51"/>
      <c r="O363" s="44"/>
    </row>
    <row r="364" spans="1:15" ht="30" x14ac:dyDescent="0.25">
      <c r="A364" s="114"/>
      <c r="B364" s="60">
        <v>19</v>
      </c>
      <c r="C364" s="85" t="s">
        <v>3141</v>
      </c>
      <c r="D364" s="135" t="s">
        <v>2309</v>
      </c>
      <c r="E364" s="63">
        <v>1</v>
      </c>
      <c r="F364" s="63" t="s">
        <v>2581</v>
      </c>
      <c r="G364" s="60"/>
      <c r="H364" s="120"/>
      <c r="I364" s="86">
        <v>950000</v>
      </c>
      <c r="J364" s="121"/>
      <c r="K364" s="66">
        <f t="shared" si="8"/>
        <v>373920700</v>
      </c>
      <c r="L364" s="45"/>
      <c r="N364" s="51"/>
      <c r="O364" s="44"/>
    </row>
    <row r="365" spans="1:15" ht="45" x14ac:dyDescent="0.25">
      <c r="A365" s="78"/>
      <c r="B365" s="60">
        <v>19</v>
      </c>
      <c r="C365" s="85" t="s">
        <v>3142</v>
      </c>
      <c r="D365" s="135" t="s">
        <v>2217</v>
      </c>
      <c r="E365" s="63">
        <v>2</v>
      </c>
      <c r="F365" s="63" t="s">
        <v>2582</v>
      </c>
      <c r="G365" s="60"/>
      <c r="H365" s="77"/>
      <c r="I365" s="86">
        <v>600000</v>
      </c>
      <c r="J365" s="83"/>
      <c r="K365" s="66">
        <f t="shared" si="8"/>
        <v>374520700</v>
      </c>
      <c r="L365" s="45"/>
      <c r="N365" s="51"/>
      <c r="O365" s="44"/>
    </row>
    <row r="366" spans="1:15" ht="45" x14ac:dyDescent="0.25">
      <c r="A366" s="78"/>
      <c r="B366" s="60">
        <v>19</v>
      </c>
      <c r="C366" s="85" t="s">
        <v>3143</v>
      </c>
      <c r="D366" s="143" t="s">
        <v>2300</v>
      </c>
      <c r="E366" s="63">
        <v>2</v>
      </c>
      <c r="F366" s="63" t="s">
        <v>2583</v>
      </c>
      <c r="G366" s="77"/>
      <c r="H366" s="77"/>
      <c r="I366" s="86">
        <v>1600000</v>
      </c>
      <c r="J366" s="83"/>
      <c r="K366" s="66">
        <f t="shared" si="8"/>
        <v>376120700</v>
      </c>
      <c r="L366" s="45"/>
      <c r="N366" s="51"/>
      <c r="O366" s="44"/>
    </row>
    <row r="367" spans="1:15" ht="45" x14ac:dyDescent="0.25">
      <c r="A367" s="78"/>
      <c r="B367" s="60">
        <v>19</v>
      </c>
      <c r="C367" s="85" t="s">
        <v>3144</v>
      </c>
      <c r="D367" s="143" t="s">
        <v>2852</v>
      </c>
      <c r="E367" s="63">
        <v>1</v>
      </c>
      <c r="F367" s="63" t="s">
        <v>2584</v>
      </c>
      <c r="G367" s="77"/>
      <c r="H367" s="77"/>
      <c r="I367" s="86">
        <v>950000</v>
      </c>
      <c r="J367" s="83"/>
      <c r="K367" s="66">
        <f t="shared" si="8"/>
        <v>377070700</v>
      </c>
      <c r="L367" s="45"/>
      <c r="N367" s="51"/>
      <c r="O367" s="44"/>
    </row>
    <row r="368" spans="1:15" ht="60" x14ac:dyDescent="0.25">
      <c r="A368" s="78"/>
      <c r="B368" s="60">
        <v>19</v>
      </c>
      <c r="C368" s="85" t="s">
        <v>3145</v>
      </c>
      <c r="D368" s="143" t="s">
        <v>2218</v>
      </c>
      <c r="E368" s="63">
        <v>1</v>
      </c>
      <c r="F368" s="63" t="s">
        <v>2585</v>
      </c>
      <c r="G368" s="60"/>
      <c r="H368" s="77"/>
      <c r="I368" s="86">
        <v>2500000</v>
      </c>
      <c r="J368" s="83"/>
      <c r="K368" s="66">
        <f t="shared" si="8"/>
        <v>379570700</v>
      </c>
      <c r="L368" s="45"/>
      <c r="N368" s="51"/>
      <c r="O368" s="44"/>
    </row>
    <row r="369" spans="1:15" ht="60" x14ac:dyDescent="0.25">
      <c r="A369" s="78"/>
      <c r="B369" s="60">
        <v>19</v>
      </c>
      <c r="C369" s="85" t="s">
        <v>3146</v>
      </c>
      <c r="D369" s="143" t="s">
        <v>2138</v>
      </c>
      <c r="E369" s="63">
        <v>2</v>
      </c>
      <c r="F369" s="63" t="s">
        <v>2586</v>
      </c>
      <c r="G369" s="60"/>
      <c r="H369" s="62"/>
      <c r="I369" s="86">
        <v>13050000</v>
      </c>
      <c r="J369" s="83"/>
      <c r="K369" s="66">
        <f t="shared" si="8"/>
        <v>392620700</v>
      </c>
      <c r="L369" s="45"/>
      <c r="N369" s="51"/>
      <c r="O369" s="44"/>
    </row>
    <row r="370" spans="1:15" ht="30" x14ac:dyDescent="0.25">
      <c r="A370" s="78"/>
      <c r="B370" s="60">
        <v>19</v>
      </c>
      <c r="C370" s="85" t="s">
        <v>3147</v>
      </c>
      <c r="D370" s="143" t="s">
        <v>2218</v>
      </c>
      <c r="E370" s="63">
        <v>1</v>
      </c>
      <c r="F370" s="63" t="s">
        <v>2587</v>
      </c>
      <c r="G370" s="60"/>
      <c r="H370" s="62"/>
      <c r="I370" s="86">
        <v>480000</v>
      </c>
      <c r="J370" s="84"/>
      <c r="K370" s="66">
        <f t="shared" si="8"/>
        <v>393100700</v>
      </c>
      <c r="L370" s="45"/>
      <c r="N370" s="93"/>
      <c r="O370" s="44"/>
    </row>
    <row r="371" spans="1:15" ht="30" x14ac:dyDescent="0.25">
      <c r="A371" s="78"/>
      <c r="B371" s="60">
        <v>19</v>
      </c>
      <c r="C371" s="85" t="s">
        <v>3148</v>
      </c>
      <c r="D371" s="143" t="s">
        <v>2214</v>
      </c>
      <c r="E371" s="63">
        <v>2</v>
      </c>
      <c r="F371" s="63" t="s">
        <v>2588</v>
      </c>
      <c r="G371" s="60"/>
      <c r="H371" s="62"/>
      <c r="I371" s="86">
        <v>1000000</v>
      </c>
      <c r="J371" s="84"/>
      <c r="K371" s="66">
        <f t="shared" si="8"/>
        <v>394100700</v>
      </c>
      <c r="L371" s="45"/>
      <c r="N371" s="93"/>
      <c r="O371" s="44"/>
    </row>
    <row r="372" spans="1:15" ht="45" x14ac:dyDescent="0.25">
      <c r="A372" s="78"/>
      <c r="B372" s="60">
        <v>19</v>
      </c>
      <c r="C372" s="85" t="s">
        <v>3149</v>
      </c>
      <c r="D372" s="143" t="s">
        <v>2217</v>
      </c>
      <c r="E372" s="63">
        <v>2</v>
      </c>
      <c r="F372" s="63" t="s">
        <v>2589</v>
      </c>
      <c r="G372" s="60"/>
      <c r="H372" s="62"/>
      <c r="I372" s="86">
        <v>650000</v>
      </c>
      <c r="J372" s="84"/>
      <c r="K372" s="66">
        <f t="shared" si="8"/>
        <v>394750700</v>
      </c>
      <c r="L372" s="45"/>
      <c r="O372" s="44"/>
    </row>
    <row r="373" spans="1:15" ht="45" x14ac:dyDescent="0.25">
      <c r="A373" s="78"/>
      <c r="B373" s="60">
        <v>19</v>
      </c>
      <c r="C373" s="85" t="s">
        <v>3150</v>
      </c>
      <c r="D373" s="143" t="s">
        <v>2217</v>
      </c>
      <c r="E373" s="63">
        <v>2</v>
      </c>
      <c r="F373" s="63" t="s">
        <v>2590</v>
      </c>
      <c r="G373" s="60"/>
      <c r="H373" s="62"/>
      <c r="I373" s="86">
        <v>900000</v>
      </c>
      <c r="J373" s="84"/>
      <c r="K373" s="66">
        <f t="shared" si="8"/>
        <v>395650700</v>
      </c>
      <c r="L373" s="45"/>
      <c r="O373" s="44"/>
    </row>
    <row r="374" spans="1:15" ht="45" x14ac:dyDescent="0.25">
      <c r="A374" s="78"/>
      <c r="B374" s="60">
        <v>19</v>
      </c>
      <c r="C374" s="85" t="s">
        <v>3151</v>
      </c>
      <c r="D374" s="143" t="s">
        <v>2217</v>
      </c>
      <c r="E374" s="63">
        <v>2</v>
      </c>
      <c r="F374" s="63" t="s">
        <v>2591</v>
      </c>
      <c r="G374" s="60"/>
      <c r="H374" s="60"/>
      <c r="I374" s="86">
        <v>1500000</v>
      </c>
      <c r="J374" s="84"/>
      <c r="K374" s="66">
        <f t="shared" si="8"/>
        <v>397150700</v>
      </c>
      <c r="L374" s="45"/>
      <c r="O374" s="44"/>
    </row>
    <row r="375" spans="1:15" ht="45" x14ac:dyDescent="0.25">
      <c r="A375" s="78"/>
      <c r="B375" s="60">
        <v>19</v>
      </c>
      <c r="C375" s="85" t="s">
        <v>3152</v>
      </c>
      <c r="D375" s="143" t="s">
        <v>2218</v>
      </c>
      <c r="E375" s="63">
        <v>1</v>
      </c>
      <c r="F375" s="63" t="s">
        <v>2592</v>
      </c>
      <c r="G375" s="60"/>
      <c r="H375" s="60"/>
      <c r="I375" s="86">
        <v>500000</v>
      </c>
      <c r="J375" s="84"/>
      <c r="K375" s="66">
        <f t="shared" si="8"/>
        <v>397650700</v>
      </c>
      <c r="L375" s="45"/>
      <c r="O375" s="44"/>
    </row>
    <row r="376" spans="1:15" ht="30" x14ac:dyDescent="0.25">
      <c r="A376" s="78"/>
      <c r="B376" s="60">
        <v>19</v>
      </c>
      <c r="C376" s="85" t="s">
        <v>3153</v>
      </c>
      <c r="D376" s="135" t="s">
        <v>2213</v>
      </c>
      <c r="E376" s="63">
        <v>2</v>
      </c>
      <c r="F376" s="63" t="s">
        <v>2593</v>
      </c>
      <c r="G376" s="60"/>
      <c r="H376" s="60"/>
      <c r="I376" s="86">
        <v>3000000</v>
      </c>
      <c r="J376" s="78"/>
      <c r="K376" s="66">
        <f t="shared" si="8"/>
        <v>400650700</v>
      </c>
      <c r="L376" s="45"/>
      <c r="O376" s="44"/>
    </row>
    <row r="377" spans="1:15" ht="45" x14ac:dyDescent="0.25">
      <c r="A377" s="78"/>
      <c r="B377" s="60">
        <v>19</v>
      </c>
      <c r="C377" s="85" t="s">
        <v>3154</v>
      </c>
      <c r="D377" s="135" t="s">
        <v>2218</v>
      </c>
      <c r="E377" s="63">
        <v>1</v>
      </c>
      <c r="F377" s="63" t="s">
        <v>2594</v>
      </c>
      <c r="G377" s="60"/>
      <c r="H377" s="60"/>
      <c r="I377" s="86">
        <v>1250000</v>
      </c>
      <c r="J377" s="78"/>
      <c r="K377" s="66">
        <f t="shared" si="8"/>
        <v>401900700</v>
      </c>
      <c r="L377" s="45"/>
      <c r="O377" s="44"/>
    </row>
    <row r="378" spans="1:15" ht="60" x14ac:dyDescent="0.25">
      <c r="A378" s="78"/>
      <c r="B378" s="60">
        <v>19</v>
      </c>
      <c r="C378" s="85" t="s">
        <v>3155</v>
      </c>
      <c r="D378" s="135" t="s">
        <v>2217</v>
      </c>
      <c r="E378" s="63">
        <v>2</v>
      </c>
      <c r="F378" s="63" t="s">
        <v>2595</v>
      </c>
      <c r="G378" s="60"/>
      <c r="H378" s="60"/>
      <c r="I378" s="86">
        <v>1000000</v>
      </c>
      <c r="J378" s="78"/>
      <c r="K378" s="66">
        <f t="shared" si="8"/>
        <v>402900700</v>
      </c>
      <c r="L378" s="45"/>
      <c r="O378" s="44"/>
    </row>
    <row r="379" spans="1:15" ht="45" x14ac:dyDescent="0.25">
      <c r="A379" s="78"/>
      <c r="B379" s="60">
        <v>19</v>
      </c>
      <c r="C379" s="85" t="s">
        <v>3156</v>
      </c>
      <c r="D379" s="135" t="s">
        <v>2217</v>
      </c>
      <c r="E379" s="63">
        <v>2</v>
      </c>
      <c r="F379" s="63" t="s">
        <v>2596</v>
      </c>
      <c r="G379" s="60"/>
      <c r="H379" s="60"/>
      <c r="I379" s="86">
        <v>500000</v>
      </c>
      <c r="J379" s="78"/>
      <c r="K379" s="66">
        <f t="shared" si="8"/>
        <v>403400700</v>
      </c>
      <c r="L379" s="45"/>
      <c r="O379" s="44"/>
    </row>
    <row r="380" spans="1:15" ht="45" x14ac:dyDescent="0.25">
      <c r="A380" s="78"/>
      <c r="B380" s="60">
        <v>19</v>
      </c>
      <c r="C380" s="85" t="s">
        <v>3157</v>
      </c>
      <c r="D380" s="135" t="s">
        <v>2217</v>
      </c>
      <c r="E380" s="63">
        <v>2</v>
      </c>
      <c r="F380" s="63" t="s">
        <v>2597</v>
      </c>
      <c r="G380" s="60"/>
      <c r="H380" s="60"/>
      <c r="I380" s="86">
        <v>800000</v>
      </c>
      <c r="J380" s="78"/>
      <c r="K380" s="66">
        <f t="shared" si="8"/>
        <v>404200700</v>
      </c>
      <c r="L380" s="45"/>
      <c r="O380" s="44"/>
    </row>
    <row r="381" spans="1:15" ht="45" x14ac:dyDescent="0.25">
      <c r="A381" s="78"/>
      <c r="B381" s="60">
        <v>19</v>
      </c>
      <c r="C381" s="85" t="s">
        <v>3158</v>
      </c>
      <c r="D381" s="135" t="s">
        <v>2852</v>
      </c>
      <c r="E381" s="63">
        <v>1</v>
      </c>
      <c r="F381" s="63" t="s">
        <v>2598</v>
      </c>
      <c r="G381" s="60"/>
      <c r="H381" s="60"/>
      <c r="I381" s="86">
        <v>2000000</v>
      </c>
      <c r="J381" s="78"/>
      <c r="K381" s="66">
        <f t="shared" si="8"/>
        <v>406200700</v>
      </c>
      <c r="L381" s="45"/>
      <c r="O381" s="44"/>
    </row>
    <row r="382" spans="1:15" ht="45" x14ac:dyDescent="0.25">
      <c r="A382" s="78"/>
      <c r="B382" s="60">
        <v>19</v>
      </c>
      <c r="C382" s="85" t="s">
        <v>3159</v>
      </c>
      <c r="D382" s="135" t="s">
        <v>2852</v>
      </c>
      <c r="E382" s="63">
        <v>1</v>
      </c>
      <c r="F382" s="63" t="s">
        <v>2599</v>
      </c>
      <c r="G382" s="60"/>
      <c r="H382" s="60"/>
      <c r="I382" s="86">
        <v>1020000</v>
      </c>
      <c r="J382" s="78"/>
      <c r="K382" s="66">
        <f t="shared" si="8"/>
        <v>407220700</v>
      </c>
      <c r="L382" s="45"/>
      <c r="O382" s="44"/>
    </row>
    <row r="383" spans="1:15" ht="45" x14ac:dyDescent="0.25">
      <c r="A383" s="78"/>
      <c r="B383" s="60">
        <v>19</v>
      </c>
      <c r="C383" s="85" t="s">
        <v>3160</v>
      </c>
      <c r="D383" s="135" t="s">
        <v>2217</v>
      </c>
      <c r="E383" s="63">
        <v>2</v>
      </c>
      <c r="F383" s="63" t="s">
        <v>2600</v>
      </c>
      <c r="G383" s="60"/>
      <c r="H383" s="60"/>
      <c r="I383" s="86">
        <v>950000</v>
      </c>
      <c r="J383" s="84"/>
      <c r="K383" s="66">
        <f t="shared" si="8"/>
        <v>408170700</v>
      </c>
      <c r="L383" s="45"/>
      <c r="O383" s="44"/>
    </row>
    <row r="384" spans="1:15" ht="45" x14ac:dyDescent="0.25">
      <c r="A384" s="78"/>
      <c r="B384" s="60">
        <v>19</v>
      </c>
      <c r="C384" s="85" t="s">
        <v>3161</v>
      </c>
      <c r="D384" s="135" t="s">
        <v>2852</v>
      </c>
      <c r="E384" s="63">
        <v>1</v>
      </c>
      <c r="F384" s="63" t="s">
        <v>2601</v>
      </c>
      <c r="G384" s="77"/>
      <c r="H384" s="77"/>
      <c r="I384" s="86">
        <v>900000</v>
      </c>
      <c r="J384" s="84"/>
      <c r="K384" s="66">
        <f t="shared" si="8"/>
        <v>409070700</v>
      </c>
      <c r="L384" s="45"/>
      <c r="O384" s="44"/>
    </row>
    <row r="385" spans="1:15" ht="45" x14ac:dyDescent="0.25">
      <c r="A385" s="78"/>
      <c r="B385" s="60">
        <v>19</v>
      </c>
      <c r="C385" s="85" t="s">
        <v>3162</v>
      </c>
      <c r="D385" s="143" t="s">
        <v>2852</v>
      </c>
      <c r="E385" s="63">
        <v>1</v>
      </c>
      <c r="F385" s="63" t="s">
        <v>2602</v>
      </c>
      <c r="G385" s="77"/>
      <c r="H385" s="77"/>
      <c r="I385" s="86">
        <v>950000</v>
      </c>
      <c r="J385" s="84"/>
      <c r="K385" s="66">
        <f t="shared" si="8"/>
        <v>410020700</v>
      </c>
      <c r="L385" s="45"/>
      <c r="O385" s="44"/>
    </row>
    <row r="386" spans="1:15" ht="75" x14ac:dyDescent="0.25">
      <c r="A386" s="78"/>
      <c r="B386" s="60">
        <v>19</v>
      </c>
      <c r="C386" s="85" t="s">
        <v>3163</v>
      </c>
      <c r="D386" s="143" t="s">
        <v>2217</v>
      </c>
      <c r="E386" s="63">
        <v>2</v>
      </c>
      <c r="F386" s="63" t="s">
        <v>2603</v>
      </c>
      <c r="G386" s="77"/>
      <c r="H386" s="77"/>
      <c r="I386" s="86">
        <v>5000000</v>
      </c>
      <c r="J386" s="84"/>
      <c r="K386" s="66">
        <f t="shared" si="8"/>
        <v>415020700</v>
      </c>
      <c r="L386" s="45"/>
      <c r="O386" s="44"/>
    </row>
    <row r="387" spans="1:15" ht="60" x14ac:dyDescent="0.25">
      <c r="A387" s="78"/>
      <c r="B387" s="60">
        <v>19</v>
      </c>
      <c r="C387" s="85" t="s">
        <v>3164</v>
      </c>
      <c r="D387" s="143" t="s">
        <v>2217</v>
      </c>
      <c r="E387" s="63">
        <v>2</v>
      </c>
      <c r="F387" s="63" t="s">
        <v>2604</v>
      </c>
      <c r="G387" s="77"/>
      <c r="H387" s="77"/>
      <c r="I387" s="86">
        <v>2000000</v>
      </c>
      <c r="J387" s="84"/>
      <c r="K387" s="66">
        <f t="shared" si="8"/>
        <v>417020700</v>
      </c>
      <c r="L387" s="45"/>
      <c r="N387" s="44"/>
      <c r="O387" s="44"/>
    </row>
    <row r="388" spans="1:15" ht="45" x14ac:dyDescent="0.25">
      <c r="A388" s="78"/>
      <c r="B388" s="60">
        <v>19</v>
      </c>
      <c r="C388" s="85" t="s">
        <v>3165</v>
      </c>
      <c r="D388" s="143" t="s">
        <v>2214</v>
      </c>
      <c r="E388" s="63">
        <v>2</v>
      </c>
      <c r="F388" s="63" t="s">
        <v>2605</v>
      </c>
      <c r="G388" s="77"/>
      <c r="H388" s="77"/>
      <c r="I388" s="86">
        <v>200000</v>
      </c>
      <c r="J388" s="84"/>
      <c r="K388" s="66">
        <f t="shared" si="8"/>
        <v>417220700</v>
      </c>
      <c r="L388" s="45"/>
      <c r="N388" s="44"/>
      <c r="O388" s="44"/>
    </row>
    <row r="389" spans="1:15" ht="45" x14ac:dyDescent="0.25">
      <c r="A389" s="78"/>
      <c r="B389" s="60">
        <v>19</v>
      </c>
      <c r="C389" s="85" t="s">
        <v>3166</v>
      </c>
      <c r="D389" s="143" t="s">
        <v>2218</v>
      </c>
      <c r="E389" s="63">
        <v>1</v>
      </c>
      <c r="F389" s="63" t="s">
        <v>2606</v>
      </c>
      <c r="G389" s="77"/>
      <c r="H389" s="77"/>
      <c r="I389" s="86">
        <v>2700000</v>
      </c>
      <c r="J389" s="84"/>
      <c r="K389" s="66">
        <f t="shared" si="8"/>
        <v>419920700</v>
      </c>
      <c r="L389" s="45"/>
      <c r="N389" s="44"/>
      <c r="O389" s="44"/>
    </row>
    <row r="390" spans="1:15" ht="45" x14ac:dyDescent="0.25">
      <c r="A390" s="78"/>
      <c r="B390" s="60">
        <v>19</v>
      </c>
      <c r="C390" s="85" t="s">
        <v>3167</v>
      </c>
      <c r="D390" s="143" t="s">
        <v>165</v>
      </c>
      <c r="E390" s="115">
        <v>3</v>
      </c>
      <c r="F390" s="63" t="s">
        <v>2607</v>
      </c>
      <c r="G390" s="77"/>
      <c r="H390" s="77"/>
      <c r="I390" s="86">
        <v>2550000</v>
      </c>
      <c r="J390" s="84"/>
      <c r="K390" s="66">
        <f t="shared" si="8"/>
        <v>422470700</v>
      </c>
      <c r="L390" s="45"/>
      <c r="N390" s="44"/>
      <c r="O390" s="44"/>
    </row>
    <row r="391" spans="1:15" ht="45" x14ac:dyDescent="0.25">
      <c r="A391" s="78"/>
      <c r="B391" s="60">
        <v>19</v>
      </c>
      <c r="C391" s="85" t="s">
        <v>3168</v>
      </c>
      <c r="D391" s="143" t="s">
        <v>2212</v>
      </c>
      <c r="E391" s="63">
        <v>1</v>
      </c>
      <c r="F391" s="63" t="s">
        <v>2608</v>
      </c>
      <c r="G391" s="77"/>
      <c r="H391" s="77"/>
      <c r="I391" s="86">
        <v>500000</v>
      </c>
      <c r="J391" s="84"/>
      <c r="K391" s="66">
        <f t="shared" si="8"/>
        <v>422970700</v>
      </c>
      <c r="L391" s="45"/>
      <c r="N391" s="44"/>
      <c r="O391" s="44"/>
    </row>
    <row r="392" spans="1:15" ht="45" x14ac:dyDescent="0.25">
      <c r="A392" s="78"/>
      <c r="B392" s="60">
        <v>19</v>
      </c>
      <c r="C392" s="85" t="s">
        <v>3170</v>
      </c>
      <c r="D392" s="143" t="s">
        <v>2214</v>
      </c>
      <c r="E392" s="63">
        <v>2</v>
      </c>
      <c r="F392" s="63" t="s">
        <v>2609</v>
      </c>
      <c r="G392" s="77"/>
      <c r="H392" s="77"/>
      <c r="I392" s="89">
        <v>950000</v>
      </c>
      <c r="J392" s="84"/>
      <c r="K392" s="66">
        <f t="shared" si="8"/>
        <v>423920700</v>
      </c>
      <c r="L392" s="45"/>
      <c r="N392" s="44"/>
      <c r="O392" s="44"/>
    </row>
    <row r="393" spans="1:15" ht="45" x14ac:dyDescent="0.25">
      <c r="A393" s="78"/>
      <c r="B393" s="60">
        <v>19</v>
      </c>
      <c r="C393" s="85" t="s">
        <v>3171</v>
      </c>
      <c r="D393" s="143" t="s">
        <v>1634</v>
      </c>
      <c r="E393" s="115">
        <v>3</v>
      </c>
      <c r="F393" s="63" t="s">
        <v>2610</v>
      </c>
      <c r="G393" s="77"/>
      <c r="H393" s="77"/>
      <c r="I393" s="89">
        <v>2500000</v>
      </c>
      <c r="J393" s="84"/>
      <c r="K393" s="66">
        <f t="shared" si="8"/>
        <v>426420700</v>
      </c>
      <c r="L393" s="45"/>
      <c r="N393" s="44"/>
      <c r="O393" s="44"/>
    </row>
    <row r="394" spans="1:15" ht="45" x14ac:dyDescent="0.25">
      <c r="A394" s="78"/>
      <c r="B394" s="60">
        <v>19</v>
      </c>
      <c r="C394" s="85" t="s">
        <v>3172</v>
      </c>
      <c r="D394" s="143" t="s">
        <v>179</v>
      </c>
      <c r="E394" s="115">
        <v>3</v>
      </c>
      <c r="F394" s="63" t="s">
        <v>2611</v>
      </c>
      <c r="G394" s="77"/>
      <c r="H394" s="77"/>
      <c r="I394" s="89">
        <v>1200000</v>
      </c>
      <c r="J394" s="84"/>
      <c r="K394" s="66">
        <f t="shared" si="8"/>
        <v>427620700</v>
      </c>
      <c r="L394" s="45"/>
      <c r="N394" s="44"/>
      <c r="O394" s="44"/>
    </row>
    <row r="395" spans="1:15" ht="45" x14ac:dyDescent="0.25">
      <c r="A395" s="78"/>
      <c r="B395" s="60">
        <v>19</v>
      </c>
      <c r="C395" s="85" t="s">
        <v>3173</v>
      </c>
      <c r="D395" s="143" t="s">
        <v>2219</v>
      </c>
      <c r="E395" s="63">
        <v>2</v>
      </c>
      <c r="F395" s="63" t="s">
        <v>2612</v>
      </c>
      <c r="G395" s="60"/>
      <c r="H395" s="60"/>
      <c r="I395" s="89">
        <v>1600000</v>
      </c>
      <c r="J395" s="84"/>
      <c r="K395" s="66">
        <f t="shared" si="8"/>
        <v>429220700</v>
      </c>
      <c r="L395" s="45"/>
      <c r="N395" s="44"/>
      <c r="O395" s="44"/>
    </row>
    <row r="396" spans="1:15" ht="45" x14ac:dyDescent="0.25">
      <c r="A396" s="78"/>
      <c r="B396" s="60">
        <v>19</v>
      </c>
      <c r="C396" s="85" t="s">
        <v>3174</v>
      </c>
      <c r="D396" s="135" t="s">
        <v>2893</v>
      </c>
      <c r="E396" s="63">
        <v>1</v>
      </c>
      <c r="F396" s="63" t="s">
        <v>2613</v>
      </c>
      <c r="G396" s="60"/>
      <c r="H396" s="60"/>
      <c r="I396" s="89">
        <v>2000000</v>
      </c>
      <c r="J396" s="84"/>
      <c r="K396" s="66">
        <f t="shared" si="8"/>
        <v>431220700</v>
      </c>
      <c r="L396" s="45"/>
      <c r="N396" s="44"/>
      <c r="O396" s="44"/>
    </row>
    <row r="397" spans="1:15" ht="45" x14ac:dyDescent="0.25">
      <c r="A397" s="78"/>
      <c r="B397" s="60">
        <v>19</v>
      </c>
      <c r="C397" s="85" t="s">
        <v>3175</v>
      </c>
      <c r="D397" s="135" t="s">
        <v>1634</v>
      </c>
      <c r="E397" s="63">
        <v>3</v>
      </c>
      <c r="F397" s="63" t="s">
        <v>2614</v>
      </c>
      <c r="G397" s="60"/>
      <c r="H397" s="60"/>
      <c r="I397" s="89">
        <v>5000000</v>
      </c>
      <c r="J397" s="84"/>
      <c r="K397" s="66">
        <f t="shared" ref="K397:K460" si="10">K396+I397-J397</f>
        <v>436220700</v>
      </c>
      <c r="L397" s="45"/>
      <c r="N397" s="44"/>
      <c r="O397" s="44"/>
    </row>
    <row r="398" spans="1:15" ht="45" x14ac:dyDescent="0.25">
      <c r="A398" s="78"/>
      <c r="B398" s="60">
        <v>19</v>
      </c>
      <c r="C398" s="85" t="s">
        <v>3176</v>
      </c>
      <c r="D398" s="135" t="s">
        <v>2215</v>
      </c>
      <c r="E398" s="63">
        <v>2</v>
      </c>
      <c r="F398" s="63" t="s">
        <v>2615</v>
      </c>
      <c r="G398" s="60"/>
      <c r="H398" s="60"/>
      <c r="I398" s="89">
        <v>950000</v>
      </c>
      <c r="J398" s="84"/>
      <c r="K398" s="66">
        <f t="shared" si="10"/>
        <v>437170700</v>
      </c>
      <c r="L398" s="45"/>
      <c r="N398" s="44"/>
      <c r="O398" s="44"/>
    </row>
    <row r="399" spans="1:15" ht="30" x14ac:dyDescent="0.25">
      <c r="A399" s="78"/>
      <c r="B399" s="60">
        <v>19</v>
      </c>
      <c r="C399" s="85" t="s">
        <v>3177</v>
      </c>
      <c r="D399" s="135" t="s">
        <v>2215</v>
      </c>
      <c r="E399" s="63">
        <v>2</v>
      </c>
      <c r="F399" s="63" t="s">
        <v>2616</v>
      </c>
      <c r="G399" s="60"/>
      <c r="H399" s="60"/>
      <c r="I399" s="89">
        <v>850000</v>
      </c>
      <c r="J399" s="84"/>
      <c r="K399" s="66">
        <f t="shared" si="10"/>
        <v>438020700</v>
      </c>
      <c r="L399" s="45"/>
      <c r="N399" s="44"/>
      <c r="O399" s="44"/>
    </row>
    <row r="400" spans="1:15" ht="30" x14ac:dyDescent="0.25">
      <c r="A400" s="78"/>
      <c r="B400" s="60">
        <v>19</v>
      </c>
      <c r="C400" s="85" t="s">
        <v>3178</v>
      </c>
      <c r="D400" s="135" t="s">
        <v>2215</v>
      </c>
      <c r="E400" s="63">
        <v>2</v>
      </c>
      <c r="F400" s="63" t="s">
        <v>2617</v>
      </c>
      <c r="G400" s="60"/>
      <c r="H400" s="60"/>
      <c r="I400" s="89">
        <v>950000</v>
      </c>
      <c r="J400" s="84"/>
      <c r="K400" s="66">
        <f t="shared" si="10"/>
        <v>438970700</v>
      </c>
      <c r="L400" s="45"/>
      <c r="N400" s="44"/>
      <c r="O400" s="44"/>
    </row>
    <row r="401" spans="1:15" ht="45" x14ac:dyDescent="0.25">
      <c r="A401" s="78"/>
      <c r="B401" s="60">
        <v>19</v>
      </c>
      <c r="C401" s="85" t="s">
        <v>3179</v>
      </c>
      <c r="D401" s="135" t="s">
        <v>2893</v>
      </c>
      <c r="E401" s="63">
        <v>1</v>
      </c>
      <c r="F401" s="63" t="s">
        <v>2618</v>
      </c>
      <c r="G401" s="60"/>
      <c r="H401" s="60"/>
      <c r="I401" s="89">
        <v>950000</v>
      </c>
      <c r="J401" s="84"/>
      <c r="K401" s="66">
        <f t="shared" si="10"/>
        <v>439920700</v>
      </c>
      <c r="L401" s="45"/>
      <c r="N401" s="44"/>
      <c r="O401" s="44"/>
    </row>
    <row r="402" spans="1:15" ht="45" x14ac:dyDescent="0.25">
      <c r="A402" s="78"/>
      <c r="B402" s="60">
        <v>19</v>
      </c>
      <c r="C402" s="85" t="s">
        <v>3180</v>
      </c>
      <c r="D402" s="135" t="s">
        <v>2215</v>
      </c>
      <c r="E402" s="63">
        <v>2</v>
      </c>
      <c r="F402" s="63" t="s">
        <v>2619</v>
      </c>
      <c r="G402" s="60"/>
      <c r="H402" s="60"/>
      <c r="I402" s="89">
        <v>350000</v>
      </c>
      <c r="J402" s="84"/>
      <c r="K402" s="66">
        <f t="shared" si="10"/>
        <v>440270700</v>
      </c>
      <c r="L402" s="45"/>
      <c r="N402" s="44"/>
      <c r="O402" s="44"/>
    </row>
    <row r="403" spans="1:15" ht="45" x14ac:dyDescent="0.25">
      <c r="A403" s="78"/>
      <c r="B403" s="60">
        <v>19</v>
      </c>
      <c r="C403" s="85" t="s">
        <v>3181</v>
      </c>
      <c r="D403" s="135" t="s">
        <v>2215</v>
      </c>
      <c r="E403" s="63">
        <v>2</v>
      </c>
      <c r="F403" s="63" t="s">
        <v>2620</v>
      </c>
      <c r="G403" s="60"/>
      <c r="H403" s="60"/>
      <c r="I403" s="89">
        <v>700000</v>
      </c>
      <c r="J403" s="84"/>
      <c r="K403" s="66">
        <f t="shared" si="10"/>
        <v>440970700</v>
      </c>
      <c r="L403" s="45"/>
      <c r="N403" s="44"/>
      <c r="O403" s="44"/>
    </row>
    <row r="404" spans="1:15" ht="45" x14ac:dyDescent="0.25">
      <c r="A404" s="78"/>
      <c r="B404" s="60">
        <v>19</v>
      </c>
      <c r="C404" s="85" t="s">
        <v>3182</v>
      </c>
      <c r="D404" s="135" t="s">
        <v>2215</v>
      </c>
      <c r="E404" s="63">
        <v>2</v>
      </c>
      <c r="F404" s="63" t="s">
        <v>2621</v>
      </c>
      <c r="G404" s="60"/>
      <c r="H404" s="60"/>
      <c r="I404" s="89">
        <v>1400000</v>
      </c>
      <c r="J404" s="84"/>
      <c r="K404" s="66">
        <f t="shared" si="10"/>
        <v>442370700</v>
      </c>
      <c r="L404" s="45"/>
      <c r="N404" s="44"/>
      <c r="O404" s="44"/>
    </row>
    <row r="405" spans="1:15" ht="60" x14ac:dyDescent="0.25">
      <c r="A405" s="78"/>
      <c r="B405" s="60">
        <v>19</v>
      </c>
      <c r="C405" s="85" t="s">
        <v>3183</v>
      </c>
      <c r="D405" s="135" t="s">
        <v>2893</v>
      </c>
      <c r="E405" s="63">
        <v>1</v>
      </c>
      <c r="F405" s="63" t="s">
        <v>2622</v>
      </c>
      <c r="G405" s="60"/>
      <c r="H405" s="60"/>
      <c r="I405" s="89">
        <v>750000</v>
      </c>
      <c r="J405" s="84"/>
      <c r="K405" s="66">
        <f t="shared" si="10"/>
        <v>443120700</v>
      </c>
      <c r="L405" s="45"/>
      <c r="N405" s="44"/>
      <c r="O405" s="44"/>
    </row>
    <row r="406" spans="1:15" ht="60" x14ac:dyDescent="0.25">
      <c r="A406" s="78"/>
      <c r="B406" s="60">
        <v>19</v>
      </c>
      <c r="C406" s="85" t="s">
        <v>3184</v>
      </c>
      <c r="D406" s="135" t="s">
        <v>2893</v>
      </c>
      <c r="E406" s="63">
        <v>1</v>
      </c>
      <c r="F406" s="63" t="s">
        <v>2623</v>
      </c>
      <c r="G406" s="60"/>
      <c r="H406" s="60"/>
      <c r="I406" s="89">
        <v>1000000</v>
      </c>
      <c r="J406" s="84"/>
      <c r="K406" s="66">
        <f t="shared" si="10"/>
        <v>444120700</v>
      </c>
      <c r="L406" s="45"/>
      <c r="N406" s="44"/>
      <c r="O406" s="44"/>
    </row>
    <row r="407" spans="1:15" ht="45" x14ac:dyDescent="0.25">
      <c r="A407" s="78"/>
      <c r="B407" s="60">
        <v>19</v>
      </c>
      <c r="C407" s="85" t="s">
        <v>3185</v>
      </c>
      <c r="D407" s="135" t="s">
        <v>2212</v>
      </c>
      <c r="E407" s="63">
        <v>1</v>
      </c>
      <c r="F407" s="63" t="s">
        <v>2624</v>
      </c>
      <c r="G407" s="60"/>
      <c r="H407" s="60"/>
      <c r="I407" s="89">
        <v>900000</v>
      </c>
      <c r="J407" s="84"/>
      <c r="K407" s="66">
        <f t="shared" si="10"/>
        <v>445020700</v>
      </c>
      <c r="L407" s="45"/>
      <c r="N407" s="44"/>
      <c r="O407" s="44"/>
    </row>
    <row r="408" spans="1:15" ht="45" x14ac:dyDescent="0.25">
      <c r="A408" s="78"/>
      <c r="B408" s="60">
        <v>19</v>
      </c>
      <c r="C408" s="85" t="s">
        <v>3186</v>
      </c>
      <c r="D408" s="135" t="s">
        <v>2215</v>
      </c>
      <c r="E408" s="63">
        <v>2</v>
      </c>
      <c r="F408" s="63" t="s">
        <v>2625</v>
      </c>
      <c r="G408" s="60"/>
      <c r="H408" s="60"/>
      <c r="I408" s="89">
        <v>500000</v>
      </c>
      <c r="J408" s="84"/>
      <c r="K408" s="66">
        <f t="shared" si="10"/>
        <v>445520700</v>
      </c>
      <c r="L408" s="45"/>
      <c r="N408" s="44"/>
      <c r="O408" s="44"/>
    </row>
    <row r="409" spans="1:15" ht="60" x14ac:dyDescent="0.25">
      <c r="A409" s="78"/>
      <c r="B409" s="60">
        <v>19</v>
      </c>
      <c r="C409" s="85" t="s">
        <v>3187</v>
      </c>
      <c r="D409" s="135" t="s">
        <v>2212</v>
      </c>
      <c r="E409" s="63">
        <v>1</v>
      </c>
      <c r="F409" s="63" t="s">
        <v>2626</v>
      </c>
      <c r="G409" s="60"/>
      <c r="H409" s="60"/>
      <c r="I409" s="89">
        <v>450000</v>
      </c>
      <c r="J409" s="84"/>
      <c r="K409" s="66">
        <f t="shared" si="10"/>
        <v>445970700</v>
      </c>
      <c r="L409" s="45"/>
      <c r="N409" s="44"/>
      <c r="O409" s="44"/>
    </row>
    <row r="410" spans="1:15" ht="60" x14ac:dyDescent="0.25">
      <c r="A410" s="78"/>
      <c r="B410" s="60">
        <v>19</v>
      </c>
      <c r="C410" s="85" t="s">
        <v>3188</v>
      </c>
      <c r="D410" s="135" t="s">
        <v>2212</v>
      </c>
      <c r="E410" s="63">
        <v>1</v>
      </c>
      <c r="F410" s="63" t="s">
        <v>2627</v>
      </c>
      <c r="G410" s="60"/>
      <c r="H410" s="60"/>
      <c r="I410" s="89">
        <v>2550000</v>
      </c>
      <c r="J410" s="84"/>
      <c r="K410" s="66">
        <f t="shared" si="10"/>
        <v>448520700</v>
      </c>
      <c r="L410" s="45"/>
      <c r="N410" s="44"/>
      <c r="O410" s="44"/>
    </row>
    <row r="411" spans="1:15" ht="45" x14ac:dyDescent="0.25">
      <c r="A411" s="78"/>
      <c r="B411" s="60">
        <v>19</v>
      </c>
      <c r="C411" s="85" t="s">
        <v>3189</v>
      </c>
      <c r="D411" s="135" t="s">
        <v>2218</v>
      </c>
      <c r="E411" s="63">
        <v>1</v>
      </c>
      <c r="F411" s="63" t="s">
        <v>2628</v>
      </c>
      <c r="G411" s="60"/>
      <c r="H411" s="60"/>
      <c r="I411" s="89">
        <v>1800000</v>
      </c>
      <c r="J411" s="84"/>
      <c r="K411" s="66">
        <f t="shared" si="10"/>
        <v>450320700</v>
      </c>
      <c r="L411" s="45"/>
      <c r="N411" s="44"/>
      <c r="O411" s="44"/>
    </row>
    <row r="412" spans="1:15" ht="45" x14ac:dyDescent="0.25">
      <c r="A412" s="78"/>
      <c r="B412" s="60">
        <v>19</v>
      </c>
      <c r="C412" s="85" t="s">
        <v>3190</v>
      </c>
      <c r="D412" s="135" t="s">
        <v>2212</v>
      </c>
      <c r="E412" s="63">
        <v>1</v>
      </c>
      <c r="F412" s="63" t="s">
        <v>2629</v>
      </c>
      <c r="G412" s="60"/>
      <c r="H412" s="60"/>
      <c r="I412" s="89">
        <v>950000</v>
      </c>
      <c r="J412" s="84"/>
      <c r="K412" s="66">
        <f t="shared" si="10"/>
        <v>451270700</v>
      </c>
      <c r="L412" s="45"/>
      <c r="N412" s="44"/>
      <c r="O412" s="44"/>
    </row>
    <row r="413" spans="1:15" ht="45" x14ac:dyDescent="0.25">
      <c r="A413" s="78"/>
      <c r="B413" s="60">
        <v>19</v>
      </c>
      <c r="C413" s="85" t="s">
        <v>3191</v>
      </c>
      <c r="D413" s="155" t="s">
        <v>2215</v>
      </c>
      <c r="E413" s="63">
        <v>2</v>
      </c>
      <c r="F413" s="63" t="s">
        <v>2630</v>
      </c>
      <c r="G413" s="60"/>
      <c r="H413" s="60"/>
      <c r="I413" s="89">
        <v>1500000</v>
      </c>
      <c r="J413" s="84"/>
      <c r="K413" s="66">
        <f t="shared" si="10"/>
        <v>452770700</v>
      </c>
      <c r="L413" s="45"/>
      <c r="N413" s="44"/>
      <c r="O413" s="44"/>
    </row>
    <row r="414" spans="1:15" ht="30" x14ac:dyDescent="0.25">
      <c r="A414" s="78"/>
      <c r="B414" s="60">
        <v>19</v>
      </c>
      <c r="C414" s="85" t="s">
        <v>3192</v>
      </c>
      <c r="D414" s="63" t="s">
        <v>782</v>
      </c>
      <c r="E414" s="63"/>
      <c r="F414" s="63" t="s">
        <v>2631</v>
      </c>
      <c r="G414" s="60"/>
      <c r="H414" s="60"/>
      <c r="I414" s="89">
        <v>1000000</v>
      </c>
      <c r="J414" s="84"/>
      <c r="K414" s="66">
        <f t="shared" si="10"/>
        <v>453770700</v>
      </c>
      <c r="L414" s="45"/>
      <c r="N414" s="44"/>
      <c r="O414" s="44"/>
    </row>
    <row r="415" spans="1:15" ht="45" x14ac:dyDescent="0.25">
      <c r="A415" s="78"/>
      <c r="B415" s="60">
        <v>20</v>
      </c>
      <c r="C415" s="61" t="s">
        <v>3193</v>
      </c>
      <c r="D415" s="135" t="s">
        <v>179</v>
      </c>
      <c r="E415" s="63">
        <v>3</v>
      </c>
      <c r="F415" s="63" t="s">
        <v>2632</v>
      </c>
      <c r="G415" s="60"/>
      <c r="H415" s="60"/>
      <c r="I415" s="111">
        <v>704000</v>
      </c>
      <c r="J415" s="84"/>
      <c r="K415" s="66">
        <f t="shared" si="10"/>
        <v>454474700</v>
      </c>
      <c r="L415" s="45"/>
      <c r="N415" s="44"/>
      <c r="O415" s="44"/>
    </row>
    <row r="416" spans="1:15" ht="45" x14ac:dyDescent="0.25">
      <c r="A416" s="78"/>
      <c r="B416" s="60">
        <v>20</v>
      </c>
      <c r="C416" s="61" t="s">
        <v>3194</v>
      </c>
      <c r="D416" s="135" t="s">
        <v>2852</v>
      </c>
      <c r="E416" s="63">
        <v>1</v>
      </c>
      <c r="F416" s="63" t="s">
        <v>2633</v>
      </c>
      <c r="G416" s="60"/>
      <c r="H416" s="60"/>
      <c r="I416" s="111">
        <v>950000</v>
      </c>
      <c r="J416" s="84"/>
      <c r="K416" s="66">
        <f t="shared" si="10"/>
        <v>455424700</v>
      </c>
      <c r="L416" s="45"/>
      <c r="N416" s="44"/>
      <c r="O416" s="44"/>
    </row>
    <row r="417" spans="1:15" ht="60" x14ac:dyDescent="0.25">
      <c r="A417" s="78"/>
      <c r="B417" s="60">
        <v>20</v>
      </c>
      <c r="C417" s="61" t="s">
        <v>3195</v>
      </c>
      <c r="D417" s="135" t="s">
        <v>2852</v>
      </c>
      <c r="E417" s="63">
        <v>1</v>
      </c>
      <c r="F417" s="63" t="s">
        <v>2634</v>
      </c>
      <c r="G417" s="60"/>
      <c r="H417" s="60"/>
      <c r="I417" s="111">
        <v>800000</v>
      </c>
      <c r="J417" s="84"/>
      <c r="K417" s="66">
        <f t="shared" si="10"/>
        <v>456224700</v>
      </c>
      <c r="L417" s="45"/>
      <c r="N417" s="44"/>
      <c r="O417" s="44"/>
    </row>
    <row r="418" spans="1:15" ht="45" x14ac:dyDescent="0.25">
      <c r="A418" s="78"/>
      <c r="B418" s="60">
        <v>20</v>
      </c>
      <c r="C418" s="61" t="s">
        <v>3196</v>
      </c>
      <c r="D418" s="135" t="s">
        <v>3201</v>
      </c>
      <c r="E418" s="63">
        <v>1</v>
      </c>
      <c r="F418" s="63" t="s">
        <v>2635</v>
      </c>
      <c r="G418" s="60"/>
      <c r="H418" s="60"/>
      <c r="I418" s="111">
        <v>5000000</v>
      </c>
      <c r="J418" s="84"/>
      <c r="K418" s="66">
        <f t="shared" si="10"/>
        <v>461224700</v>
      </c>
      <c r="L418" s="45"/>
      <c r="N418" s="44"/>
      <c r="O418" s="44"/>
    </row>
    <row r="419" spans="1:15" ht="45" x14ac:dyDescent="0.25">
      <c r="A419" s="78"/>
      <c r="B419" s="60">
        <v>20</v>
      </c>
      <c r="C419" s="61" t="s">
        <v>3197</v>
      </c>
      <c r="D419" s="135" t="s">
        <v>2212</v>
      </c>
      <c r="E419" s="63">
        <v>1</v>
      </c>
      <c r="F419" s="63" t="s">
        <v>2636</v>
      </c>
      <c r="G419" s="60"/>
      <c r="H419" s="60"/>
      <c r="I419" s="111">
        <v>400000</v>
      </c>
      <c r="J419" s="84"/>
      <c r="K419" s="66">
        <f t="shared" si="10"/>
        <v>461624700</v>
      </c>
      <c r="L419" s="45"/>
      <c r="N419" s="44"/>
      <c r="O419" s="44"/>
    </row>
    <row r="420" spans="1:15" ht="60" x14ac:dyDescent="0.25">
      <c r="A420" s="78"/>
      <c r="B420" s="60">
        <v>20</v>
      </c>
      <c r="C420" s="61" t="s">
        <v>3198</v>
      </c>
      <c r="D420" s="135" t="s">
        <v>2214</v>
      </c>
      <c r="E420" s="63">
        <v>2</v>
      </c>
      <c r="F420" s="63" t="s">
        <v>2637</v>
      </c>
      <c r="G420" s="60"/>
      <c r="H420" s="60"/>
      <c r="I420" s="111">
        <v>1650000</v>
      </c>
      <c r="J420" s="84"/>
      <c r="K420" s="66">
        <f t="shared" si="10"/>
        <v>463274700</v>
      </c>
      <c r="L420" s="45"/>
      <c r="N420" s="44"/>
      <c r="O420" s="44"/>
    </row>
    <row r="421" spans="1:15" ht="45" x14ac:dyDescent="0.25">
      <c r="A421" s="78"/>
      <c r="B421" s="60">
        <v>20</v>
      </c>
      <c r="C421" s="61" t="s">
        <v>3199</v>
      </c>
      <c r="D421" s="135" t="s">
        <v>2216</v>
      </c>
      <c r="E421" s="63">
        <v>1</v>
      </c>
      <c r="F421" s="63" t="s">
        <v>2638</v>
      </c>
      <c r="G421" s="60"/>
      <c r="H421" s="60"/>
      <c r="I421" s="111">
        <v>2000000</v>
      </c>
      <c r="J421" s="84"/>
      <c r="K421" s="66">
        <f t="shared" si="10"/>
        <v>465274700</v>
      </c>
      <c r="L421" s="45"/>
      <c r="N421" s="44"/>
      <c r="O421" s="44"/>
    </row>
    <row r="422" spans="1:15" ht="45" x14ac:dyDescent="0.25">
      <c r="A422" s="78"/>
      <c r="B422" s="60">
        <v>20</v>
      </c>
      <c r="C422" s="61" t="s">
        <v>3200</v>
      </c>
      <c r="D422" s="135" t="s">
        <v>2214</v>
      </c>
      <c r="E422" s="63">
        <v>2</v>
      </c>
      <c r="F422" s="63" t="s">
        <v>2639</v>
      </c>
      <c r="G422" s="60"/>
      <c r="H422" s="60"/>
      <c r="I422" s="111">
        <v>900000</v>
      </c>
      <c r="J422" s="84"/>
      <c r="K422" s="66">
        <f t="shared" si="10"/>
        <v>466174700</v>
      </c>
      <c r="L422" s="45"/>
      <c r="N422" s="44"/>
      <c r="O422" s="44"/>
    </row>
    <row r="423" spans="1:15" ht="30" x14ac:dyDescent="0.25">
      <c r="A423" s="78"/>
      <c r="B423" s="60">
        <v>21</v>
      </c>
      <c r="C423" s="85" t="s">
        <v>3215</v>
      </c>
      <c r="D423" s="135" t="s">
        <v>165</v>
      </c>
      <c r="E423" s="63">
        <v>3</v>
      </c>
      <c r="F423" s="63" t="s">
        <v>2640</v>
      </c>
      <c r="G423" s="60"/>
      <c r="H423" s="60"/>
      <c r="I423" s="86">
        <v>1000000</v>
      </c>
      <c r="J423" s="84"/>
      <c r="K423" s="66">
        <f t="shared" si="10"/>
        <v>467174700</v>
      </c>
      <c r="L423" s="45"/>
      <c r="N423" s="44"/>
      <c r="O423" s="44"/>
    </row>
    <row r="424" spans="1:15" ht="45" x14ac:dyDescent="0.25">
      <c r="A424" s="78"/>
      <c r="B424" s="60">
        <v>21</v>
      </c>
      <c r="C424" s="61" t="s">
        <v>3202</v>
      </c>
      <c r="D424" s="135" t="s">
        <v>2893</v>
      </c>
      <c r="E424" s="63">
        <v>1</v>
      </c>
      <c r="F424" s="63" t="s">
        <v>2641</v>
      </c>
      <c r="G424" s="60"/>
      <c r="H424" s="60"/>
      <c r="I424" s="64">
        <v>1000000</v>
      </c>
      <c r="J424" s="84"/>
      <c r="K424" s="66">
        <f t="shared" si="10"/>
        <v>468174700</v>
      </c>
      <c r="L424" s="45"/>
      <c r="N424" s="44"/>
      <c r="O424" s="44"/>
    </row>
    <row r="425" spans="1:15" ht="60" x14ac:dyDescent="0.25">
      <c r="A425" s="78"/>
      <c r="B425" s="60">
        <v>21</v>
      </c>
      <c r="C425" s="61" t="s">
        <v>3203</v>
      </c>
      <c r="D425" s="135" t="s">
        <v>2212</v>
      </c>
      <c r="E425" s="63">
        <v>1</v>
      </c>
      <c r="F425" s="63" t="s">
        <v>2642</v>
      </c>
      <c r="G425" s="60"/>
      <c r="H425" s="60"/>
      <c r="I425" s="64">
        <v>900000</v>
      </c>
      <c r="J425" s="84"/>
      <c r="K425" s="66">
        <f t="shared" si="10"/>
        <v>469074700</v>
      </c>
      <c r="L425" s="45"/>
      <c r="N425" s="44"/>
      <c r="O425" s="44"/>
    </row>
    <row r="426" spans="1:15" ht="45" x14ac:dyDescent="0.25">
      <c r="A426" s="78"/>
      <c r="B426" s="60">
        <v>21</v>
      </c>
      <c r="C426" s="61" t="s">
        <v>3204</v>
      </c>
      <c r="D426" s="135" t="s">
        <v>2212</v>
      </c>
      <c r="E426" s="63">
        <v>1</v>
      </c>
      <c r="F426" s="63" t="s">
        <v>2643</v>
      </c>
      <c r="G426" s="60"/>
      <c r="H426" s="60"/>
      <c r="I426" s="64">
        <v>650000</v>
      </c>
      <c r="J426" s="84"/>
      <c r="K426" s="66">
        <f t="shared" si="10"/>
        <v>469724700</v>
      </c>
      <c r="L426" s="45"/>
      <c r="N426" s="44"/>
      <c r="O426" s="44"/>
    </row>
    <row r="427" spans="1:15" ht="45" x14ac:dyDescent="0.25">
      <c r="A427" s="78"/>
      <c r="B427" s="60">
        <v>21</v>
      </c>
      <c r="C427" s="61" t="s">
        <v>3205</v>
      </c>
      <c r="D427" s="135" t="s">
        <v>2217</v>
      </c>
      <c r="E427" s="63">
        <v>2</v>
      </c>
      <c r="F427" s="63" t="s">
        <v>2644</v>
      </c>
      <c r="G427" s="60"/>
      <c r="H427" s="60"/>
      <c r="I427" s="64">
        <v>200000</v>
      </c>
      <c r="J427" s="84"/>
      <c r="K427" s="66">
        <f t="shared" si="10"/>
        <v>469924700</v>
      </c>
      <c r="L427" s="45"/>
      <c r="N427" s="44"/>
      <c r="O427" s="44"/>
    </row>
    <row r="428" spans="1:15" ht="45" x14ac:dyDescent="0.25">
      <c r="A428" s="78"/>
      <c r="B428" s="60">
        <v>21</v>
      </c>
      <c r="C428" s="61" t="s">
        <v>3206</v>
      </c>
      <c r="D428" s="135" t="s">
        <v>2212</v>
      </c>
      <c r="E428" s="63">
        <v>1</v>
      </c>
      <c r="F428" s="63" t="s">
        <v>2645</v>
      </c>
      <c r="G428" s="60"/>
      <c r="H428" s="60"/>
      <c r="I428" s="64">
        <v>400000</v>
      </c>
      <c r="J428" s="84"/>
      <c r="K428" s="66">
        <f t="shared" si="10"/>
        <v>470324700</v>
      </c>
      <c r="L428" s="45"/>
      <c r="N428" s="44"/>
      <c r="O428" s="44"/>
    </row>
    <row r="429" spans="1:15" ht="45" x14ac:dyDescent="0.25">
      <c r="A429" s="78"/>
      <c r="B429" s="60">
        <v>21</v>
      </c>
      <c r="C429" s="61" t="s">
        <v>3207</v>
      </c>
      <c r="D429" s="135" t="s">
        <v>2212</v>
      </c>
      <c r="E429" s="63">
        <v>1</v>
      </c>
      <c r="F429" s="63" t="s">
        <v>2646</v>
      </c>
      <c r="G429" s="60"/>
      <c r="H429" s="60"/>
      <c r="I429" s="64">
        <v>1900000</v>
      </c>
      <c r="J429" s="84"/>
      <c r="K429" s="66">
        <f t="shared" si="10"/>
        <v>472224700</v>
      </c>
      <c r="L429" s="45"/>
      <c r="N429" s="44"/>
      <c r="O429" s="44"/>
    </row>
    <row r="430" spans="1:15" ht="60" x14ac:dyDescent="0.25">
      <c r="A430" s="78"/>
      <c r="B430" s="60">
        <v>21</v>
      </c>
      <c r="C430" s="61" t="s">
        <v>3208</v>
      </c>
      <c r="D430" s="135" t="s">
        <v>2217</v>
      </c>
      <c r="E430" s="63">
        <v>2</v>
      </c>
      <c r="F430" s="63" t="s">
        <v>2647</v>
      </c>
      <c r="G430" s="60"/>
      <c r="H430" s="60"/>
      <c r="I430" s="64">
        <v>4200000</v>
      </c>
      <c r="J430" s="84"/>
      <c r="K430" s="66">
        <f t="shared" si="10"/>
        <v>476424700</v>
      </c>
      <c r="L430" s="45"/>
      <c r="N430" s="44"/>
      <c r="O430" s="44"/>
    </row>
    <row r="431" spans="1:15" ht="60" x14ac:dyDescent="0.25">
      <c r="A431" s="78"/>
      <c r="B431" s="60">
        <v>21</v>
      </c>
      <c r="C431" s="61" t="s">
        <v>3209</v>
      </c>
      <c r="D431" s="135" t="s">
        <v>2217</v>
      </c>
      <c r="E431" s="63">
        <v>2</v>
      </c>
      <c r="F431" s="63" t="s">
        <v>2648</v>
      </c>
      <c r="G431" s="60"/>
      <c r="H431" s="60"/>
      <c r="I431" s="64">
        <v>1000000</v>
      </c>
      <c r="J431" s="84"/>
      <c r="K431" s="66">
        <f t="shared" si="10"/>
        <v>477424700</v>
      </c>
      <c r="L431" s="45"/>
      <c r="N431" s="44"/>
      <c r="O431" s="44"/>
    </row>
    <row r="432" spans="1:15" ht="45" x14ac:dyDescent="0.25">
      <c r="A432" s="78"/>
      <c r="B432" s="60">
        <v>21</v>
      </c>
      <c r="C432" s="61" t="s">
        <v>3210</v>
      </c>
      <c r="D432" s="135" t="s">
        <v>2217</v>
      </c>
      <c r="E432" s="63">
        <v>2</v>
      </c>
      <c r="F432" s="63" t="s">
        <v>2649</v>
      </c>
      <c r="G432" s="60"/>
      <c r="H432" s="60"/>
      <c r="I432" s="64">
        <v>1900000</v>
      </c>
      <c r="J432" s="84"/>
      <c r="K432" s="66">
        <f t="shared" si="10"/>
        <v>479324700</v>
      </c>
      <c r="L432" s="45"/>
      <c r="N432" s="44"/>
      <c r="O432" s="44"/>
    </row>
    <row r="433" spans="1:15" ht="45" x14ac:dyDescent="0.25">
      <c r="A433" s="78"/>
      <c r="B433" s="60">
        <v>21</v>
      </c>
      <c r="C433" s="61" t="s">
        <v>3211</v>
      </c>
      <c r="D433" s="135" t="s">
        <v>2219</v>
      </c>
      <c r="E433" s="63">
        <v>2</v>
      </c>
      <c r="F433" s="63" t="s">
        <v>2650</v>
      </c>
      <c r="G433" s="60"/>
      <c r="H433" s="60"/>
      <c r="I433" s="64">
        <v>800000</v>
      </c>
      <c r="J433" s="84"/>
      <c r="K433" s="66">
        <f t="shared" si="10"/>
        <v>480124700</v>
      </c>
      <c r="L433" s="45"/>
      <c r="N433" s="44"/>
      <c r="O433" s="44"/>
    </row>
    <row r="434" spans="1:15" ht="30" x14ac:dyDescent="0.25">
      <c r="A434" s="78"/>
      <c r="B434" s="60">
        <v>21</v>
      </c>
      <c r="C434" s="61" t="s">
        <v>3212</v>
      </c>
      <c r="D434" s="135" t="s">
        <v>2852</v>
      </c>
      <c r="E434" s="63">
        <v>1</v>
      </c>
      <c r="F434" s="63" t="s">
        <v>2651</v>
      </c>
      <c r="G434" s="60"/>
      <c r="H434" s="60"/>
      <c r="I434" s="64">
        <v>950000</v>
      </c>
      <c r="J434" s="84"/>
      <c r="K434" s="66">
        <f t="shared" si="10"/>
        <v>481074700</v>
      </c>
      <c r="L434" s="45"/>
      <c r="N434" s="44"/>
      <c r="O434" s="44"/>
    </row>
    <row r="435" spans="1:15" ht="45" x14ac:dyDescent="0.25">
      <c r="A435" s="78"/>
      <c r="B435" s="60">
        <v>21</v>
      </c>
      <c r="C435" s="61" t="s">
        <v>3213</v>
      </c>
      <c r="D435" s="135" t="s">
        <v>2217</v>
      </c>
      <c r="E435" s="63">
        <v>2</v>
      </c>
      <c r="F435" s="63" t="s">
        <v>2652</v>
      </c>
      <c r="G435" s="60"/>
      <c r="H435" s="60"/>
      <c r="I435" s="64">
        <v>1800000</v>
      </c>
      <c r="J435" s="84"/>
      <c r="K435" s="66">
        <f t="shared" si="10"/>
        <v>482874700</v>
      </c>
      <c r="L435" s="45"/>
      <c r="O435" s="44"/>
    </row>
    <row r="436" spans="1:15" ht="45" x14ac:dyDescent="0.25">
      <c r="A436" s="78"/>
      <c r="B436" s="60">
        <v>21</v>
      </c>
      <c r="C436" s="61" t="s">
        <v>3214</v>
      </c>
      <c r="D436" s="135" t="s">
        <v>3216</v>
      </c>
      <c r="E436" s="63">
        <v>2</v>
      </c>
      <c r="F436" s="63" t="s">
        <v>2653</v>
      </c>
      <c r="G436" s="60"/>
      <c r="H436" s="60"/>
      <c r="I436" s="64">
        <v>4500000</v>
      </c>
      <c r="J436" s="84"/>
      <c r="K436" s="66">
        <f t="shared" si="10"/>
        <v>487374700</v>
      </c>
      <c r="L436" s="45"/>
      <c r="O436" s="44"/>
    </row>
    <row r="437" spans="1:15" ht="25.5" x14ac:dyDescent="0.25">
      <c r="A437" s="78"/>
      <c r="B437" s="77">
        <v>20</v>
      </c>
      <c r="C437" s="91" t="s">
        <v>3226</v>
      </c>
      <c r="D437" s="115"/>
      <c r="E437" s="115"/>
      <c r="F437" s="115" t="s">
        <v>3217</v>
      </c>
      <c r="G437" s="77"/>
      <c r="H437" s="77"/>
      <c r="I437" s="113"/>
      <c r="J437" s="84">
        <v>66000</v>
      </c>
      <c r="K437" s="66">
        <f t="shared" si="10"/>
        <v>487308700</v>
      </c>
      <c r="L437" s="45" t="s">
        <v>426</v>
      </c>
      <c r="M437" s="41">
        <f t="shared" ref="M437:M447" si="11">-J437</f>
        <v>-66000</v>
      </c>
      <c r="N437" s="42" t="s">
        <v>427</v>
      </c>
      <c r="O437" s="44"/>
    </row>
    <row r="438" spans="1:15" ht="25.5" x14ac:dyDescent="0.25">
      <c r="A438" s="78"/>
      <c r="B438" s="77">
        <v>20</v>
      </c>
      <c r="C438" s="91" t="s">
        <v>2225</v>
      </c>
      <c r="D438" s="115"/>
      <c r="E438" s="115"/>
      <c r="F438" s="115" t="s">
        <v>3218</v>
      </c>
      <c r="G438" s="77"/>
      <c r="H438" s="77"/>
      <c r="I438" s="113"/>
      <c r="J438" s="84">
        <v>20000</v>
      </c>
      <c r="K438" s="66">
        <f t="shared" si="10"/>
        <v>487288700</v>
      </c>
      <c r="L438" s="45" t="s">
        <v>426</v>
      </c>
      <c r="M438" s="41">
        <f t="shared" si="11"/>
        <v>-20000</v>
      </c>
      <c r="N438" s="42" t="s">
        <v>427</v>
      </c>
      <c r="O438" s="44"/>
    </row>
    <row r="439" spans="1:15" ht="30" x14ac:dyDescent="0.25">
      <c r="A439" s="78"/>
      <c r="B439" s="77">
        <v>21</v>
      </c>
      <c r="C439" s="91" t="s">
        <v>3227</v>
      </c>
      <c r="D439" s="115"/>
      <c r="E439" s="115"/>
      <c r="F439" s="115" t="s">
        <v>3219</v>
      </c>
      <c r="G439" s="77"/>
      <c r="H439" s="77"/>
      <c r="I439" s="113"/>
      <c r="J439" s="84">
        <v>976000</v>
      </c>
      <c r="K439" s="66">
        <f t="shared" si="10"/>
        <v>486312700</v>
      </c>
      <c r="L439" s="45" t="s">
        <v>172</v>
      </c>
      <c r="M439" s="41">
        <f t="shared" si="11"/>
        <v>-976000</v>
      </c>
      <c r="N439" s="42" t="s">
        <v>254</v>
      </c>
      <c r="O439" s="44"/>
    </row>
    <row r="440" spans="1:15" ht="60" x14ac:dyDescent="0.25">
      <c r="A440" s="78"/>
      <c r="B440" s="77">
        <v>21</v>
      </c>
      <c r="C440" s="91" t="s">
        <v>3228</v>
      </c>
      <c r="D440" s="115"/>
      <c r="E440" s="115"/>
      <c r="F440" s="115" t="s">
        <v>3220</v>
      </c>
      <c r="G440" s="77"/>
      <c r="H440" s="77"/>
      <c r="I440" s="113"/>
      <c r="J440" s="84">
        <v>6702000</v>
      </c>
      <c r="K440" s="66">
        <f t="shared" si="10"/>
        <v>479610700</v>
      </c>
      <c r="L440" s="45" t="s">
        <v>168</v>
      </c>
      <c r="M440" s="41">
        <f t="shared" si="11"/>
        <v>-6702000</v>
      </c>
      <c r="N440" s="42" t="s">
        <v>1764</v>
      </c>
      <c r="O440" s="44"/>
    </row>
    <row r="441" spans="1:15" ht="30" x14ac:dyDescent="0.25">
      <c r="A441" s="78"/>
      <c r="B441" s="77">
        <v>21</v>
      </c>
      <c r="C441" s="91" t="s">
        <v>3229</v>
      </c>
      <c r="D441" s="115"/>
      <c r="E441" s="115"/>
      <c r="F441" s="115" t="s">
        <v>3221</v>
      </c>
      <c r="G441" s="77"/>
      <c r="H441" s="77"/>
      <c r="I441" s="113"/>
      <c r="J441" s="84">
        <v>16940000</v>
      </c>
      <c r="K441" s="66">
        <f t="shared" si="10"/>
        <v>462670700</v>
      </c>
      <c r="L441" s="45" t="s">
        <v>426</v>
      </c>
      <c r="M441" s="41">
        <f t="shared" si="11"/>
        <v>-16940000</v>
      </c>
      <c r="N441" s="42" t="s">
        <v>3230</v>
      </c>
      <c r="O441" s="44"/>
    </row>
    <row r="442" spans="1:15" ht="25.5" x14ac:dyDescent="0.25">
      <c r="A442" s="78"/>
      <c r="B442" s="77">
        <v>21</v>
      </c>
      <c r="C442" s="91" t="s">
        <v>2148</v>
      </c>
      <c r="D442" s="115"/>
      <c r="E442" s="115"/>
      <c r="F442" s="115" t="s">
        <v>3222</v>
      </c>
      <c r="G442" s="77"/>
      <c r="H442" s="77"/>
      <c r="I442" s="113"/>
      <c r="J442" s="84">
        <v>80000</v>
      </c>
      <c r="K442" s="66">
        <f t="shared" si="10"/>
        <v>462590700</v>
      </c>
      <c r="L442" s="45" t="s">
        <v>258</v>
      </c>
      <c r="M442" s="41">
        <f t="shared" si="11"/>
        <v>-80000</v>
      </c>
      <c r="N442" s="42" t="s">
        <v>3231</v>
      </c>
      <c r="O442" s="44"/>
    </row>
    <row r="443" spans="1:15" ht="45" x14ac:dyDescent="0.25">
      <c r="A443" s="78"/>
      <c r="B443" s="77">
        <v>21</v>
      </c>
      <c r="C443" s="91" t="s">
        <v>3232</v>
      </c>
      <c r="D443" s="115"/>
      <c r="E443" s="115"/>
      <c r="F443" s="115" t="s">
        <v>3223</v>
      </c>
      <c r="G443" s="77"/>
      <c r="H443" s="77"/>
      <c r="I443" s="113"/>
      <c r="J443" s="84">
        <v>3989600</v>
      </c>
      <c r="K443" s="66">
        <f t="shared" si="10"/>
        <v>458601100</v>
      </c>
      <c r="L443" s="45" t="s">
        <v>172</v>
      </c>
      <c r="M443" s="41">
        <f t="shared" si="11"/>
        <v>-3989600</v>
      </c>
      <c r="N443" s="42" t="s">
        <v>588</v>
      </c>
      <c r="O443" s="44"/>
    </row>
    <row r="444" spans="1:15" ht="25.5" x14ac:dyDescent="0.25">
      <c r="A444" s="78"/>
      <c r="B444" s="77">
        <v>22</v>
      </c>
      <c r="C444" s="91" t="s">
        <v>3233</v>
      </c>
      <c r="D444" s="115"/>
      <c r="E444" s="115"/>
      <c r="F444" s="115" t="s">
        <v>3224</v>
      </c>
      <c r="G444" s="77"/>
      <c r="H444" s="77"/>
      <c r="I444" s="113"/>
      <c r="J444" s="84">
        <v>1095000</v>
      </c>
      <c r="K444" s="66">
        <f t="shared" si="10"/>
        <v>457506100</v>
      </c>
      <c r="L444" s="45" t="s">
        <v>172</v>
      </c>
      <c r="M444" s="41">
        <f t="shared" si="11"/>
        <v>-1095000</v>
      </c>
      <c r="N444" s="42" t="s">
        <v>254</v>
      </c>
      <c r="O444" s="44"/>
    </row>
    <row r="445" spans="1:15" ht="30" x14ac:dyDescent="0.25">
      <c r="A445" s="78"/>
      <c r="B445" s="77">
        <v>22</v>
      </c>
      <c r="C445" s="91" t="s">
        <v>3234</v>
      </c>
      <c r="D445" s="115"/>
      <c r="E445" s="115"/>
      <c r="F445" s="115" t="s">
        <v>3225</v>
      </c>
      <c r="G445" s="77"/>
      <c r="H445" s="77"/>
      <c r="I445" s="113"/>
      <c r="J445" s="84">
        <v>25081000</v>
      </c>
      <c r="K445" s="66">
        <f t="shared" si="10"/>
        <v>432425100</v>
      </c>
      <c r="L445" s="45" t="s">
        <v>168</v>
      </c>
      <c r="M445" s="41">
        <f t="shared" si="11"/>
        <v>-25081000</v>
      </c>
      <c r="N445" s="42" t="s">
        <v>169</v>
      </c>
      <c r="O445" s="44"/>
    </row>
    <row r="446" spans="1:15" ht="30" x14ac:dyDescent="0.25">
      <c r="A446" s="78"/>
      <c r="B446" s="77">
        <v>22</v>
      </c>
      <c r="C446" s="91" t="s">
        <v>3236</v>
      </c>
      <c r="D446" s="115"/>
      <c r="E446" s="115"/>
      <c r="F446" s="115" t="s">
        <v>3235</v>
      </c>
      <c r="G446" s="77"/>
      <c r="H446" s="77"/>
      <c r="I446" s="113"/>
      <c r="J446" s="84">
        <v>350000</v>
      </c>
      <c r="K446" s="66">
        <f t="shared" si="10"/>
        <v>432075100</v>
      </c>
      <c r="L446" s="45" t="s">
        <v>172</v>
      </c>
      <c r="M446" s="41">
        <f t="shared" si="11"/>
        <v>-350000</v>
      </c>
      <c r="N446" s="42" t="s">
        <v>254</v>
      </c>
      <c r="O446" s="44"/>
    </row>
    <row r="447" spans="1:15" ht="30" x14ac:dyDescent="0.25">
      <c r="A447" s="78"/>
      <c r="B447" s="77">
        <v>22</v>
      </c>
      <c r="C447" s="91" t="s">
        <v>3237</v>
      </c>
      <c r="D447" s="115"/>
      <c r="E447" s="115"/>
      <c r="F447" s="115" t="s">
        <v>3238</v>
      </c>
      <c r="G447" s="77"/>
      <c r="H447" s="77"/>
      <c r="I447" s="113"/>
      <c r="J447" s="84">
        <v>7240600</v>
      </c>
      <c r="K447" s="66">
        <f t="shared" si="10"/>
        <v>424834500</v>
      </c>
      <c r="L447" s="45" t="s">
        <v>602</v>
      </c>
      <c r="M447" s="41">
        <f t="shared" si="11"/>
        <v>-7240600</v>
      </c>
      <c r="N447" s="42" t="s">
        <v>603</v>
      </c>
      <c r="O447" s="44"/>
    </row>
    <row r="448" spans="1:15" ht="45" x14ac:dyDescent="0.25">
      <c r="A448" s="78"/>
      <c r="B448" s="60">
        <v>22</v>
      </c>
      <c r="C448" s="85" t="s">
        <v>3239</v>
      </c>
      <c r="D448" s="135" t="s">
        <v>2217</v>
      </c>
      <c r="E448" s="63">
        <v>2</v>
      </c>
      <c r="F448" s="63" t="s">
        <v>2654</v>
      </c>
      <c r="G448" s="77"/>
      <c r="H448" s="77"/>
      <c r="I448" s="89">
        <v>300000</v>
      </c>
      <c r="J448" s="84"/>
      <c r="K448" s="66">
        <f t="shared" si="10"/>
        <v>425134500</v>
      </c>
      <c r="L448" s="45"/>
      <c r="O448" s="44"/>
    </row>
    <row r="449" spans="1:15" ht="60" x14ac:dyDescent="0.25">
      <c r="A449" s="78"/>
      <c r="B449" s="60">
        <v>22</v>
      </c>
      <c r="C449" s="85" t="s">
        <v>3240</v>
      </c>
      <c r="D449" s="135" t="s">
        <v>2217</v>
      </c>
      <c r="E449" s="63">
        <v>2</v>
      </c>
      <c r="F449" s="63" t="s">
        <v>2655</v>
      </c>
      <c r="G449" s="77"/>
      <c r="H449" s="77"/>
      <c r="I449" s="89">
        <v>800000</v>
      </c>
      <c r="J449" s="84"/>
      <c r="K449" s="66">
        <f t="shared" si="10"/>
        <v>425934500</v>
      </c>
      <c r="L449" s="45"/>
      <c r="O449" s="44"/>
    </row>
    <row r="450" spans="1:15" ht="60" x14ac:dyDescent="0.25">
      <c r="A450" s="78"/>
      <c r="B450" s="60">
        <v>22</v>
      </c>
      <c r="C450" s="85" t="s">
        <v>3241</v>
      </c>
      <c r="D450" s="135" t="s">
        <v>2214</v>
      </c>
      <c r="E450" s="63">
        <v>2</v>
      </c>
      <c r="F450" s="63" t="s">
        <v>2656</v>
      </c>
      <c r="G450" s="77"/>
      <c r="H450" s="77"/>
      <c r="I450" s="89">
        <v>1000000</v>
      </c>
      <c r="J450" s="84"/>
      <c r="K450" s="66">
        <f t="shared" si="10"/>
        <v>426934500</v>
      </c>
      <c r="L450" s="45"/>
      <c r="O450" s="44"/>
    </row>
    <row r="451" spans="1:15" ht="60" x14ac:dyDescent="0.25">
      <c r="A451" s="78"/>
      <c r="B451" s="60">
        <v>22</v>
      </c>
      <c r="C451" s="85" t="s">
        <v>3242</v>
      </c>
      <c r="D451" s="135" t="s">
        <v>2217</v>
      </c>
      <c r="E451" s="63">
        <v>2</v>
      </c>
      <c r="F451" s="63" t="s">
        <v>2657</v>
      </c>
      <c r="G451" s="77"/>
      <c r="H451" s="77"/>
      <c r="I451" s="89">
        <v>1500000</v>
      </c>
      <c r="J451" s="84"/>
      <c r="K451" s="66">
        <f t="shared" si="10"/>
        <v>428434500</v>
      </c>
      <c r="L451" s="45"/>
      <c r="O451" s="44"/>
    </row>
    <row r="452" spans="1:15" ht="45" x14ac:dyDescent="0.25">
      <c r="A452" s="78"/>
      <c r="B452" s="60">
        <v>22</v>
      </c>
      <c r="C452" s="85" t="s">
        <v>3243</v>
      </c>
      <c r="D452" s="135" t="s">
        <v>1634</v>
      </c>
      <c r="E452" s="63">
        <v>3</v>
      </c>
      <c r="F452" s="63" t="s">
        <v>2658</v>
      </c>
      <c r="G452" s="77"/>
      <c r="H452" s="77"/>
      <c r="I452" s="89">
        <v>1500000</v>
      </c>
      <c r="J452" s="84"/>
      <c r="K452" s="66">
        <f t="shared" si="10"/>
        <v>429934500</v>
      </c>
      <c r="L452" s="45"/>
      <c r="O452" s="44"/>
    </row>
    <row r="453" spans="1:15" ht="45" x14ac:dyDescent="0.25">
      <c r="A453" s="78"/>
      <c r="B453" s="60">
        <v>22</v>
      </c>
      <c r="C453" s="85" t="s">
        <v>3244</v>
      </c>
      <c r="D453" s="135" t="s">
        <v>2219</v>
      </c>
      <c r="E453" s="63">
        <v>2</v>
      </c>
      <c r="F453" s="63" t="s">
        <v>2659</v>
      </c>
      <c r="G453" s="77"/>
      <c r="H453" s="77"/>
      <c r="I453" s="89">
        <v>950000</v>
      </c>
      <c r="J453" s="84"/>
      <c r="K453" s="66">
        <f t="shared" si="10"/>
        <v>430884500</v>
      </c>
      <c r="L453" s="45"/>
      <c r="O453" s="44"/>
    </row>
    <row r="454" spans="1:15" ht="60" x14ac:dyDescent="0.25">
      <c r="A454" s="78"/>
      <c r="B454" s="60">
        <v>22</v>
      </c>
      <c r="C454" s="85" t="s">
        <v>3245</v>
      </c>
      <c r="D454" s="135" t="s">
        <v>2309</v>
      </c>
      <c r="E454" s="63">
        <v>1</v>
      </c>
      <c r="F454" s="63" t="s">
        <v>2660</v>
      </c>
      <c r="G454" s="77"/>
      <c r="H454" s="77"/>
      <c r="I454" s="89">
        <v>2300000</v>
      </c>
      <c r="J454" s="84"/>
      <c r="K454" s="66">
        <f t="shared" si="10"/>
        <v>433184500</v>
      </c>
      <c r="L454" s="45"/>
      <c r="O454" s="44"/>
    </row>
    <row r="455" spans="1:15" ht="30" x14ac:dyDescent="0.25">
      <c r="A455" s="78"/>
      <c r="B455" s="60">
        <v>22</v>
      </c>
      <c r="C455" s="85" t="s">
        <v>3246</v>
      </c>
      <c r="D455" s="135" t="s">
        <v>2216</v>
      </c>
      <c r="E455" s="63">
        <v>1</v>
      </c>
      <c r="F455" s="63" t="s">
        <v>2661</v>
      </c>
      <c r="G455" s="77"/>
      <c r="H455" s="77"/>
      <c r="I455" s="89">
        <v>2000000</v>
      </c>
      <c r="J455" s="84"/>
      <c r="K455" s="66">
        <f t="shared" si="10"/>
        <v>435184500</v>
      </c>
      <c r="L455" s="45"/>
      <c r="O455" s="44"/>
    </row>
    <row r="456" spans="1:15" ht="45" x14ac:dyDescent="0.25">
      <c r="A456" s="78"/>
      <c r="B456" s="60">
        <v>23</v>
      </c>
      <c r="C456" s="61" t="s">
        <v>3247</v>
      </c>
      <c r="D456" s="135" t="s">
        <v>3201</v>
      </c>
      <c r="E456" s="63">
        <v>1</v>
      </c>
      <c r="F456" s="63" t="s">
        <v>2662</v>
      </c>
      <c r="G456" s="77"/>
      <c r="H456" s="77"/>
      <c r="I456" s="64">
        <v>3000000</v>
      </c>
      <c r="J456" s="84"/>
      <c r="K456" s="66">
        <f t="shared" si="10"/>
        <v>438184500</v>
      </c>
      <c r="L456" s="45"/>
      <c r="O456" s="44"/>
    </row>
    <row r="457" spans="1:15" ht="45" x14ac:dyDescent="0.25">
      <c r="A457" s="78"/>
      <c r="B457" s="60">
        <v>23</v>
      </c>
      <c r="C457" s="61" t="s">
        <v>3248</v>
      </c>
      <c r="D457" s="135" t="s">
        <v>2891</v>
      </c>
      <c r="E457" s="63">
        <v>2</v>
      </c>
      <c r="F457" s="63" t="s">
        <v>2663</v>
      </c>
      <c r="G457" s="77"/>
      <c r="H457" s="77"/>
      <c r="I457" s="64">
        <v>5000000</v>
      </c>
      <c r="J457" s="84"/>
      <c r="K457" s="66">
        <f t="shared" si="10"/>
        <v>443184500</v>
      </c>
      <c r="L457" s="45"/>
      <c r="O457" s="44"/>
    </row>
    <row r="458" spans="1:15" ht="45" x14ac:dyDescent="0.25">
      <c r="A458" s="78"/>
      <c r="B458" s="60">
        <v>23</v>
      </c>
      <c r="C458" s="61" t="s">
        <v>3239</v>
      </c>
      <c r="D458" s="135" t="s">
        <v>2217</v>
      </c>
      <c r="E458" s="63">
        <v>2</v>
      </c>
      <c r="F458" s="63" t="s">
        <v>2664</v>
      </c>
      <c r="G458" s="77"/>
      <c r="H458" s="77"/>
      <c r="I458" s="64">
        <v>200000</v>
      </c>
      <c r="J458" s="84"/>
      <c r="K458" s="66">
        <f t="shared" si="10"/>
        <v>443384500</v>
      </c>
      <c r="L458" s="45"/>
      <c r="O458" s="44"/>
    </row>
    <row r="459" spans="1:15" ht="45" x14ac:dyDescent="0.25">
      <c r="A459" s="78"/>
      <c r="B459" s="60">
        <v>23</v>
      </c>
      <c r="C459" s="61" t="s">
        <v>3249</v>
      </c>
      <c r="D459" s="135" t="s">
        <v>2134</v>
      </c>
      <c r="E459" s="63">
        <v>3</v>
      </c>
      <c r="F459" s="63" t="s">
        <v>2665</v>
      </c>
      <c r="G459" s="77"/>
      <c r="H459" s="77"/>
      <c r="I459" s="64">
        <v>2500000</v>
      </c>
      <c r="J459" s="84"/>
      <c r="K459" s="66">
        <f t="shared" si="10"/>
        <v>445884500</v>
      </c>
      <c r="L459" s="45"/>
      <c r="O459" s="44"/>
    </row>
    <row r="460" spans="1:15" ht="45" x14ac:dyDescent="0.25">
      <c r="A460" s="78"/>
      <c r="B460" s="60">
        <v>23</v>
      </c>
      <c r="C460" s="61" t="s">
        <v>3250</v>
      </c>
      <c r="D460" s="135" t="s">
        <v>2217</v>
      </c>
      <c r="E460" s="63">
        <v>2</v>
      </c>
      <c r="F460" s="63" t="s">
        <v>2666</v>
      </c>
      <c r="G460" s="77"/>
      <c r="H460" s="77"/>
      <c r="I460" s="64">
        <v>500000</v>
      </c>
      <c r="J460" s="84"/>
      <c r="K460" s="66">
        <f t="shared" si="10"/>
        <v>446384500</v>
      </c>
      <c r="L460" s="45"/>
      <c r="O460" s="44"/>
    </row>
    <row r="461" spans="1:15" ht="30" x14ac:dyDescent="0.25">
      <c r="A461" s="78"/>
      <c r="B461" s="60">
        <v>23</v>
      </c>
      <c r="C461" s="61" t="s">
        <v>1852</v>
      </c>
      <c r="D461" s="63" t="s">
        <v>782</v>
      </c>
      <c r="E461" s="63"/>
      <c r="F461" s="63" t="s">
        <v>2667</v>
      </c>
      <c r="G461" s="77"/>
      <c r="H461" s="77"/>
      <c r="I461" s="64">
        <v>200000</v>
      </c>
      <c r="J461" s="84"/>
      <c r="K461" s="66">
        <f t="shared" ref="K461:K524" si="12">K460+I461-J461</f>
        <v>446584500</v>
      </c>
      <c r="L461" s="45"/>
      <c r="O461" s="44"/>
    </row>
    <row r="462" spans="1:15" ht="45" x14ac:dyDescent="0.25">
      <c r="A462" s="78"/>
      <c r="B462" s="60">
        <v>23</v>
      </c>
      <c r="C462" s="61" t="s">
        <v>3251</v>
      </c>
      <c r="D462" s="135" t="s">
        <v>2138</v>
      </c>
      <c r="E462" s="63">
        <v>2</v>
      </c>
      <c r="F462" s="63" t="s">
        <v>2668</v>
      </c>
      <c r="G462" s="77"/>
      <c r="H462" s="77"/>
      <c r="I462" s="64">
        <v>5000000</v>
      </c>
      <c r="J462" s="84"/>
      <c r="K462" s="66">
        <f t="shared" si="12"/>
        <v>451584500</v>
      </c>
      <c r="L462" s="45"/>
      <c r="O462" s="44"/>
    </row>
    <row r="463" spans="1:15" ht="45" x14ac:dyDescent="0.25">
      <c r="A463" s="78"/>
      <c r="B463" s="60">
        <v>23</v>
      </c>
      <c r="C463" s="61" t="s">
        <v>3252</v>
      </c>
      <c r="D463" s="135" t="s">
        <v>2215</v>
      </c>
      <c r="E463" s="63">
        <v>2</v>
      </c>
      <c r="F463" s="63" t="s">
        <v>2669</v>
      </c>
      <c r="G463" s="77"/>
      <c r="H463" s="77"/>
      <c r="I463" s="64">
        <v>2850000</v>
      </c>
      <c r="J463" s="84"/>
      <c r="K463" s="66">
        <f t="shared" si="12"/>
        <v>454434500</v>
      </c>
      <c r="L463" s="45"/>
      <c r="O463" s="44"/>
    </row>
    <row r="464" spans="1:15" ht="45" x14ac:dyDescent="0.25">
      <c r="A464" s="78"/>
      <c r="B464" s="60">
        <v>24</v>
      </c>
      <c r="C464" s="61" t="s">
        <v>3152</v>
      </c>
      <c r="D464" s="135" t="s">
        <v>2218</v>
      </c>
      <c r="E464" s="63">
        <v>1</v>
      </c>
      <c r="F464" s="63" t="s">
        <v>2670</v>
      </c>
      <c r="G464" s="77"/>
      <c r="H464" s="77"/>
      <c r="I464" s="64">
        <v>150000</v>
      </c>
      <c r="J464" s="84"/>
      <c r="K464" s="66">
        <f t="shared" si="12"/>
        <v>454584500</v>
      </c>
      <c r="L464" s="45"/>
      <c r="O464" s="44"/>
    </row>
    <row r="465" spans="1:15" ht="45" x14ac:dyDescent="0.25">
      <c r="A465" s="78"/>
      <c r="B465" s="60">
        <v>24</v>
      </c>
      <c r="C465" s="61" t="s">
        <v>3253</v>
      </c>
      <c r="D465" s="135" t="s">
        <v>2216</v>
      </c>
      <c r="E465" s="63">
        <v>1</v>
      </c>
      <c r="F465" s="63" t="s">
        <v>2671</v>
      </c>
      <c r="G465" s="77"/>
      <c r="H465" s="77"/>
      <c r="I465" s="64">
        <v>3000000</v>
      </c>
      <c r="J465" s="84"/>
      <c r="K465" s="66">
        <f t="shared" si="12"/>
        <v>457584500</v>
      </c>
      <c r="L465" s="45"/>
      <c r="O465" s="44"/>
    </row>
    <row r="466" spans="1:15" ht="45" x14ac:dyDescent="0.25">
      <c r="A466" s="78"/>
      <c r="B466" s="60">
        <v>24</v>
      </c>
      <c r="C466" s="61" t="s">
        <v>3254</v>
      </c>
      <c r="D466" s="135" t="s">
        <v>165</v>
      </c>
      <c r="E466" s="63">
        <v>3</v>
      </c>
      <c r="F466" s="63" t="s">
        <v>2672</v>
      </c>
      <c r="G466" s="77"/>
      <c r="H466" s="77"/>
      <c r="I466" s="64">
        <v>2386000</v>
      </c>
      <c r="J466" s="84"/>
      <c r="K466" s="66">
        <f t="shared" si="12"/>
        <v>459970500</v>
      </c>
      <c r="L466" s="45"/>
      <c r="O466" s="44"/>
    </row>
    <row r="467" spans="1:15" ht="60" x14ac:dyDescent="0.25">
      <c r="A467" s="78"/>
      <c r="B467" s="60">
        <v>24</v>
      </c>
      <c r="C467" s="61" t="s">
        <v>3255</v>
      </c>
      <c r="D467" s="135" t="s">
        <v>2932</v>
      </c>
      <c r="E467" s="63">
        <v>3</v>
      </c>
      <c r="F467" s="63" t="s">
        <v>2673</v>
      </c>
      <c r="G467" s="77"/>
      <c r="H467" s="77"/>
      <c r="I467" s="64">
        <v>1000000</v>
      </c>
      <c r="J467" s="84"/>
      <c r="K467" s="66">
        <f t="shared" si="12"/>
        <v>460970500</v>
      </c>
      <c r="L467" s="45"/>
      <c r="O467" s="44"/>
    </row>
    <row r="468" spans="1:15" ht="60" x14ac:dyDescent="0.25">
      <c r="A468" s="78"/>
      <c r="B468" s="60">
        <v>24</v>
      </c>
      <c r="C468" s="61" t="s">
        <v>3256</v>
      </c>
      <c r="D468" s="135" t="s">
        <v>2219</v>
      </c>
      <c r="E468" s="63">
        <v>2</v>
      </c>
      <c r="F468" s="63" t="s">
        <v>2674</v>
      </c>
      <c r="G468" s="77"/>
      <c r="H468" s="77"/>
      <c r="I468" s="64">
        <v>950000</v>
      </c>
      <c r="J468" s="84"/>
      <c r="K468" s="66">
        <f t="shared" si="12"/>
        <v>461920500</v>
      </c>
      <c r="L468" s="45"/>
      <c r="O468" s="44"/>
    </row>
    <row r="469" spans="1:15" ht="45" x14ac:dyDescent="0.25">
      <c r="A469" s="78"/>
      <c r="B469" s="60">
        <v>24</v>
      </c>
      <c r="C469" s="61" t="s">
        <v>3257</v>
      </c>
      <c r="D469" s="135" t="s">
        <v>2134</v>
      </c>
      <c r="E469" s="63">
        <v>3</v>
      </c>
      <c r="F469" s="63" t="s">
        <v>2675</v>
      </c>
      <c r="G469" s="77"/>
      <c r="H469" s="77"/>
      <c r="I469" s="64">
        <v>9500000</v>
      </c>
      <c r="J469" s="84"/>
      <c r="K469" s="66">
        <f t="shared" si="12"/>
        <v>471420500</v>
      </c>
      <c r="L469" s="45"/>
      <c r="O469" s="44"/>
    </row>
    <row r="470" spans="1:15" ht="45" x14ac:dyDescent="0.25">
      <c r="A470" s="78"/>
      <c r="B470" s="60">
        <v>24</v>
      </c>
      <c r="C470" s="61" t="s">
        <v>3258</v>
      </c>
      <c r="D470" s="135" t="s">
        <v>2932</v>
      </c>
      <c r="E470" s="63">
        <v>3</v>
      </c>
      <c r="F470" s="63" t="s">
        <v>2676</v>
      </c>
      <c r="G470" s="77"/>
      <c r="H470" s="77"/>
      <c r="I470" s="64">
        <v>2000000</v>
      </c>
      <c r="J470" s="84"/>
      <c r="K470" s="66">
        <f t="shared" si="12"/>
        <v>473420500</v>
      </c>
      <c r="L470" s="45"/>
      <c r="O470" s="44"/>
    </row>
    <row r="471" spans="1:15" ht="45" x14ac:dyDescent="0.25">
      <c r="A471" s="78"/>
      <c r="B471" s="60">
        <v>24</v>
      </c>
      <c r="C471" s="61" t="s">
        <v>3259</v>
      </c>
      <c r="D471" s="135" t="s">
        <v>2300</v>
      </c>
      <c r="E471" s="63">
        <v>2</v>
      </c>
      <c r="F471" s="63" t="s">
        <v>2677</v>
      </c>
      <c r="G471" s="77"/>
      <c r="H471" s="77"/>
      <c r="I471" s="64">
        <v>900000</v>
      </c>
      <c r="J471" s="84"/>
      <c r="K471" s="66">
        <f t="shared" si="12"/>
        <v>474320500</v>
      </c>
      <c r="L471" s="45"/>
      <c r="O471" s="44"/>
    </row>
    <row r="472" spans="1:15" ht="45" x14ac:dyDescent="0.25">
      <c r="A472" s="78"/>
      <c r="B472" s="60">
        <v>24</v>
      </c>
      <c r="C472" s="61" t="s">
        <v>3260</v>
      </c>
      <c r="D472" s="135" t="s">
        <v>179</v>
      </c>
      <c r="E472" s="63">
        <v>3</v>
      </c>
      <c r="F472" s="63" t="s">
        <v>2678</v>
      </c>
      <c r="G472" s="77"/>
      <c r="H472" s="77"/>
      <c r="I472" s="64">
        <v>650000</v>
      </c>
      <c r="J472" s="84"/>
      <c r="K472" s="66">
        <f t="shared" si="12"/>
        <v>474970500</v>
      </c>
      <c r="L472" s="45"/>
      <c r="O472" s="44"/>
    </row>
    <row r="473" spans="1:15" ht="45" x14ac:dyDescent="0.25">
      <c r="A473" s="78"/>
      <c r="B473" s="60">
        <v>24</v>
      </c>
      <c r="C473" s="61" t="s">
        <v>3261</v>
      </c>
      <c r="D473" s="135" t="s">
        <v>2215</v>
      </c>
      <c r="E473" s="63">
        <v>2</v>
      </c>
      <c r="F473" s="63" t="s">
        <v>2679</v>
      </c>
      <c r="G473" s="77"/>
      <c r="H473" s="77"/>
      <c r="I473" s="64">
        <v>500000</v>
      </c>
      <c r="J473" s="84"/>
      <c r="K473" s="66">
        <f t="shared" si="12"/>
        <v>475470500</v>
      </c>
      <c r="L473" s="45"/>
      <c r="O473" s="44"/>
    </row>
    <row r="474" spans="1:15" ht="45" x14ac:dyDescent="0.25">
      <c r="A474" s="78"/>
      <c r="B474" s="60">
        <v>24</v>
      </c>
      <c r="C474" s="61" t="s">
        <v>3262</v>
      </c>
      <c r="D474" s="135" t="s">
        <v>3263</v>
      </c>
      <c r="E474" s="63">
        <v>1</v>
      </c>
      <c r="F474" s="63" t="s">
        <v>2680</v>
      </c>
      <c r="G474" s="77"/>
      <c r="H474" s="77"/>
      <c r="I474" s="64">
        <v>3000000</v>
      </c>
      <c r="J474" s="84"/>
      <c r="K474" s="66">
        <f t="shared" si="12"/>
        <v>478470500</v>
      </c>
      <c r="L474" s="45"/>
      <c r="O474" s="44"/>
    </row>
    <row r="475" spans="1:15" ht="45" x14ac:dyDescent="0.25">
      <c r="A475" s="78"/>
      <c r="B475" s="77">
        <v>24</v>
      </c>
      <c r="C475" s="91" t="s">
        <v>3267</v>
      </c>
      <c r="D475" s="115"/>
      <c r="E475" s="115"/>
      <c r="F475" s="115" t="s">
        <v>3264</v>
      </c>
      <c r="G475" s="77"/>
      <c r="H475" s="77"/>
      <c r="I475" s="113"/>
      <c r="J475" s="84">
        <v>2164500</v>
      </c>
      <c r="K475" s="66">
        <f t="shared" si="12"/>
        <v>476306000</v>
      </c>
      <c r="L475" s="45" t="s">
        <v>172</v>
      </c>
      <c r="M475" s="41">
        <f>-J475</f>
        <v>-2164500</v>
      </c>
      <c r="N475" s="42" t="s">
        <v>254</v>
      </c>
      <c r="O475" s="44"/>
    </row>
    <row r="476" spans="1:15" ht="45" x14ac:dyDescent="0.25">
      <c r="A476" s="78"/>
      <c r="B476" s="77">
        <v>24</v>
      </c>
      <c r="C476" s="91" t="s">
        <v>3268</v>
      </c>
      <c r="D476" s="115"/>
      <c r="E476" s="115"/>
      <c r="F476" s="115" t="s">
        <v>3265</v>
      </c>
      <c r="G476" s="77"/>
      <c r="H476" s="77"/>
      <c r="I476" s="113"/>
      <c r="J476" s="84">
        <v>745000</v>
      </c>
      <c r="K476" s="66">
        <f t="shared" si="12"/>
        <v>475561000</v>
      </c>
      <c r="L476" s="45" t="s">
        <v>423</v>
      </c>
      <c r="M476" s="41">
        <f>-J476</f>
        <v>-745000</v>
      </c>
      <c r="N476" s="42" t="s">
        <v>424</v>
      </c>
      <c r="O476" s="44"/>
    </row>
    <row r="477" spans="1:15" ht="30" x14ac:dyDescent="0.25">
      <c r="A477" s="78"/>
      <c r="B477" s="77">
        <v>24</v>
      </c>
      <c r="C477" s="91" t="s">
        <v>3269</v>
      </c>
      <c r="D477" s="115"/>
      <c r="E477" s="115"/>
      <c r="F477" s="115" t="s">
        <v>3266</v>
      </c>
      <c r="G477" s="77"/>
      <c r="H477" s="77"/>
      <c r="I477" s="113"/>
      <c r="J477" s="84">
        <v>3300000</v>
      </c>
      <c r="K477" s="66">
        <f t="shared" si="12"/>
        <v>472261000</v>
      </c>
      <c r="L477" s="45" t="s">
        <v>168</v>
      </c>
      <c r="M477" s="41">
        <f>-J477</f>
        <v>-3300000</v>
      </c>
      <c r="N477" s="42" t="s">
        <v>169</v>
      </c>
      <c r="O477" s="44"/>
    </row>
    <row r="478" spans="1:15" ht="45" x14ac:dyDescent="0.25">
      <c r="A478" s="78"/>
      <c r="B478" s="60">
        <v>25</v>
      </c>
      <c r="C478" s="85" t="s">
        <v>3270</v>
      </c>
      <c r="D478" s="135" t="s">
        <v>179</v>
      </c>
      <c r="E478" s="63">
        <v>3</v>
      </c>
      <c r="F478" s="63" t="s">
        <v>3293</v>
      </c>
      <c r="G478" s="77"/>
      <c r="H478" s="77"/>
      <c r="I478" s="89">
        <v>1350000</v>
      </c>
      <c r="J478" s="84"/>
      <c r="K478" s="66">
        <f t="shared" si="12"/>
        <v>473611000</v>
      </c>
      <c r="L478" s="45"/>
      <c r="O478" s="44"/>
    </row>
    <row r="479" spans="1:15" ht="45" x14ac:dyDescent="0.25">
      <c r="A479" s="78"/>
      <c r="B479" s="60">
        <v>25</v>
      </c>
      <c r="C479" s="85" t="s">
        <v>3271</v>
      </c>
      <c r="D479" s="135" t="s">
        <v>179</v>
      </c>
      <c r="E479" s="63">
        <v>3</v>
      </c>
      <c r="F479" s="63" t="s">
        <v>3294</v>
      </c>
      <c r="G479" s="77"/>
      <c r="H479" s="77"/>
      <c r="I479" s="89">
        <v>1150000</v>
      </c>
      <c r="J479" s="84"/>
      <c r="K479" s="66">
        <f t="shared" si="12"/>
        <v>474761000</v>
      </c>
      <c r="L479" s="45"/>
      <c r="O479" s="44"/>
    </row>
    <row r="480" spans="1:15" ht="30" x14ac:dyDescent="0.25">
      <c r="A480" s="78"/>
      <c r="B480" s="60">
        <v>25</v>
      </c>
      <c r="C480" s="85" t="s">
        <v>3272</v>
      </c>
      <c r="D480" s="135" t="s">
        <v>179</v>
      </c>
      <c r="E480" s="63">
        <v>3</v>
      </c>
      <c r="F480" s="63" t="s">
        <v>3295</v>
      </c>
      <c r="G480" s="77"/>
      <c r="H480" s="77"/>
      <c r="I480" s="89">
        <v>1500000</v>
      </c>
      <c r="J480" s="84"/>
      <c r="K480" s="66">
        <f t="shared" si="12"/>
        <v>476261000</v>
      </c>
      <c r="L480" s="45"/>
      <c r="O480" s="44"/>
    </row>
    <row r="481" spans="1:15" ht="60" x14ac:dyDescent="0.25">
      <c r="A481" s="78"/>
      <c r="B481" s="60">
        <v>25</v>
      </c>
      <c r="C481" s="85" t="s">
        <v>3273</v>
      </c>
      <c r="D481" s="135" t="s">
        <v>2932</v>
      </c>
      <c r="E481" s="63">
        <v>3</v>
      </c>
      <c r="F481" s="63" t="s">
        <v>2681</v>
      </c>
      <c r="G481" s="77"/>
      <c r="H481" s="77"/>
      <c r="I481" s="89">
        <v>1690000</v>
      </c>
      <c r="J481" s="84"/>
      <c r="K481" s="66">
        <f t="shared" si="12"/>
        <v>477951000</v>
      </c>
      <c r="L481" s="45"/>
      <c r="O481" s="44"/>
    </row>
    <row r="482" spans="1:15" ht="45" x14ac:dyDescent="0.25">
      <c r="A482" s="78"/>
      <c r="B482" s="60">
        <v>25</v>
      </c>
      <c r="C482" s="85" t="s">
        <v>3274</v>
      </c>
      <c r="D482" s="135" t="s">
        <v>2932</v>
      </c>
      <c r="E482" s="63">
        <v>3</v>
      </c>
      <c r="F482" s="63" t="s">
        <v>2682</v>
      </c>
      <c r="G482" s="77"/>
      <c r="H482" s="77"/>
      <c r="I482" s="89">
        <v>2100000</v>
      </c>
      <c r="J482" s="84"/>
      <c r="K482" s="66">
        <f t="shared" si="12"/>
        <v>480051000</v>
      </c>
      <c r="L482" s="45"/>
      <c r="O482" s="44"/>
    </row>
    <row r="483" spans="1:15" ht="45" x14ac:dyDescent="0.25">
      <c r="A483" s="78"/>
      <c r="B483" s="60">
        <v>25</v>
      </c>
      <c r="C483" s="85" t="s">
        <v>3275</v>
      </c>
      <c r="D483" s="135" t="s">
        <v>2932</v>
      </c>
      <c r="E483" s="63">
        <v>3</v>
      </c>
      <c r="F483" s="63" t="s">
        <v>2683</v>
      </c>
      <c r="G483" s="77"/>
      <c r="H483" s="77"/>
      <c r="I483" s="89">
        <v>2250000</v>
      </c>
      <c r="J483" s="84"/>
      <c r="K483" s="66">
        <f t="shared" si="12"/>
        <v>482301000</v>
      </c>
      <c r="L483" s="45"/>
      <c r="O483" s="44"/>
    </row>
    <row r="484" spans="1:15" ht="60" x14ac:dyDescent="0.25">
      <c r="A484" s="78"/>
      <c r="B484" s="60">
        <v>25</v>
      </c>
      <c r="C484" s="85" t="s">
        <v>3276</v>
      </c>
      <c r="D484" s="135" t="s">
        <v>2218</v>
      </c>
      <c r="E484" s="63">
        <v>1</v>
      </c>
      <c r="F484" s="63" t="s">
        <v>2684</v>
      </c>
      <c r="G484" s="77"/>
      <c r="H484" s="77"/>
      <c r="I484" s="89">
        <v>1000000</v>
      </c>
      <c r="J484" s="84"/>
      <c r="K484" s="66">
        <f t="shared" si="12"/>
        <v>483301000</v>
      </c>
      <c r="L484" s="45"/>
      <c r="O484" s="44"/>
    </row>
    <row r="485" spans="1:15" ht="60" x14ac:dyDescent="0.25">
      <c r="A485" s="78"/>
      <c r="B485" s="60">
        <v>25</v>
      </c>
      <c r="C485" s="85" t="s">
        <v>3277</v>
      </c>
      <c r="D485" s="135" t="s">
        <v>2932</v>
      </c>
      <c r="E485" s="63">
        <v>3</v>
      </c>
      <c r="F485" s="63" t="s">
        <v>2685</v>
      </c>
      <c r="G485" s="77"/>
      <c r="H485" s="77"/>
      <c r="I485" s="89">
        <v>1000000</v>
      </c>
      <c r="J485" s="84"/>
      <c r="K485" s="66">
        <f t="shared" si="12"/>
        <v>484301000</v>
      </c>
      <c r="L485" s="45"/>
      <c r="O485" s="44"/>
    </row>
    <row r="486" spans="1:15" ht="45" x14ac:dyDescent="0.25">
      <c r="A486" s="78"/>
      <c r="B486" s="60">
        <v>25</v>
      </c>
      <c r="C486" s="85" t="s">
        <v>3278</v>
      </c>
      <c r="D486" s="135" t="s">
        <v>179</v>
      </c>
      <c r="E486" s="63">
        <v>3</v>
      </c>
      <c r="F486" s="63" t="s">
        <v>2686</v>
      </c>
      <c r="G486" s="77"/>
      <c r="H486" s="77"/>
      <c r="I486" s="89">
        <v>1250000</v>
      </c>
      <c r="J486" s="84"/>
      <c r="K486" s="66">
        <f t="shared" si="12"/>
        <v>485551000</v>
      </c>
      <c r="L486" s="45"/>
      <c r="O486" s="44"/>
    </row>
    <row r="487" spans="1:15" ht="45" x14ac:dyDescent="0.25">
      <c r="A487" s="78"/>
      <c r="B487" s="60">
        <v>25</v>
      </c>
      <c r="C487" s="85" t="s">
        <v>3279</v>
      </c>
      <c r="D487" s="135" t="s">
        <v>179</v>
      </c>
      <c r="E487" s="63">
        <v>3</v>
      </c>
      <c r="F487" s="63" t="s">
        <v>2687</v>
      </c>
      <c r="G487" s="77"/>
      <c r="H487" s="77"/>
      <c r="I487" s="89">
        <v>200000</v>
      </c>
      <c r="J487" s="84"/>
      <c r="K487" s="66">
        <f t="shared" si="12"/>
        <v>485751000</v>
      </c>
      <c r="L487" s="45"/>
      <c r="O487" s="44"/>
    </row>
    <row r="488" spans="1:15" ht="45" x14ac:dyDescent="0.25">
      <c r="A488" s="78"/>
      <c r="B488" s="60">
        <v>25</v>
      </c>
      <c r="C488" s="85" t="s">
        <v>3280</v>
      </c>
      <c r="D488" s="63" t="s">
        <v>179</v>
      </c>
      <c r="E488" s="63">
        <v>3</v>
      </c>
      <c r="F488" s="63" t="s">
        <v>2688</v>
      </c>
      <c r="G488" s="77"/>
      <c r="H488" s="77"/>
      <c r="I488" s="89">
        <v>600000</v>
      </c>
      <c r="J488" s="84"/>
      <c r="K488" s="66">
        <f t="shared" si="12"/>
        <v>486351000</v>
      </c>
      <c r="L488" s="45"/>
      <c r="O488" s="44"/>
    </row>
    <row r="489" spans="1:15" ht="45" x14ac:dyDescent="0.25">
      <c r="A489" s="78"/>
      <c r="B489" s="60">
        <v>25</v>
      </c>
      <c r="C489" s="85" t="s">
        <v>3281</v>
      </c>
      <c r="D489" s="63" t="s">
        <v>179</v>
      </c>
      <c r="E489" s="63">
        <v>3</v>
      </c>
      <c r="F489" s="63" t="s">
        <v>2689</v>
      </c>
      <c r="G489" s="77"/>
      <c r="H489" s="77"/>
      <c r="I489" s="89">
        <v>500000</v>
      </c>
      <c r="J489" s="84"/>
      <c r="K489" s="66">
        <f t="shared" si="12"/>
        <v>486851000</v>
      </c>
      <c r="L489" s="45"/>
      <c r="O489" s="44"/>
    </row>
    <row r="490" spans="1:15" ht="45" x14ac:dyDescent="0.25">
      <c r="A490" s="78"/>
      <c r="B490" s="60">
        <v>25</v>
      </c>
      <c r="C490" s="85" t="s">
        <v>3282</v>
      </c>
      <c r="D490" s="63" t="s">
        <v>179</v>
      </c>
      <c r="E490" s="63">
        <v>3</v>
      </c>
      <c r="F490" s="63" t="s">
        <v>2690</v>
      </c>
      <c r="G490" s="77"/>
      <c r="H490" s="77"/>
      <c r="I490" s="89">
        <v>200000</v>
      </c>
      <c r="J490" s="84"/>
      <c r="K490" s="66">
        <f t="shared" si="12"/>
        <v>487051000</v>
      </c>
      <c r="L490" s="45"/>
      <c r="O490" s="44"/>
    </row>
    <row r="491" spans="1:15" ht="30" x14ac:dyDescent="0.25">
      <c r="A491" s="78"/>
      <c r="B491" s="60">
        <v>25</v>
      </c>
      <c r="C491" s="85" t="s">
        <v>3283</v>
      </c>
      <c r="D491" s="135" t="s">
        <v>179</v>
      </c>
      <c r="E491" s="63">
        <v>3</v>
      </c>
      <c r="F491" s="63" t="s">
        <v>2691</v>
      </c>
      <c r="G491" s="77"/>
      <c r="H491" s="77"/>
      <c r="I491" s="89">
        <v>900000</v>
      </c>
      <c r="J491" s="84"/>
      <c r="K491" s="66">
        <f t="shared" si="12"/>
        <v>487951000</v>
      </c>
      <c r="L491" s="45"/>
      <c r="O491" s="44"/>
    </row>
    <row r="492" spans="1:15" ht="45" x14ac:dyDescent="0.25">
      <c r="A492" s="78"/>
      <c r="B492" s="60">
        <v>25</v>
      </c>
      <c r="C492" s="85" t="s">
        <v>3284</v>
      </c>
      <c r="D492" s="135" t="s">
        <v>179</v>
      </c>
      <c r="E492" s="63">
        <v>3</v>
      </c>
      <c r="F492" s="63" t="s">
        <v>2692</v>
      </c>
      <c r="G492" s="77"/>
      <c r="H492" s="77"/>
      <c r="I492" s="89">
        <v>1000000</v>
      </c>
      <c r="J492" s="84"/>
      <c r="K492" s="66">
        <f t="shared" si="12"/>
        <v>488951000</v>
      </c>
      <c r="L492" s="45"/>
      <c r="O492" s="44"/>
    </row>
    <row r="493" spans="1:15" ht="45" x14ac:dyDescent="0.25">
      <c r="A493" s="78"/>
      <c r="B493" s="60">
        <v>25</v>
      </c>
      <c r="C493" s="85" t="s">
        <v>3285</v>
      </c>
      <c r="D493" s="135" t="s">
        <v>179</v>
      </c>
      <c r="E493" s="63">
        <v>3</v>
      </c>
      <c r="F493" s="63" t="s">
        <v>2693</v>
      </c>
      <c r="G493" s="77"/>
      <c r="H493" s="77"/>
      <c r="I493" s="89">
        <v>875000</v>
      </c>
      <c r="J493" s="84"/>
      <c r="K493" s="66">
        <f t="shared" si="12"/>
        <v>489826000</v>
      </c>
      <c r="L493" s="45"/>
      <c r="O493" s="44"/>
    </row>
    <row r="494" spans="1:15" ht="45" x14ac:dyDescent="0.25">
      <c r="A494" s="78"/>
      <c r="B494" s="60">
        <v>25</v>
      </c>
      <c r="C494" s="85" t="s">
        <v>3286</v>
      </c>
      <c r="D494" s="135" t="s">
        <v>2135</v>
      </c>
      <c r="E494" s="63">
        <v>4</v>
      </c>
      <c r="F494" s="63" t="s">
        <v>2694</v>
      </c>
      <c r="G494" s="77"/>
      <c r="H494" s="77"/>
      <c r="I494" s="89">
        <v>1000000</v>
      </c>
      <c r="J494" s="84"/>
      <c r="K494" s="66">
        <f t="shared" si="12"/>
        <v>490826000</v>
      </c>
      <c r="L494" s="45"/>
      <c r="O494" s="44"/>
    </row>
    <row r="495" spans="1:15" ht="45" x14ac:dyDescent="0.25">
      <c r="A495" s="78"/>
      <c r="B495" s="60">
        <v>25</v>
      </c>
      <c r="C495" s="85" t="s">
        <v>3287</v>
      </c>
      <c r="D495" s="135" t="s">
        <v>179</v>
      </c>
      <c r="E495" s="63">
        <v>3</v>
      </c>
      <c r="F495" s="63" t="s">
        <v>2695</v>
      </c>
      <c r="G495" s="77"/>
      <c r="H495" s="77"/>
      <c r="I495" s="89">
        <v>1300000</v>
      </c>
      <c r="J495" s="84"/>
      <c r="K495" s="66">
        <f t="shared" si="12"/>
        <v>492126000</v>
      </c>
      <c r="L495" s="45"/>
      <c r="O495" s="44"/>
    </row>
    <row r="496" spans="1:15" ht="60" x14ac:dyDescent="0.25">
      <c r="A496" s="78"/>
      <c r="B496" s="60">
        <v>25</v>
      </c>
      <c r="C496" s="85" t="s">
        <v>3288</v>
      </c>
      <c r="D496" s="135" t="s">
        <v>2932</v>
      </c>
      <c r="E496" s="63">
        <v>3</v>
      </c>
      <c r="F496" s="63" t="s">
        <v>2696</v>
      </c>
      <c r="G496" s="77"/>
      <c r="H496" s="77"/>
      <c r="I496" s="89">
        <v>4300000</v>
      </c>
      <c r="J496" s="84"/>
      <c r="K496" s="66">
        <f t="shared" si="12"/>
        <v>496426000</v>
      </c>
      <c r="L496" s="45"/>
      <c r="O496" s="44"/>
    </row>
    <row r="497" spans="1:15" ht="45" x14ac:dyDescent="0.25">
      <c r="A497" s="78"/>
      <c r="B497" s="60">
        <v>25</v>
      </c>
      <c r="C497" s="85" t="s">
        <v>3289</v>
      </c>
      <c r="D497" s="135" t="s">
        <v>179</v>
      </c>
      <c r="E497" s="63">
        <v>3</v>
      </c>
      <c r="F497" s="63" t="s">
        <v>2697</v>
      </c>
      <c r="G497" s="77"/>
      <c r="H497" s="77"/>
      <c r="I497" s="89">
        <v>750000</v>
      </c>
      <c r="J497" s="84"/>
      <c r="K497" s="66">
        <f t="shared" si="12"/>
        <v>497176000</v>
      </c>
      <c r="L497" s="45"/>
      <c r="O497" s="44"/>
    </row>
    <row r="498" spans="1:15" ht="45" x14ac:dyDescent="0.25">
      <c r="A498" s="78"/>
      <c r="B498" s="60">
        <v>25</v>
      </c>
      <c r="C498" s="85" t="s">
        <v>3290</v>
      </c>
      <c r="D498" s="63" t="s">
        <v>2932</v>
      </c>
      <c r="E498" s="63">
        <v>4</v>
      </c>
      <c r="F498" s="63" t="s">
        <v>2698</v>
      </c>
      <c r="G498" s="77"/>
      <c r="H498" s="77"/>
      <c r="I498" s="89">
        <v>500000</v>
      </c>
      <c r="J498" s="84"/>
      <c r="K498" s="66">
        <f t="shared" si="12"/>
        <v>497676000</v>
      </c>
      <c r="L498" s="45"/>
      <c r="O498" s="44"/>
    </row>
    <row r="499" spans="1:15" ht="45" x14ac:dyDescent="0.25">
      <c r="A499" s="78"/>
      <c r="B499" s="60">
        <v>25</v>
      </c>
      <c r="C499" s="85" t="s">
        <v>3291</v>
      </c>
      <c r="D499" s="63" t="s">
        <v>2932</v>
      </c>
      <c r="E499" s="63">
        <v>4</v>
      </c>
      <c r="F499" s="63" t="s">
        <v>2699</v>
      </c>
      <c r="G499" s="77"/>
      <c r="H499" s="77"/>
      <c r="I499" s="89">
        <v>1700000</v>
      </c>
      <c r="J499" s="84"/>
      <c r="K499" s="66">
        <f t="shared" si="12"/>
        <v>499376000</v>
      </c>
      <c r="L499" s="45"/>
      <c r="O499" s="44"/>
    </row>
    <row r="500" spans="1:15" ht="45" x14ac:dyDescent="0.25">
      <c r="A500" s="78"/>
      <c r="B500" s="60">
        <v>25</v>
      </c>
      <c r="C500" s="85" t="s">
        <v>3292</v>
      </c>
      <c r="D500" s="135" t="s">
        <v>165</v>
      </c>
      <c r="E500" s="63">
        <v>3</v>
      </c>
      <c r="F500" s="63" t="s">
        <v>2700</v>
      </c>
      <c r="G500" s="77"/>
      <c r="H500" s="77"/>
      <c r="I500" s="89">
        <v>1000000</v>
      </c>
      <c r="J500" s="84"/>
      <c r="K500" s="66">
        <f t="shared" si="12"/>
        <v>500376000</v>
      </c>
      <c r="L500" s="45"/>
      <c r="O500" s="44"/>
    </row>
    <row r="501" spans="1:15" ht="60" x14ac:dyDescent="0.25">
      <c r="A501" s="78"/>
      <c r="B501" s="60">
        <v>26</v>
      </c>
      <c r="C501" s="85" t="s">
        <v>3296</v>
      </c>
      <c r="D501" s="135" t="s">
        <v>2134</v>
      </c>
      <c r="E501" s="63">
        <v>3</v>
      </c>
      <c r="F501" s="63" t="s">
        <v>2701</v>
      </c>
      <c r="G501" s="77"/>
      <c r="H501" s="77"/>
      <c r="I501" s="86">
        <v>9500000</v>
      </c>
      <c r="J501" s="84"/>
      <c r="K501" s="66">
        <f t="shared" si="12"/>
        <v>509876000</v>
      </c>
      <c r="L501" s="45"/>
      <c r="O501" s="44"/>
    </row>
    <row r="502" spans="1:15" ht="45" x14ac:dyDescent="0.25">
      <c r="A502" s="78"/>
      <c r="B502" s="60">
        <v>26</v>
      </c>
      <c r="C502" s="85" t="s">
        <v>3297</v>
      </c>
      <c r="D502" s="135" t="s">
        <v>165</v>
      </c>
      <c r="E502" s="63">
        <v>3</v>
      </c>
      <c r="F502" s="63" t="s">
        <v>2702</v>
      </c>
      <c r="G502" s="77"/>
      <c r="H502" s="77"/>
      <c r="I502" s="86">
        <v>650000</v>
      </c>
      <c r="J502" s="84"/>
      <c r="K502" s="66">
        <f t="shared" si="12"/>
        <v>510526000</v>
      </c>
      <c r="L502" s="45"/>
      <c r="O502" s="44"/>
    </row>
    <row r="503" spans="1:15" ht="60" x14ac:dyDescent="0.25">
      <c r="A503" s="78"/>
      <c r="B503" s="60">
        <v>26</v>
      </c>
      <c r="C503" s="85" t="s">
        <v>3298</v>
      </c>
      <c r="D503" s="135" t="s">
        <v>2219</v>
      </c>
      <c r="E503" s="63">
        <v>2</v>
      </c>
      <c r="F503" s="63" t="s">
        <v>2703</v>
      </c>
      <c r="G503" s="77"/>
      <c r="H503" s="77"/>
      <c r="I503" s="86">
        <v>900000</v>
      </c>
      <c r="J503" s="84"/>
      <c r="K503" s="66">
        <f t="shared" si="12"/>
        <v>511426000</v>
      </c>
      <c r="L503" s="45"/>
      <c r="O503" s="44"/>
    </row>
    <row r="504" spans="1:15" ht="45" x14ac:dyDescent="0.25">
      <c r="A504" s="78"/>
      <c r="B504" s="60">
        <v>26</v>
      </c>
      <c r="C504" s="85" t="s">
        <v>3299</v>
      </c>
      <c r="D504" s="135" t="s">
        <v>2134</v>
      </c>
      <c r="E504" s="63">
        <v>3</v>
      </c>
      <c r="F504" s="63" t="s">
        <v>2704</v>
      </c>
      <c r="G504" s="77"/>
      <c r="H504" s="77"/>
      <c r="I504" s="86">
        <v>2500000</v>
      </c>
      <c r="J504" s="84"/>
      <c r="K504" s="66">
        <f t="shared" si="12"/>
        <v>513926000</v>
      </c>
      <c r="L504" s="45"/>
      <c r="O504" s="44"/>
    </row>
    <row r="505" spans="1:15" ht="60" x14ac:dyDescent="0.25">
      <c r="A505" s="78"/>
      <c r="B505" s="60">
        <v>26</v>
      </c>
      <c r="C505" s="85" t="s">
        <v>3300</v>
      </c>
      <c r="D505" s="135" t="s">
        <v>2216</v>
      </c>
      <c r="E505" s="63">
        <v>1</v>
      </c>
      <c r="F505" s="63" t="s">
        <v>2705</v>
      </c>
      <c r="G505" s="77"/>
      <c r="H505" s="77"/>
      <c r="I505" s="86">
        <v>2500000</v>
      </c>
      <c r="J505" s="84"/>
      <c r="K505" s="66">
        <f t="shared" si="12"/>
        <v>516426000</v>
      </c>
      <c r="L505" s="45"/>
      <c r="O505" s="44"/>
    </row>
    <row r="506" spans="1:15" ht="45" x14ac:dyDescent="0.25">
      <c r="A506" s="78"/>
      <c r="B506" s="60">
        <v>26</v>
      </c>
      <c r="C506" s="85" t="s">
        <v>3301</v>
      </c>
      <c r="D506" s="135" t="s">
        <v>1634</v>
      </c>
      <c r="E506" s="63">
        <v>3</v>
      </c>
      <c r="F506" s="63" t="s">
        <v>2706</v>
      </c>
      <c r="G506" s="77"/>
      <c r="H506" s="77"/>
      <c r="I506" s="86">
        <v>2500000</v>
      </c>
      <c r="J506" s="84"/>
      <c r="K506" s="66">
        <f t="shared" si="12"/>
        <v>518926000</v>
      </c>
      <c r="L506" s="45"/>
      <c r="O506" s="44"/>
    </row>
    <row r="507" spans="1:15" ht="60" x14ac:dyDescent="0.25">
      <c r="A507" s="78"/>
      <c r="B507" s="60">
        <v>26</v>
      </c>
      <c r="C507" s="85" t="s">
        <v>3302</v>
      </c>
      <c r="D507" s="135" t="s">
        <v>2216</v>
      </c>
      <c r="E507" s="63">
        <v>1</v>
      </c>
      <c r="F507" s="63" t="s">
        <v>2707</v>
      </c>
      <c r="G507" s="77"/>
      <c r="H507" s="77"/>
      <c r="I507" s="86">
        <v>2000000</v>
      </c>
      <c r="J507" s="84"/>
      <c r="K507" s="66">
        <f t="shared" si="12"/>
        <v>520926000</v>
      </c>
      <c r="L507" s="45"/>
      <c r="O507" s="44"/>
    </row>
    <row r="508" spans="1:15" ht="45" x14ac:dyDescent="0.25">
      <c r="A508" s="78"/>
      <c r="B508" s="60">
        <v>26</v>
      </c>
      <c r="C508" s="85" t="s">
        <v>3303</v>
      </c>
      <c r="D508" s="135" t="s">
        <v>2216</v>
      </c>
      <c r="E508" s="63">
        <v>1</v>
      </c>
      <c r="F508" s="63" t="s">
        <v>2708</v>
      </c>
      <c r="G508" s="77"/>
      <c r="H508" s="77"/>
      <c r="I508" s="86">
        <v>2000000</v>
      </c>
      <c r="J508" s="84"/>
      <c r="K508" s="66">
        <f t="shared" si="12"/>
        <v>522926000</v>
      </c>
      <c r="L508" s="45"/>
      <c r="O508" s="44"/>
    </row>
    <row r="509" spans="1:15" ht="45" x14ac:dyDescent="0.25">
      <c r="A509" s="78"/>
      <c r="B509" s="60">
        <v>26</v>
      </c>
      <c r="C509" s="85" t="s">
        <v>3304</v>
      </c>
      <c r="D509" s="135" t="s">
        <v>2134</v>
      </c>
      <c r="E509" s="63">
        <v>3</v>
      </c>
      <c r="F509" s="63" t="s">
        <v>2709</v>
      </c>
      <c r="G509" s="77"/>
      <c r="H509" s="77"/>
      <c r="I509" s="86">
        <v>2500000</v>
      </c>
      <c r="J509" s="84"/>
      <c r="K509" s="66">
        <f t="shared" si="12"/>
        <v>525426000</v>
      </c>
      <c r="L509" s="45"/>
      <c r="O509" s="44"/>
    </row>
    <row r="510" spans="1:15" ht="45" x14ac:dyDescent="0.25">
      <c r="A510" s="78"/>
      <c r="B510" s="60">
        <v>26</v>
      </c>
      <c r="C510" s="85" t="s">
        <v>3305</v>
      </c>
      <c r="D510" s="135" t="s">
        <v>2213</v>
      </c>
      <c r="E510" s="63">
        <v>2</v>
      </c>
      <c r="F510" s="63" t="s">
        <v>2710</v>
      </c>
      <c r="G510" s="77"/>
      <c r="H510" s="60"/>
      <c r="I510" s="86">
        <v>5000000</v>
      </c>
      <c r="J510" s="84"/>
      <c r="K510" s="66">
        <f t="shared" si="12"/>
        <v>530426000</v>
      </c>
      <c r="L510" s="45"/>
      <c r="O510" s="44"/>
    </row>
    <row r="511" spans="1:15" ht="45" x14ac:dyDescent="0.25">
      <c r="A511" s="78"/>
      <c r="B511" s="60">
        <v>26</v>
      </c>
      <c r="C511" s="85" t="s">
        <v>3306</v>
      </c>
      <c r="D511" s="135" t="s">
        <v>2216</v>
      </c>
      <c r="E511" s="63">
        <v>1</v>
      </c>
      <c r="F511" s="63" t="s">
        <v>2711</v>
      </c>
      <c r="G511" s="77"/>
      <c r="H511" s="60"/>
      <c r="I511" s="86">
        <v>2500000</v>
      </c>
      <c r="J511" s="84"/>
      <c r="K511" s="66">
        <f t="shared" si="12"/>
        <v>532926000</v>
      </c>
      <c r="L511" s="45"/>
      <c r="O511" s="44"/>
    </row>
    <row r="512" spans="1:15" ht="60" x14ac:dyDescent="0.25">
      <c r="A512" s="78"/>
      <c r="B512" s="60">
        <v>26</v>
      </c>
      <c r="C512" s="85" t="s">
        <v>3307</v>
      </c>
      <c r="D512" s="135" t="s">
        <v>165</v>
      </c>
      <c r="E512" s="63">
        <v>3</v>
      </c>
      <c r="F512" s="63" t="s">
        <v>2712</v>
      </c>
      <c r="G512" s="77"/>
      <c r="H512" s="60"/>
      <c r="I512" s="86">
        <v>500000</v>
      </c>
      <c r="J512" s="84"/>
      <c r="K512" s="66">
        <f t="shared" si="12"/>
        <v>533426000</v>
      </c>
      <c r="L512" s="45"/>
      <c r="O512" s="44"/>
    </row>
    <row r="513" spans="1:15" ht="30" x14ac:dyDescent="0.25">
      <c r="A513" s="78"/>
      <c r="B513" s="60">
        <v>26</v>
      </c>
      <c r="C513" s="85" t="s">
        <v>3310</v>
      </c>
      <c r="D513" s="135" t="s">
        <v>1634</v>
      </c>
      <c r="E513" s="63">
        <v>3</v>
      </c>
      <c r="F513" s="63" t="s">
        <v>2713</v>
      </c>
      <c r="G513" s="77"/>
      <c r="H513" s="60"/>
      <c r="I513" s="89">
        <v>2500000</v>
      </c>
      <c r="J513" s="84"/>
      <c r="K513" s="66">
        <f t="shared" si="12"/>
        <v>535926000</v>
      </c>
      <c r="L513" s="45"/>
      <c r="O513" s="44"/>
    </row>
    <row r="514" spans="1:15" ht="30" x14ac:dyDescent="0.25">
      <c r="A514" s="78"/>
      <c r="B514" s="60">
        <v>27</v>
      </c>
      <c r="C514" s="85" t="s">
        <v>3308</v>
      </c>
      <c r="D514" s="135" t="s">
        <v>2893</v>
      </c>
      <c r="E514" s="63">
        <v>1</v>
      </c>
      <c r="F514" s="63" t="s">
        <v>2714</v>
      </c>
      <c r="G514" s="77"/>
      <c r="H514" s="60"/>
      <c r="I514" s="89">
        <v>1000000</v>
      </c>
      <c r="J514" s="84"/>
      <c r="K514" s="66">
        <f t="shared" si="12"/>
        <v>536926000</v>
      </c>
      <c r="L514" s="45"/>
      <c r="O514" s="44"/>
    </row>
    <row r="515" spans="1:15" ht="30" x14ac:dyDescent="0.25">
      <c r="A515" s="78"/>
      <c r="B515" s="60">
        <v>27</v>
      </c>
      <c r="C515" s="85" t="s">
        <v>3309</v>
      </c>
      <c r="D515" s="135" t="s">
        <v>3216</v>
      </c>
      <c r="E515" s="63">
        <v>2</v>
      </c>
      <c r="F515" s="63" t="s">
        <v>2715</v>
      </c>
      <c r="G515" s="77"/>
      <c r="H515" s="60"/>
      <c r="I515" s="89">
        <v>5000000</v>
      </c>
      <c r="J515" s="84"/>
      <c r="K515" s="66">
        <f t="shared" si="12"/>
        <v>541926000</v>
      </c>
      <c r="L515" s="45"/>
      <c r="O515" s="44"/>
    </row>
    <row r="516" spans="1:15" ht="30" x14ac:dyDescent="0.25">
      <c r="A516" s="78"/>
      <c r="B516" s="60">
        <v>27</v>
      </c>
      <c r="C516" s="85" t="s">
        <v>3333</v>
      </c>
      <c r="D516" s="63" t="s">
        <v>2211</v>
      </c>
      <c r="E516" s="63">
        <v>1</v>
      </c>
      <c r="F516" s="63" t="s">
        <v>2716</v>
      </c>
      <c r="G516" s="77"/>
      <c r="H516" s="60"/>
      <c r="I516" s="89">
        <v>2500000</v>
      </c>
      <c r="J516" s="84"/>
      <c r="K516" s="66">
        <f t="shared" si="12"/>
        <v>544426000</v>
      </c>
      <c r="L516" s="45"/>
      <c r="O516" s="44"/>
    </row>
    <row r="517" spans="1:15" ht="30" x14ac:dyDescent="0.25">
      <c r="A517" s="78"/>
      <c r="B517" s="60">
        <v>27</v>
      </c>
      <c r="C517" s="85" t="s">
        <v>3334</v>
      </c>
      <c r="D517" s="63" t="s">
        <v>3335</v>
      </c>
      <c r="E517" s="63">
        <v>1</v>
      </c>
      <c r="F517" s="63" t="s">
        <v>2717</v>
      </c>
      <c r="G517" s="77"/>
      <c r="H517" s="60"/>
      <c r="I517" s="89">
        <v>5000000</v>
      </c>
      <c r="J517" s="84"/>
      <c r="K517" s="66">
        <f t="shared" si="12"/>
        <v>549426000</v>
      </c>
      <c r="L517" s="45"/>
      <c r="O517" s="44"/>
    </row>
    <row r="518" spans="1:15" ht="60" x14ac:dyDescent="0.25">
      <c r="A518" s="78"/>
      <c r="B518" s="60">
        <v>28</v>
      </c>
      <c r="C518" s="85" t="s">
        <v>3311</v>
      </c>
      <c r="D518" s="135" t="s">
        <v>2219</v>
      </c>
      <c r="E518" s="63">
        <v>2</v>
      </c>
      <c r="F518" s="63" t="s">
        <v>2718</v>
      </c>
      <c r="G518" s="77"/>
      <c r="H518" s="60"/>
      <c r="I518" s="86">
        <v>2300000</v>
      </c>
      <c r="J518" s="84"/>
      <c r="K518" s="66">
        <f t="shared" si="12"/>
        <v>551726000</v>
      </c>
      <c r="L518" s="45"/>
      <c r="O518" s="44"/>
    </row>
    <row r="519" spans="1:15" ht="45" x14ac:dyDescent="0.25">
      <c r="A519" s="78"/>
      <c r="B519" s="60">
        <v>29</v>
      </c>
      <c r="C519" s="85" t="s">
        <v>3320</v>
      </c>
      <c r="D519" s="63" t="s">
        <v>2135</v>
      </c>
      <c r="E519" s="63">
        <v>4</v>
      </c>
      <c r="F519" s="63" t="s">
        <v>2719</v>
      </c>
      <c r="G519" s="77"/>
      <c r="H519" s="60"/>
      <c r="I519" s="86">
        <v>2500000</v>
      </c>
      <c r="J519" s="84"/>
      <c r="K519" s="66">
        <f t="shared" si="12"/>
        <v>554226000</v>
      </c>
      <c r="L519" s="45"/>
      <c r="O519" s="44"/>
    </row>
    <row r="520" spans="1:15" ht="60" x14ac:dyDescent="0.25">
      <c r="A520" s="78"/>
      <c r="B520" s="60">
        <v>29</v>
      </c>
      <c r="C520" s="85" t="s">
        <v>3321</v>
      </c>
      <c r="D520" s="135" t="s">
        <v>3263</v>
      </c>
      <c r="E520" s="63">
        <v>1</v>
      </c>
      <c r="F520" s="63" t="s">
        <v>2720</v>
      </c>
      <c r="G520" s="77"/>
      <c r="H520" s="60"/>
      <c r="I520" s="86">
        <v>1500000</v>
      </c>
      <c r="J520" s="84"/>
      <c r="K520" s="66">
        <f t="shared" si="12"/>
        <v>555726000</v>
      </c>
      <c r="L520" s="45"/>
      <c r="O520" s="44"/>
    </row>
    <row r="521" spans="1:15" ht="60" x14ac:dyDescent="0.25">
      <c r="A521" s="78"/>
      <c r="B521" s="60">
        <v>29</v>
      </c>
      <c r="C521" s="85" t="s">
        <v>3312</v>
      </c>
      <c r="D521" s="135" t="s">
        <v>2217</v>
      </c>
      <c r="E521" s="63">
        <v>2</v>
      </c>
      <c r="F521" s="63" t="s">
        <v>2721</v>
      </c>
      <c r="G521" s="77"/>
      <c r="H521" s="60"/>
      <c r="I521" s="86">
        <v>1700000</v>
      </c>
      <c r="J521" s="84"/>
      <c r="K521" s="66">
        <f t="shared" si="12"/>
        <v>557426000</v>
      </c>
      <c r="L521" s="45"/>
      <c r="O521" s="44"/>
    </row>
    <row r="522" spans="1:15" ht="45" x14ac:dyDescent="0.25">
      <c r="A522" s="78"/>
      <c r="B522" s="60">
        <v>29</v>
      </c>
      <c r="C522" s="85" t="s">
        <v>3322</v>
      </c>
      <c r="D522" s="63" t="s">
        <v>2213</v>
      </c>
      <c r="E522" s="63">
        <v>2</v>
      </c>
      <c r="F522" s="63" t="s">
        <v>2722</v>
      </c>
      <c r="G522" s="77"/>
      <c r="H522" s="60"/>
      <c r="I522" s="86">
        <v>5000000</v>
      </c>
      <c r="J522" s="84"/>
      <c r="K522" s="66">
        <f t="shared" si="12"/>
        <v>562426000</v>
      </c>
      <c r="L522" s="45"/>
      <c r="O522" s="44"/>
    </row>
    <row r="523" spans="1:15" ht="45" x14ac:dyDescent="0.25">
      <c r="A523" s="78"/>
      <c r="B523" s="60">
        <v>29</v>
      </c>
      <c r="C523" s="85" t="s">
        <v>3323</v>
      </c>
      <c r="D523" s="63" t="s">
        <v>2211</v>
      </c>
      <c r="E523" s="63">
        <v>1</v>
      </c>
      <c r="F523" s="63" t="s">
        <v>2723</v>
      </c>
      <c r="G523" s="77"/>
      <c r="H523" s="60"/>
      <c r="I523" s="86">
        <v>5000000</v>
      </c>
      <c r="J523" s="84"/>
      <c r="K523" s="66">
        <f t="shared" si="12"/>
        <v>567426000</v>
      </c>
      <c r="L523" s="45"/>
      <c r="O523" s="44"/>
    </row>
    <row r="524" spans="1:15" ht="60" x14ac:dyDescent="0.25">
      <c r="A524" s="78"/>
      <c r="B524" s="60">
        <v>29</v>
      </c>
      <c r="C524" s="85" t="s">
        <v>3313</v>
      </c>
      <c r="D524" s="135" t="s">
        <v>2217</v>
      </c>
      <c r="E524" s="63">
        <v>2</v>
      </c>
      <c r="F524" s="63" t="s">
        <v>2724</v>
      </c>
      <c r="G524" s="77"/>
      <c r="H524" s="60"/>
      <c r="I524" s="86">
        <v>3600000</v>
      </c>
      <c r="J524" s="84"/>
      <c r="K524" s="66">
        <f t="shared" si="12"/>
        <v>571026000</v>
      </c>
      <c r="L524" s="45"/>
      <c r="O524" s="44"/>
    </row>
    <row r="525" spans="1:15" ht="45" x14ac:dyDescent="0.25">
      <c r="A525" s="78"/>
      <c r="B525" s="60">
        <v>29</v>
      </c>
      <c r="C525" s="85" t="s">
        <v>3324</v>
      </c>
      <c r="D525" s="63" t="s">
        <v>1634</v>
      </c>
      <c r="E525" s="63">
        <v>3</v>
      </c>
      <c r="F525" s="63" t="s">
        <v>2725</v>
      </c>
      <c r="G525" s="77"/>
      <c r="H525" s="60"/>
      <c r="I525" s="86">
        <v>2500000</v>
      </c>
      <c r="J525" s="84"/>
      <c r="K525" s="66">
        <f t="shared" ref="K525:K548" si="13">K524+I525-J525</f>
        <v>573526000</v>
      </c>
      <c r="L525" s="45"/>
      <c r="O525" s="44"/>
    </row>
    <row r="526" spans="1:15" ht="60" x14ac:dyDescent="0.25">
      <c r="A526" s="78"/>
      <c r="B526" s="60">
        <v>29</v>
      </c>
      <c r="C526" s="85" t="s">
        <v>3314</v>
      </c>
      <c r="D526" s="135" t="s">
        <v>2852</v>
      </c>
      <c r="E526" s="63">
        <v>1</v>
      </c>
      <c r="F526" s="63" t="s">
        <v>2726</v>
      </c>
      <c r="G526" s="77"/>
      <c r="H526" s="60"/>
      <c r="I526" s="86">
        <v>900000</v>
      </c>
      <c r="J526" s="84"/>
      <c r="K526" s="66">
        <f t="shared" si="13"/>
        <v>574426000</v>
      </c>
      <c r="L526" s="45"/>
      <c r="O526" s="44"/>
    </row>
    <row r="527" spans="1:15" ht="45" x14ac:dyDescent="0.25">
      <c r="A527" s="78"/>
      <c r="B527" s="60">
        <v>29</v>
      </c>
      <c r="C527" s="85" t="s">
        <v>3325</v>
      </c>
      <c r="D527" s="63" t="s">
        <v>2138</v>
      </c>
      <c r="E527" s="63">
        <v>2</v>
      </c>
      <c r="F527" s="63" t="s">
        <v>2727</v>
      </c>
      <c r="G527" s="77"/>
      <c r="H527" s="60"/>
      <c r="I527" s="86">
        <v>4000000</v>
      </c>
      <c r="J527" s="84"/>
      <c r="K527" s="66">
        <f t="shared" si="13"/>
        <v>578426000</v>
      </c>
      <c r="L527" s="45"/>
      <c r="O527" s="44"/>
    </row>
    <row r="528" spans="1:15" ht="60" x14ac:dyDescent="0.25">
      <c r="A528" s="78"/>
      <c r="B528" s="60">
        <v>29</v>
      </c>
      <c r="C528" s="85" t="s">
        <v>3315</v>
      </c>
      <c r="D528" s="135" t="s">
        <v>2214</v>
      </c>
      <c r="E528" s="63">
        <v>2</v>
      </c>
      <c r="F528" s="63" t="s">
        <v>2728</v>
      </c>
      <c r="G528" s="77"/>
      <c r="H528" s="60"/>
      <c r="I528" s="86">
        <v>1900000</v>
      </c>
      <c r="J528" s="84"/>
      <c r="K528" s="66">
        <f t="shared" si="13"/>
        <v>580326000</v>
      </c>
      <c r="L528" s="45"/>
      <c r="O528" s="44"/>
    </row>
    <row r="529" spans="1:15" ht="45" x14ac:dyDescent="0.25">
      <c r="A529" s="78"/>
      <c r="B529" s="60">
        <v>29</v>
      </c>
      <c r="C529" s="85" t="s">
        <v>3326</v>
      </c>
      <c r="D529" s="63" t="s">
        <v>2211</v>
      </c>
      <c r="E529" s="63">
        <v>1</v>
      </c>
      <c r="F529" s="63" t="s">
        <v>2729</v>
      </c>
      <c r="G529" s="77"/>
      <c r="H529" s="60"/>
      <c r="I529" s="86">
        <v>1860000</v>
      </c>
      <c r="J529" s="84"/>
      <c r="K529" s="66">
        <f t="shared" si="13"/>
        <v>582186000</v>
      </c>
      <c r="L529" s="45"/>
      <c r="O529" s="44"/>
    </row>
    <row r="530" spans="1:15" ht="45" x14ac:dyDescent="0.25">
      <c r="A530" s="78"/>
      <c r="B530" s="60">
        <v>29</v>
      </c>
      <c r="C530" s="85" t="s">
        <v>3327</v>
      </c>
      <c r="D530" s="63" t="s">
        <v>3335</v>
      </c>
      <c r="E530" s="63">
        <v>1</v>
      </c>
      <c r="F530" s="63" t="s">
        <v>2730</v>
      </c>
      <c r="G530" s="77"/>
      <c r="H530" s="60"/>
      <c r="I530" s="86">
        <v>2300000</v>
      </c>
      <c r="J530" s="84"/>
      <c r="K530" s="66">
        <f t="shared" si="13"/>
        <v>584486000</v>
      </c>
      <c r="L530" s="45"/>
      <c r="O530" s="44"/>
    </row>
    <row r="531" spans="1:15" ht="45" x14ac:dyDescent="0.25">
      <c r="A531" s="78"/>
      <c r="B531" s="60">
        <v>29</v>
      </c>
      <c r="C531" s="85" t="s">
        <v>3319</v>
      </c>
      <c r="D531" s="135" t="s">
        <v>179</v>
      </c>
      <c r="E531" s="63">
        <v>3</v>
      </c>
      <c r="F531" s="63" t="s">
        <v>2731</v>
      </c>
      <c r="G531" s="77"/>
      <c r="H531" s="60"/>
      <c r="I531" s="86">
        <v>1000000</v>
      </c>
      <c r="J531" s="84"/>
      <c r="K531" s="66">
        <f t="shared" si="13"/>
        <v>585486000</v>
      </c>
      <c r="L531" s="45"/>
      <c r="O531" s="44"/>
    </row>
    <row r="532" spans="1:15" ht="45" x14ac:dyDescent="0.25">
      <c r="A532" s="78"/>
      <c r="B532" s="60">
        <v>29</v>
      </c>
      <c r="C532" s="85" t="s">
        <v>3328</v>
      </c>
      <c r="D532" s="63" t="s">
        <v>3103</v>
      </c>
      <c r="E532" s="63">
        <v>1</v>
      </c>
      <c r="F532" s="63" t="s">
        <v>2732</v>
      </c>
      <c r="G532" s="77"/>
      <c r="H532" s="60"/>
      <c r="I532" s="86">
        <v>1860000</v>
      </c>
      <c r="J532" s="84"/>
      <c r="K532" s="66">
        <f t="shared" si="13"/>
        <v>587346000</v>
      </c>
      <c r="L532" s="45"/>
      <c r="O532" s="44"/>
    </row>
    <row r="533" spans="1:15" ht="45" x14ac:dyDescent="0.25">
      <c r="A533" s="78"/>
      <c r="B533" s="60">
        <v>29</v>
      </c>
      <c r="C533" s="85" t="s">
        <v>3316</v>
      </c>
      <c r="D533" s="135" t="s">
        <v>2217</v>
      </c>
      <c r="E533" s="63">
        <v>2</v>
      </c>
      <c r="F533" s="63" t="s">
        <v>2733</v>
      </c>
      <c r="G533" s="77"/>
      <c r="H533" s="60"/>
      <c r="I533" s="86">
        <v>510000</v>
      </c>
      <c r="J533" s="84"/>
      <c r="K533" s="66">
        <f t="shared" si="13"/>
        <v>587856000</v>
      </c>
      <c r="L533" s="45"/>
      <c r="O533" s="44"/>
    </row>
    <row r="534" spans="1:15" ht="45" x14ac:dyDescent="0.25">
      <c r="A534" s="78"/>
      <c r="B534" s="60">
        <v>29</v>
      </c>
      <c r="C534" s="85" t="s">
        <v>3329</v>
      </c>
      <c r="D534" s="63" t="s">
        <v>1634</v>
      </c>
      <c r="E534" s="63">
        <v>3</v>
      </c>
      <c r="F534" s="63" t="s">
        <v>2734</v>
      </c>
      <c r="G534" s="77"/>
      <c r="H534" s="60"/>
      <c r="I534" s="86">
        <v>2500000</v>
      </c>
      <c r="J534" s="84"/>
      <c r="K534" s="66">
        <f t="shared" si="13"/>
        <v>590356000</v>
      </c>
      <c r="L534" s="45"/>
      <c r="O534" s="44"/>
    </row>
    <row r="535" spans="1:15" ht="45" x14ac:dyDescent="0.25">
      <c r="A535" s="78"/>
      <c r="B535" s="60">
        <v>29</v>
      </c>
      <c r="C535" s="85" t="s">
        <v>3330</v>
      </c>
      <c r="D535" s="63" t="s">
        <v>2211</v>
      </c>
      <c r="E535" s="63">
        <v>1</v>
      </c>
      <c r="F535" s="63" t="s">
        <v>2735</v>
      </c>
      <c r="G535" s="77"/>
      <c r="H535" s="60"/>
      <c r="I535" s="86">
        <v>2325000</v>
      </c>
      <c r="J535" s="84"/>
      <c r="K535" s="66">
        <f t="shared" si="13"/>
        <v>592681000</v>
      </c>
      <c r="L535" s="45"/>
      <c r="O535" s="44"/>
    </row>
    <row r="536" spans="1:15" ht="45" x14ac:dyDescent="0.25">
      <c r="A536" s="78"/>
      <c r="B536" s="60">
        <v>29</v>
      </c>
      <c r="C536" s="85" t="s">
        <v>3331</v>
      </c>
      <c r="D536" s="63" t="s">
        <v>2211</v>
      </c>
      <c r="E536" s="63">
        <v>1</v>
      </c>
      <c r="F536" s="63" t="s">
        <v>2736</v>
      </c>
      <c r="G536" s="77"/>
      <c r="H536" s="60"/>
      <c r="I536" s="86">
        <v>2325000</v>
      </c>
      <c r="J536" s="84"/>
      <c r="K536" s="66">
        <f t="shared" si="13"/>
        <v>595006000</v>
      </c>
      <c r="L536" s="45"/>
      <c r="O536" s="44"/>
    </row>
    <row r="537" spans="1:15" ht="45" x14ac:dyDescent="0.25">
      <c r="A537" s="78"/>
      <c r="B537" s="60">
        <v>29</v>
      </c>
      <c r="C537" s="85" t="s">
        <v>3317</v>
      </c>
      <c r="D537" s="135" t="s">
        <v>2215</v>
      </c>
      <c r="E537" s="63">
        <v>2</v>
      </c>
      <c r="F537" s="63" t="s">
        <v>2737</v>
      </c>
      <c r="G537" s="77"/>
      <c r="H537" s="60"/>
      <c r="I537" s="86">
        <v>2300000</v>
      </c>
      <c r="J537" s="84"/>
      <c r="K537" s="66">
        <f t="shared" si="13"/>
        <v>597306000</v>
      </c>
      <c r="L537" s="45"/>
      <c r="O537" s="44"/>
    </row>
    <row r="538" spans="1:15" ht="45" x14ac:dyDescent="0.25">
      <c r="A538" s="78"/>
      <c r="B538" s="60">
        <v>29</v>
      </c>
      <c r="C538" s="85" t="s">
        <v>3332</v>
      </c>
      <c r="D538" s="63" t="s">
        <v>783</v>
      </c>
      <c r="E538" s="63">
        <v>3</v>
      </c>
      <c r="F538" s="63" t="s">
        <v>2738</v>
      </c>
      <c r="G538" s="77"/>
      <c r="H538" s="60"/>
      <c r="I538" s="86">
        <v>200000</v>
      </c>
      <c r="J538" s="84"/>
      <c r="K538" s="66">
        <f t="shared" si="13"/>
        <v>597506000</v>
      </c>
      <c r="L538" s="45"/>
      <c r="O538" s="44"/>
    </row>
    <row r="539" spans="1:15" ht="45" x14ac:dyDescent="0.25">
      <c r="A539" s="78"/>
      <c r="B539" s="60">
        <v>29</v>
      </c>
      <c r="C539" s="85" t="s">
        <v>3318</v>
      </c>
      <c r="D539" s="135" t="s">
        <v>2215</v>
      </c>
      <c r="E539" s="63">
        <v>2</v>
      </c>
      <c r="F539" s="63" t="s">
        <v>2739</v>
      </c>
      <c r="G539" s="77"/>
      <c r="H539" s="60"/>
      <c r="I539" s="86">
        <v>1500000</v>
      </c>
      <c r="J539" s="84"/>
      <c r="K539" s="66">
        <f t="shared" si="13"/>
        <v>599006000</v>
      </c>
      <c r="L539" s="45"/>
      <c r="O539" s="44"/>
    </row>
    <row r="540" spans="1:15" ht="30" x14ac:dyDescent="0.25">
      <c r="A540" s="78"/>
      <c r="B540" s="60">
        <v>29</v>
      </c>
      <c r="C540" s="85" t="s">
        <v>3336</v>
      </c>
      <c r="D540" s="63" t="s">
        <v>783</v>
      </c>
      <c r="E540" s="63">
        <v>3</v>
      </c>
      <c r="F540" s="63" t="s">
        <v>2740</v>
      </c>
      <c r="G540" s="77"/>
      <c r="H540" s="60"/>
      <c r="I540" s="86">
        <v>2500000</v>
      </c>
      <c r="J540" s="84"/>
      <c r="K540" s="66">
        <f t="shared" si="13"/>
        <v>601506000</v>
      </c>
      <c r="L540" s="45"/>
      <c r="O540" s="44"/>
    </row>
    <row r="541" spans="1:15" ht="25.5" x14ac:dyDescent="0.25">
      <c r="A541" s="78"/>
      <c r="B541" s="60">
        <v>29</v>
      </c>
      <c r="C541" s="85" t="s">
        <v>3337</v>
      </c>
      <c r="D541" s="135" t="s">
        <v>165</v>
      </c>
      <c r="E541" s="63">
        <v>3</v>
      </c>
      <c r="F541" s="63" t="s">
        <v>2741</v>
      </c>
      <c r="G541" s="77"/>
      <c r="H541" s="60"/>
      <c r="I541" s="86">
        <v>700000</v>
      </c>
      <c r="J541" s="84"/>
      <c r="K541" s="66">
        <f t="shared" si="13"/>
        <v>602206000</v>
      </c>
      <c r="L541" s="45"/>
      <c r="O541" s="44"/>
    </row>
    <row r="542" spans="1:15" ht="30" x14ac:dyDescent="0.25">
      <c r="A542" s="78"/>
      <c r="B542" s="60">
        <v>29</v>
      </c>
      <c r="C542" s="85" t="s">
        <v>3338</v>
      </c>
      <c r="D542" s="63" t="s">
        <v>1634</v>
      </c>
      <c r="E542" s="63">
        <v>3</v>
      </c>
      <c r="F542" s="63" t="s">
        <v>2742</v>
      </c>
      <c r="G542" s="77"/>
      <c r="H542" s="60"/>
      <c r="I542" s="86">
        <v>2500000</v>
      </c>
      <c r="J542" s="84"/>
      <c r="K542" s="66">
        <f t="shared" si="13"/>
        <v>604706000</v>
      </c>
      <c r="L542" s="45"/>
      <c r="O542" s="44"/>
    </row>
    <row r="543" spans="1:15" ht="25.5" x14ac:dyDescent="0.25">
      <c r="A543" s="78"/>
      <c r="B543" s="60">
        <v>29</v>
      </c>
      <c r="C543" s="85" t="s">
        <v>3344</v>
      </c>
      <c r="D543" s="63"/>
      <c r="E543" s="63"/>
      <c r="F543" s="115" t="s">
        <v>3339</v>
      </c>
      <c r="G543" s="77"/>
      <c r="H543" s="60"/>
      <c r="I543" s="86"/>
      <c r="J543" s="84">
        <v>1394000</v>
      </c>
      <c r="K543" s="66">
        <f t="shared" si="13"/>
        <v>603312000</v>
      </c>
      <c r="L543" s="45"/>
      <c r="O543" s="44"/>
    </row>
    <row r="544" spans="1:15" ht="45" x14ac:dyDescent="0.25">
      <c r="A544" s="78"/>
      <c r="B544" s="60">
        <v>29</v>
      </c>
      <c r="C544" s="85" t="s">
        <v>3345</v>
      </c>
      <c r="D544" s="63"/>
      <c r="E544" s="63"/>
      <c r="F544" s="115" t="s">
        <v>3340</v>
      </c>
      <c r="G544" s="77"/>
      <c r="H544" s="60"/>
      <c r="I544" s="86"/>
      <c r="J544" s="84">
        <v>8313000</v>
      </c>
      <c r="K544" s="66">
        <f t="shared" si="13"/>
        <v>594999000</v>
      </c>
      <c r="L544" s="45"/>
      <c r="O544" s="44"/>
    </row>
    <row r="545" spans="1:15" ht="45" x14ac:dyDescent="0.25">
      <c r="A545" s="78"/>
      <c r="B545" s="60">
        <v>29</v>
      </c>
      <c r="C545" s="85" t="s">
        <v>3346</v>
      </c>
      <c r="D545" s="63"/>
      <c r="E545" s="63"/>
      <c r="F545" s="115" t="s">
        <v>3341</v>
      </c>
      <c r="G545" s="77"/>
      <c r="H545" s="60"/>
      <c r="I545" s="86"/>
      <c r="J545" s="84">
        <v>3050500</v>
      </c>
      <c r="K545" s="66">
        <f t="shared" si="13"/>
        <v>591948500</v>
      </c>
      <c r="L545" s="45"/>
      <c r="O545" s="44"/>
    </row>
    <row r="546" spans="1:15" ht="60" x14ac:dyDescent="0.25">
      <c r="A546" s="78"/>
      <c r="B546" s="60">
        <v>29</v>
      </c>
      <c r="C546" s="85" t="s">
        <v>3347</v>
      </c>
      <c r="D546" s="63"/>
      <c r="E546" s="63"/>
      <c r="F546" s="115" t="s">
        <v>3342</v>
      </c>
      <c r="G546" s="77"/>
      <c r="H546" s="60"/>
      <c r="I546" s="86"/>
      <c r="J546" s="84">
        <v>184860500</v>
      </c>
      <c r="K546" s="66">
        <f t="shared" si="13"/>
        <v>407088000</v>
      </c>
      <c r="L546" s="45"/>
      <c r="O546" s="44"/>
    </row>
    <row r="547" spans="1:15" ht="45" x14ac:dyDescent="0.25">
      <c r="A547" s="78"/>
      <c r="B547" s="60">
        <v>29</v>
      </c>
      <c r="C547" s="85" t="s">
        <v>3348</v>
      </c>
      <c r="D547" s="63"/>
      <c r="E547" s="63"/>
      <c r="F547" s="115" t="s">
        <v>3343</v>
      </c>
      <c r="G547" s="77"/>
      <c r="H547" s="60"/>
      <c r="I547" s="86"/>
      <c r="J547" s="84">
        <v>168980000</v>
      </c>
      <c r="K547" s="66">
        <f t="shared" si="13"/>
        <v>238108000</v>
      </c>
      <c r="L547" s="45"/>
      <c r="O547" s="44"/>
    </row>
    <row r="548" spans="1:15" ht="25.5" x14ac:dyDescent="0.25">
      <c r="A548" s="78"/>
      <c r="B548" s="60">
        <v>29</v>
      </c>
      <c r="C548" s="85" t="s">
        <v>3349</v>
      </c>
      <c r="D548" s="63"/>
      <c r="E548" s="63"/>
      <c r="F548" s="115" t="s">
        <v>3350</v>
      </c>
      <c r="G548" s="77"/>
      <c r="H548" s="60"/>
      <c r="I548" s="86"/>
      <c r="J548" s="84">
        <v>8650000</v>
      </c>
      <c r="K548" s="66">
        <f t="shared" si="13"/>
        <v>229458000</v>
      </c>
      <c r="L548" s="45"/>
      <c r="O548" s="44"/>
    </row>
    <row r="549" spans="1:15" x14ac:dyDescent="0.25">
      <c r="A549" s="56"/>
      <c r="B549" s="52"/>
      <c r="C549" s="160" t="s">
        <v>3437</v>
      </c>
      <c r="D549" s="54"/>
      <c r="E549" s="54"/>
      <c r="F549" s="54"/>
      <c r="G549" s="52"/>
      <c r="H549" s="161"/>
      <c r="I549" s="162">
        <f>SUM(I1:I548)</f>
        <v>742139500</v>
      </c>
      <c r="J549" s="162">
        <f>SUM(J1:J548)</f>
        <v>798606000</v>
      </c>
      <c r="K549" s="57">
        <f>+K10+I549-J549</f>
        <v>229458000</v>
      </c>
      <c r="L549" s="45"/>
      <c r="M549" s="130"/>
      <c r="N549" s="44"/>
      <c r="O549" s="44"/>
    </row>
    <row r="550" spans="1:15" x14ac:dyDescent="0.25">
      <c r="A550" s="124"/>
      <c r="B550" s="125"/>
      <c r="C550" s="102" t="s">
        <v>3438</v>
      </c>
      <c r="D550" s="127"/>
      <c r="E550" s="127"/>
      <c r="F550" s="127"/>
      <c r="G550" s="125"/>
      <c r="H550" s="128"/>
      <c r="I550" s="129"/>
      <c r="J550" s="129"/>
      <c r="K550" s="58"/>
      <c r="L550" s="45"/>
      <c r="M550" s="130"/>
      <c r="N550" s="44"/>
      <c r="O550" s="44"/>
    </row>
    <row r="551" spans="1:15" x14ac:dyDescent="0.25">
      <c r="A551" s="124"/>
      <c r="B551" s="125"/>
      <c r="C551" s="102" t="s">
        <v>56</v>
      </c>
      <c r="D551" s="127"/>
      <c r="E551" s="127"/>
      <c r="F551" s="127"/>
      <c r="G551" s="125"/>
      <c r="H551" s="128"/>
      <c r="I551" s="129"/>
      <c r="J551" s="124"/>
      <c r="K551" s="58"/>
      <c r="L551" s="45"/>
      <c r="M551" s="130"/>
      <c r="N551" s="44"/>
      <c r="O551" s="44"/>
    </row>
    <row r="552" spans="1:15" x14ac:dyDescent="0.25">
      <c r="A552" s="124"/>
      <c r="B552" s="125"/>
      <c r="C552" s="102"/>
      <c r="D552" s="127"/>
      <c r="E552" s="127"/>
      <c r="F552" s="127"/>
      <c r="G552" s="125"/>
      <c r="H552" s="128"/>
      <c r="I552" s="129"/>
      <c r="J552" s="124"/>
      <c r="K552" s="58"/>
      <c r="L552" s="45"/>
      <c r="M552" s="130"/>
      <c r="N552" s="44"/>
      <c r="O552" s="44"/>
    </row>
    <row r="553" spans="1:15" x14ac:dyDescent="0.25">
      <c r="A553" s="124"/>
      <c r="B553" s="125"/>
      <c r="C553" s="102"/>
      <c r="D553" s="127"/>
      <c r="E553" s="127"/>
      <c r="F553" s="127"/>
      <c r="G553" s="125"/>
      <c r="H553" s="128"/>
      <c r="I553" s="129"/>
      <c r="J553" s="124"/>
      <c r="K553" s="58"/>
      <c r="L553" s="45"/>
      <c r="M553" s="130"/>
      <c r="N553" s="44"/>
      <c r="O553" s="44"/>
    </row>
    <row r="554" spans="1:15" x14ac:dyDescent="0.25">
      <c r="A554" s="124"/>
      <c r="B554" s="125"/>
      <c r="C554" s="102"/>
      <c r="D554" s="127"/>
      <c r="E554" s="127"/>
      <c r="F554" s="127"/>
      <c r="G554" s="125"/>
      <c r="H554" s="128"/>
      <c r="I554" s="129"/>
      <c r="J554" s="124"/>
      <c r="K554" s="58"/>
      <c r="L554" s="45"/>
      <c r="M554" s="130"/>
      <c r="N554" s="44"/>
      <c r="O554" s="44"/>
    </row>
    <row r="555" spans="1:15" x14ac:dyDescent="0.25">
      <c r="A555" s="124"/>
      <c r="B555" s="125"/>
      <c r="C555" s="102"/>
      <c r="D555" s="127"/>
      <c r="E555" s="127"/>
      <c r="F555" s="127"/>
      <c r="G555" s="125"/>
      <c r="H555" s="128"/>
      <c r="I555" s="131"/>
      <c r="J555" s="124"/>
      <c r="K555" s="58"/>
      <c r="L555" s="45"/>
      <c r="M555" s="130"/>
      <c r="N555" s="44"/>
      <c r="O555" s="44"/>
    </row>
    <row r="556" spans="1:15" x14ac:dyDescent="0.25">
      <c r="A556" s="124"/>
      <c r="B556" s="125"/>
      <c r="C556" s="132" t="s">
        <v>57</v>
      </c>
      <c r="D556" s="127"/>
      <c r="E556" s="127"/>
      <c r="F556" s="127"/>
      <c r="G556" s="125"/>
      <c r="H556" s="128"/>
      <c r="I556" s="131"/>
      <c r="J556" s="124"/>
      <c r="K556" s="58"/>
      <c r="L556" s="45"/>
      <c r="M556" s="130"/>
      <c r="N556" s="44"/>
      <c r="O556" s="44"/>
    </row>
    <row r="557" spans="1:15" x14ac:dyDescent="0.25">
      <c r="A557" s="44"/>
      <c r="G557" s="125"/>
      <c r="H557" s="44"/>
      <c r="I557" s="44"/>
      <c r="J557" s="44"/>
      <c r="K557" s="44"/>
      <c r="L557" s="44"/>
      <c r="M557" s="44"/>
      <c r="N557" s="44"/>
      <c r="O557" s="44"/>
    </row>
    <row r="558" spans="1:15" x14ac:dyDescent="0.25">
      <c r="A558" s="44"/>
      <c r="G558" s="133"/>
      <c r="H558" s="44"/>
      <c r="I558" s="44"/>
      <c r="J558" s="44"/>
      <c r="K558" s="44"/>
      <c r="L558" s="44"/>
      <c r="M558" s="44"/>
      <c r="N558" s="44"/>
      <c r="O558" s="44"/>
    </row>
    <row r="559" spans="1:15" x14ac:dyDescent="0.25">
      <c r="A559" s="44"/>
      <c r="G559" s="125"/>
      <c r="H559" s="44"/>
      <c r="I559" s="44"/>
      <c r="J559" s="44"/>
      <c r="K559" s="44"/>
      <c r="L559" s="44"/>
      <c r="M559" s="44"/>
      <c r="N559" s="44"/>
      <c r="O559" s="44"/>
    </row>
    <row r="560" spans="1:15" x14ac:dyDescent="0.25">
      <c r="A560" s="44"/>
      <c r="B560" s="31" t="s">
        <v>58</v>
      </c>
      <c r="G560" s="125"/>
      <c r="H560" s="44"/>
      <c r="I560" s="44"/>
      <c r="J560" s="44"/>
      <c r="K560" s="44"/>
      <c r="L560" s="44"/>
      <c r="M560" s="44"/>
      <c r="N560" s="44"/>
      <c r="O560" s="44"/>
    </row>
    <row r="561" spans="1:15" x14ac:dyDescent="0.25">
      <c r="A561" s="44"/>
      <c r="G561" s="125"/>
      <c r="H561" s="44"/>
      <c r="I561" s="44"/>
      <c r="J561" s="44"/>
      <c r="K561" s="44"/>
      <c r="L561" s="44"/>
      <c r="M561" s="44"/>
      <c r="N561" s="44"/>
      <c r="O561" s="44"/>
    </row>
    <row r="562" spans="1:15" x14ac:dyDescent="0.25">
      <c r="A562" s="44"/>
      <c r="G562" s="125"/>
      <c r="H562" s="44"/>
      <c r="I562" s="44"/>
      <c r="J562" s="44"/>
      <c r="K562" s="44"/>
      <c r="L562" s="44"/>
      <c r="M562" s="44"/>
      <c r="N562" s="44"/>
      <c r="O562" s="44"/>
    </row>
    <row r="563" spans="1:15" x14ac:dyDescent="0.25">
      <c r="A563" s="44"/>
      <c r="G563" s="125"/>
      <c r="H563" s="44"/>
      <c r="I563" s="44"/>
      <c r="J563" s="44"/>
      <c r="K563" s="44"/>
      <c r="L563" s="44"/>
      <c r="M563" s="44"/>
      <c r="N563" s="44"/>
      <c r="O563" s="44"/>
    </row>
    <row r="564" spans="1:15" x14ac:dyDescent="0.25">
      <c r="A564" s="44"/>
      <c r="G564" s="125"/>
      <c r="H564" s="44"/>
      <c r="I564" s="44"/>
      <c r="J564" s="44"/>
      <c r="K564" s="44"/>
      <c r="L564" s="44"/>
      <c r="M564" s="44"/>
      <c r="N564" s="44"/>
      <c r="O564" s="44"/>
    </row>
    <row r="565" spans="1:15" x14ac:dyDescent="0.25">
      <c r="A565" s="44"/>
      <c r="G565" s="125"/>
      <c r="H565" s="44"/>
      <c r="I565" s="44"/>
      <c r="J565" s="44"/>
      <c r="K565" s="44"/>
      <c r="L565" s="44"/>
      <c r="M565" s="44"/>
      <c r="N565" s="44"/>
      <c r="O565" s="44"/>
    </row>
  </sheetData>
  <autoFilter ref="A9:N551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69" fitToHeight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71"/>
  <sheetViews>
    <sheetView view="pageBreakPreview" zoomScaleNormal="100" zoomScaleSheetLayoutView="100" workbookViewId="0">
      <pane ySplit="9" topLeftCell="A385" activePane="bottomLeft" state="frozen"/>
      <selection pane="bottomLeft" activeCell="C388" sqref="C388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4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5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5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5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29"/>
      <c r="E5" s="30"/>
      <c r="F5" s="30"/>
      <c r="G5" s="31"/>
      <c r="H5" s="156"/>
      <c r="I5" s="33"/>
      <c r="J5" s="34"/>
      <c r="K5" s="151"/>
      <c r="L5" s="36"/>
      <c r="M5" s="37"/>
      <c r="N5" s="38"/>
      <c r="O5" s="39"/>
    </row>
    <row r="6" spans="1:15" ht="15.75" x14ac:dyDescent="0.25">
      <c r="A6" s="191" t="str">
        <f>+'[1]Okt 07'!A6:H6</f>
        <v xml:space="preserve">BUKU KAS </v>
      </c>
      <c r="B6" s="191"/>
      <c r="C6" s="191"/>
      <c r="D6" s="191"/>
      <c r="E6" s="191"/>
      <c r="F6" s="191"/>
      <c r="G6" s="191"/>
      <c r="H6" s="191"/>
      <c r="I6" s="191"/>
      <c r="J6" s="191"/>
      <c r="K6" s="191"/>
      <c r="L6" s="40"/>
    </row>
    <row r="7" spans="1:15" ht="15.75" x14ac:dyDescent="0.25">
      <c r="A7" s="191" t="s">
        <v>3544</v>
      </c>
      <c r="B7" s="191"/>
      <c r="C7" s="191"/>
      <c r="D7" s="191"/>
      <c r="E7" s="191"/>
      <c r="F7" s="191"/>
      <c r="G7" s="191"/>
      <c r="H7" s="191"/>
      <c r="I7" s="191"/>
      <c r="J7" s="191"/>
      <c r="K7" s="191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192" t="s">
        <v>3</v>
      </c>
      <c r="B9" s="192"/>
      <c r="C9" s="52" t="s">
        <v>4</v>
      </c>
      <c r="D9" s="53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57"/>
      <c r="B10" s="157"/>
      <c r="C10" s="148" t="s">
        <v>2221</v>
      </c>
      <c r="D10" s="53"/>
      <c r="E10" s="54"/>
      <c r="F10" s="54"/>
      <c r="G10" s="52"/>
      <c r="H10" s="52"/>
      <c r="I10" s="149"/>
      <c r="J10" s="56"/>
      <c r="K10" s="66">
        <f>+'Maret 18'!K548</f>
        <v>229458000</v>
      </c>
      <c r="L10" s="58"/>
    </row>
    <row r="11" spans="1:15" ht="30" x14ac:dyDescent="0.25">
      <c r="A11" s="157" t="s">
        <v>3436</v>
      </c>
      <c r="B11" s="60">
        <v>1</v>
      </c>
      <c r="C11" s="61" t="s">
        <v>3401</v>
      </c>
      <c r="D11" s="135" t="s">
        <v>3103</v>
      </c>
      <c r="E11" s="63">
        <v>1</v>
      </c>
      <c r="F11" s="63"/>
      <c r="G11" s="63" t="s">
        <v>2743</v>
      </c>
      <c r="H11" s="60"/>
      <c r="I11" s="64">
        <v>2500000</v>
      </c>
      <c r="J11" s="56"/>
      <c r="K11" s="66">
        <f>+K10+I11-J11</f>
        <v>231958000</v>
      </c>
      <c r="L11" s="57"/>
    </row>
    <row r="12" spans="1:15" ht="45" x14ac:dyDescent="0.25">
      <c r="A12" s="52"/>
      <c r="B12" s="60">
        <v>1</v>
      </c>
      <c r="C12" s="85" t="s">
        <v>3351</v>
      </c>
      <c r="D12" s="135" t="s">
        <v>2215</v>
      </c>
      <c r="E12" s="63">
        <v>2</v>
      </c>
      <c r="F12" s="63"/>
      <c r="G12" s="63" t="s">
        <v>2744</v>
      </c>
      <c r="H12" s="60"/>
      <c r="I12" s="86">
        <v>1805000</v>
      </c>
      <c r="J12" s="65"/>
      <c r="K12" s="66">
        <f t="shared" ref="K12:K75" si="0">+K11+I12-J12</f>
        <v>233763000</v>
      </c>
      <c r="L12" s="67"/>
    </row>
    <row r="13" spans="1:15" ht="45" x14ac:dyDescent="0.25">
      <c r="A13" s="52"/>
      <c r="B13" s="60">
        <v>1</v>
      </c>
      <c r="C13" s="85" t="s">
        <v>3352</v>
      </c>
      <c r="D13" s="135" t="s">
        <v>1634</v>
      </c>
      <c r="E13" s="63">
        <v>3</v>
      </c>
      <c r="F13" s="63"/>
      <c r="G13" s="63" t="s">
        <v>2745</v>
      </c>
      <c r="H13" s="60"/>
      <c r="I13" s="86">
        <v>6000000</v>
      </c>
      <c r="J13" s="68"/>
      <c r="K13" s="66">
        <f t="shared" si="0"/>
        <v>239763000</v>
      </c>
      <c r="L13" s="67"/>
      <c r="N13" s="51"/>
    </row>
    <row r="14" spans="1:15" s="73" customFormat="1" ht="45" x14ac:dyDescent="0.25">
      <c r="A14" s="69"/>
      <c r="B14" s="60">
        <v>1</v>
      </c>
      <c r="C14" s="85" t="s">
        <v>3353</v>
      </c>
      <c r="D14" s="135" t="s">
        <v>3335</v>
      </c>
      <c r="E14" s="63">
        <v>1</v>
      </c>
      <c r="F14" s="63"/>
      <c r="G14" s="63" t="s">
        <v>2746</v>
      </c>
      <c r="H14" s="60"/>
      <c r="I14" s="86">
        <v>1000000</v>
      </c>
      <c r="J14" s="70"/>
      <c r="K14" s="66">
        <f t="shared" si="0"/>
        <v>240763000</v>
      </c>
      <c r="L14" s="67"/>
      <c r="M14" s="41"/>
      <c r="N14" s="71"/>
      <c r="O14" s="72"/>
    </row>
    <row r="15" spans="1:15" s="73" customFormat="1" ht="75" x14ac:dyDescent="0.25">
      <c r="A15" s="69"/>
      <c r="B15" s="60">
        <v>1</v>
      </c>
      <c r="C15" s="85" t="s">
        <v>3354</v>
      </c>
      <c r="D15" s="135" t="s">
        <v>2217</v>
      </c>
      <c r="E15" s="63">
        <v>2</v>
      </c>
      <c r="F15" s="63"/>
      <c r="G15" s="63" t="s">
        <v>2747</v>
      </c>
      <c r="H15" s="60"/>
      <c r="I15" s="86">
        <v>1000000</v>
      </c>
      <c r="J15" s="70"/>
      <c r="K15" s="66">
        <f t="shared" si="0"/>
        <v>241763000</v>
      </c>
      <c r="L15" s="74"/>
      <c r="M15" s="41"/>
      <c r="N15" s="71"/>
      <c r="O15" s="72"/>
    </row>
    <row r="16" spans="1:15" s="73" customFormat="1" ht="60" x14ac:dyDescent="0.25">
      <c r="A16" s="69"/>
      <c r="B16" s="60">
        <v>1</v>
      </c>
      <c r="C16" s="85" t="s">
        <v>3355</v>
      </c>
      <c r="D16" s="135" t="s">
        <v>1634</v>
      </c>
      <c r="E16" s="63">
        <v>3</v>
      </c>
      <c r="F16" s="63"/>
      <c r="G16" s="63" t="s">
        <v>2748</v>
      </c>
      <c r="H16" s="60"/>
      <c r="I16" s="86">
        <v>1500000</v>
      </c>
      <c r="J16" s="70"/>
      <c r="K16" s="66">
        <f t="shared" si="0"/>
        <v>243263000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1</v>
      </c>
      <c r="C17" s="85" t="s">
        <v>3356</v>
      </c>
      <c r="D17" s="135" t="s">
        <v>2211</v>
      </c>
      <c r="E17" s="63">
        <v>1</v>
      </c>
      <c r="F17" s="63"/>
      <c r="G17" s="63" t="s">
        <v>2749</v>
      </c>
      <c r="H17" s="60"/>
      <c r="I17" s="86">
        <v>2000000</v>
      </c>
      <c r="J17" s="70"/>
      <c r="K17" s="66">
        <f t="shared" si="0"/>
        <v>245263000</v>
      </c>
      <c r="L17" s="74"/>
      <c r="M17" s="41"/>
      <c r="N17" s="71"/>
      <c r="O17" s="72"/>
    </row>
    <row r="18" spans="1:15" s="73" customFormat="1" ht="45" x14ac:dyDescent="0.25">
      <c r="A18" s="69"/>
      <c r="B18" s="60">
        <v>1</v>
      </c>
      <c r="C18" s="85" t="s">
        <v>3357</v>
      </c>
      <c r="D18" s="135" t="s">
        <v>2211</v>
      </c>
      <c r="E18" s="63">
        <v>1</v>
      </c>
      <c r="F18" s="63"/>
      <c r="G18" s="63" t="s">
        <v>2750</v>
      </c>
      <c r="H18" s="60"/>
      <c r="I18" s="86">
        <v>5000000</v>
      </c>
      <c r="J18" s="70"/>
      <c r="K18" s="66">
        <f t="shared" si="0"/>
        <v>250263000</v>
      </c>
      <c r="L18" s="74"/>
      <c r="M18" s="41"/>
      <c r="N18" s="71"/>
      <c r="O18" s="72"/>
    </row>
    <row r="19" spans="1:15" s="73" customFormat="1" ht="45" x14ac:dyDescent="0.25">
      <c r="A19" s="69"/>
      <c r="B19" s="60">
        <v>1</v>
      </c>
      <c r="C19" s="85" t="s">
        <v>3358</v>
      </c>
      <c r="D19" s="135" t="s">
        <v>165</v>
      </c>
      <c r="E19" s="63">
        <v>3</v>
      </c>
      <c r="F19" s="63"/>
      <c r="G19" s="63" t="s">
        <v>2751</v>
      </c>
      <c r="H19" s="60"/>
      <c r="I19" s="86">
        <v>700000</v>
      </c>
      <c r="J19" s="70"/>
      <c r="K19" s="66">
        <f t="shared" si="0"/>
        <v>250963000</v>
      </c>
      <c r="L19" s="74"/>
      <c r="M19" s="41"/>
      <c r="N19" s="71"/>
      <c r="O19" s="72"/>
    </row>
    <row r="20" spans="1:15" s="73" customFormat="1" ht="60" x14ac:dyDescent="0.25">
      <c r="A20" s="69"/>
      <c r="B20" s="60">
        <v>1</v>
      </c>
      <c r="C20" s="85" t="s">
        <v>3359</v>
      </c>
      <c r="D20" s="135" t="s">
        <v>165</v>
      </c>
      <c r="E20" s="63">
        <v>3</v>
      </c>
      <c r="F20" s="63"/>
      <c r="G20" s="63" t="s">
        <v>2752</v>
      </c>
      <c r="H20" s="60"/>
      <c r="I20" s="86">
        <v>1300000</v>
      </c>
      <c r="J20" s="70"/>
      <c r="K20" s="66">
        <f t="shared" si="0"/>
        <v>252263000</v>
      </c>
      <c r="L20" s="74"/>
      <c r="M20" s="41"/>
      <c r="N20" s="71"/>
      <c r="O20" s="72"/>
    </row>
    <row r="21" spans="1:15" s="73" customFormat="1" ht="45" x14ac:dyDescent="0.25">
      <c r="A21" s="69"/>
      <c r="B21" s="60">
        <v>1</v>
      </c>
      <c r="C21" s="85" t="s">
        <v>3360</v>
      </c>
      <c r="D21" s="135" t="s">
        <v>533</v>
      </c>
      <c r="E21" s="63">
        <v>4</v>
      </c>
      <c r="F21" s="63"/>
      <c r="G21" s="63" t="s">
        <v>2753</v>
      </c>
      <c r="H21" s="60"/>
      <c r="I21" s="86">
        <v>2500000</v>
      </c>
      <c r="J21" s="70"/>
      <c r="K21" s="66">
        <f t="shared" si="0"/>
        <v>254763000</v>
      </c>
      <c r="L21" s="74"/>
      <c r="M21" s="41"/>
      <c r="N21" s="71"/>
      <c r="O21" s="72"/>
    </row>
    <row r="22" spans="1:15" s="73" customFormat="1" ht="45" x14ac:dyDescent="0.25">
      <c r="A22" s="69"/>
      <c r="B22" s="60">
        <v>1</v>
      </c>
      <c r="C22" s="85" t="s">
        <v>3361</v>
      </c>
      <c r="D22" s="135" t="s">
        <v>165</v>
      </c>
      <c r="E22" s="63">
        <v>3</v>
      </c>
      <c r="F22" s="63"/>
      <c r="G22" s="63" t="s">
        <v>2754</v>
      </c>
      <c r="H22" s="60"/>
      <c r="I22" s="86">
        <v>450000</v>
      </c>
      <c r="J22" s="70"/>
      <c r="K22" s="66">
        <f t="shared" si="0"/>
        <v>255213000</v>
      </c>
      <c r="L22" s="74"/>
      <c r="M22" s="41"/>
      <c r="N22" s="71"/>
      <c r="O22" s="72"/>
    </row>
    <row r="23" spans="1:15" s="73" customFormat="1" ht="45" x14ac:dyDescent="0.25">
      <c r="A23" s="69"/>
      <c r="B23" s="60">
        <v>1</v>
      </c>
      <c r="C23" s="85" t="s">
        <v>3362</v>
      </c>
      <c r="D23" s="135" t="s">
        <v>533</v>
      </c>
      <c r="E23" s="63">
        <v>4</v>
      </c>
      <c r="F23" s="63"/>
      <c r="G23" s="63" t="s">
        <v>2755</v>
      </c>
      <c r="H23" s="60"/>
      <c r="I23" s="86">
        <v>2500000</v>
      </c>
      <c r="J23" s="70"/>
      <c r="K23" s="66">
        <f t="shared" si="0"/>
        <v>257713000</v>
      </c>
      <c r="L23" s="74"/>
      <c r="M23" s="41"/>
      <c r="N23" s="71"/>
      <c r="O23" s="75"/>
    </row>
    <row r="24" spans="1:15" s="82" customFormat="1" ht="45" x14ac:dyDescent="0.25">
      <c r="A24" s="76"/>
      <c r="B24" s="60">
        <v>1</v>
      </c>
      <c r="C24" s="85" t="s">
        <v>3363</v>
      </c>
      <c r="D24" s="135" t="s">
        <v>179</v>
      </c>
      <c r="E24" s="63">
        <v>3</v>
      </c>
      <c r="F24" s="63"/>
      <c r="G24" s="63" t="s">
        <v>2756</v>
      </c>
      <c r="H24" s="60"/>
      <c r="I24" s="86">
        <v>1000000</v>
      </c>
      <c r="J24" s="78"/>
      <c r="K24" s="66">
        <f t="shared" si="0"/>
        <v>258713000</v>
      </c>
      <c r="L24" s="79"/>
      <c r="M24" s="41"/>
      <c r="N24" s="80"/>
      <c r="O24" s="81"/>
    </row>
    <row r="25" spans="1:15" s="82" customFormat="1" ht="45" x14ac:dyDescent="0.25">
      <c r="A25" s="76"/>
      <c r="B25" s="60">
        <v>1</v>
      </c>
      <c r="C25" s="85" t="s">
        <v>3364</v>
      </c>
      <c r="D25" s="135" t="s">
        <v>3103</v>
      </c>
      <c r="E25" s="63">
        <v>1</v>
      </c>
      <c r="F25" s="63"/>
      <c r="G25" s="63" t="s">
        <v>2757</v>
      </c>
      <c r="H25" s="60"/>
      <c r="I25" s="86">
        <v>2325000</v>
      </c>
      <c r="J25" s="78"/>
      <c r="K25" s="66">
        <f t="shared" si="0"/>
        <v>261038000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1</v>
      </c>
      <c r="C26" s="85" t="s">
        <v>3365</v>
      </c>
      <c r="D26" s="135" t="s">
        <v>165</v>
      </c>
      <c r="E26" s="63">
        <v>3</v>
      </c>
      <c r="F26" s="63"/>
      <c r="G26" s="63" t="s">
        <v>2758</v>
      </c>
      <c r="H26" s="60"/>
      <c r="I26" s="86">
        <v>1500000</v>
      </c>
      <c r="J26" s="78"/>
      <c r="K26" s="66">
        <f t="shared" si="0"/>
        <v>262538000</v>
      </c>
      <c r="L26" s="79"/>
      <c r="M26" s="41"/>
      <c r="N26" s="80"/>
      <c r="O26" s="81"/>
    </row>
    <row r="27" spans="1:15" s="82" customFormat="1" ht="60" x14ac:dyDescent="0.25">
      <c r="A27" s="76"/>
      <c r="B27" s="60">
        <v>1</v>
      </c>
      <c r="C27" s="85" t="s">
        <v>3366</v>
      </c>
      <c r="D27" s="135" t="s">
        <v>598</v>
      </c>
      <c r="E27" s="63">
        <v>3</v>
      </c>
      <c r="F27" s="63"/>
      <c r="G27" s="63" t="s">
        <v>2759</v>
      </c>
      <c r="H27" s="60"/>
      <c r="I27" s="86">
        <v>3000000</v>
      </c>
      <c r="J27" s="78"/>
      <c r="K27" s="66">
        <f t="shared" si="0"/>
        <v>265538000</v>
      </c>
      <c r="L27" s="79"/>
      <c r="M27" s="41"/>
      <c r="N27" s="80"/>
      <c r="O27" s="81"/>
    </row>
    <row r="28" spans="1:15" s="82" customFormat="1" ht="60" x14ac:dyDescent="0.25">
      <c r="A28" s="76"/>
      <c r="B28" s="60">
        <v>1</v>
      </c>
      <c r="C28" s="85" t="s">
        <v>3367</v>
      </c>
      <c r="D28" s="135" t="s">
        <v>2932</v>
      </c>
      <c r="E28" s="63">
        <v>3</v>
      </c>
      <c r="F28" s="63"/>
      <c r="G28" s="63" t="s">
        <v>2760</v>
      </c>
      <c r="H28" s="60"/>
      <c r="I28" s="86">
        <v>2000000</v>
      </c>
      <c r="J28" s="78"/>
      <c r="K28" s="66">
        <f t="shared" si="0"/>
        <v>267538000</v>
      </c>
      <c r="L28" s="79"/>
      <c r="M28" s="41"/>
      <c r="N28" s="80"/>
      <c r="O28" s="81"/>
    </row>
    <row r="29" spans="1:15" s="82" customFormat="1" ht="60" x14ac:dyDescent="0.25">
      <c r="A29" s="76"/>
      <c r="B29" s="60">
        <v>1</v>
      </c>
      <c r="C29" s="85" t="s">
        <v>3368</v>
      </c>
      <c r="D29" s="135" t="s">
        <v>2932</v>
      </c>
      <c r="E29" s="63">
        <v>3</v>
      </c>
      <c r="F29" s="63"/>
      <c r="G29" s="63" t="s">
        <v>2761</v>
      </c>
      <c r="H29" s="60"/>
      <c r="I29" s="86">
        <v>500000</v>
      </c>
      <c r="J29" s="84"/>
      <c r="K29" s="66">
        <f t="shared" si="0"/>
        <v>268038000</v>
      </c>
      <c r="L29" s="79"/>
      <c r="M29" s="41"/>
      <c r="N29" s="80"/>
      <c r="O29" s="81"/>
    </row>
    <row r="30" spans="1:15" s="73" customFormat="1" ht="30" x14ac:dyDescent="0.25">
      <c r="A30" s="69"/>
      <c r="B30" s="60">
        <v>1</v>
      </c>
      <c r="C30" s="85" t="s">
        <v>3369</v>
      </c>
      <c r="D30" s="135" t="s">
        <v>179</v>
      </c>
      <c r="E30" s="63">
        <v>3</v>
      </c>
      <c r="F30" s="63"/>
      <c r="G30" s="63" t="s">
        <v>2762</v>
      </c>
      <c r="H30" s="60"/>
      <c r="I30" s="86">
        <v>700000</v>
      </c>
      <c r="J30" s="83"/>
      <c r="K30" s="66">
        <f t="shared" si="0"/>
        <v>268738000</v>
      </c>
      <c r="L30" s="74"/>
      <c r="M30" s="41"/>
      <c r="N30" s="71"/>
      <c r="O30" s="72"/>
    </row>
    <row r="31" spans="1:15" s="73" customFormat="1" ht="45" x14ac:dyDescent="0.25">
      <c r="A31" s="69"/>
      <c r="B31" s="60">
        <v>1</v>
      </c>
      <c r="C31" s="85" t="s">
        <v>3370</v>
      </c>
      <c r="D31" s="135" t="s">
        <v>2134</v>
      </c>
      <c r="E31" s="63">
        <v>3</v>
      </c>
      <c r="F31" s="63"/>
      <c r="G31" s="63" t="s">
        <v>2763</v>
      </c>
      <c r="H31" s="60"/>
      <c r="I31" s="86">
        <v>2500000</v>
      </c>
      <c r="J31" s="83"/>
      <c r="K31" s="66">
        <f t="shared" si="0"/>
        <v>271238000</v>
      </c>
      <c r="L31" s="74"/>
      <c r="M31" s="41"/>
      <c r="N31" s="71"/>
      <c r="O31" s="72"/>
    </row>
    <row r="32" spans="1:15" s="73" customFormat="1" ht="45" x14ac:dyDescent="0.25">
      <c r="A32" s="69"/>
      <c r="B32" s="60">
        <v>1</v>
      </c>
      <c r="C32" s="85" t="s">
        <v>3371</v>
      </c>
      <c r="D32" s="135" t="s">
        <v>3103</v>
      </c>
      <c r="E32" s="63">
        <v>1</v>
      </c>
      <c r="F32" s="63"/>
      <c r="G32" s="63" t="s">
        <v>2764</v>
      </c>
      <c r="H32" s="60"/>
      <c r="I32" s="86">
        <v>2325000</v>
      </c>
      <c r="J32" s="83"/>
      <c r="K32" s="66">
        <f t="shared" si="0"/>
        <v>273563000</v>
      </c>
      <c r="L32" s="74"/>
      <c r="M32" s="41"/>
      <c r="N32" s="71"/>
      <c r="O32" s="72">
        <f>K32+1039000</f>
        <v>274602000</v>
      </c>
    </row>
    <row r="33" spans="1:15" s="73" customFormat="1" ht="45" x14ac:dyDescent="0.25">
      <c r="A33" s="69"/>
      <c r="B33" s="60">
        <v>1</v>
      </c>
      <c r="C33" s="85" t="s">
        <v>3372</v>
      </c>
      <c r="D33" s="135" t="s">
        <v>2211</v>
      </c>
      <c r="E33" s="63">
        <v>1</v>
      </c>
      <c r="F33" s="63"/>
      <c r="G33" s="63" t="s">
        <v>2765</v>
      </c>
      <c r="H33" s="60"/>
      <c r="I33" s="86">
        <v>2325000</v>
      </c>
      <c r="J33" s="83"/>
      <c r="K33" s="66">
        <f t="shared" si="0"/>
        <v>275888000</v>
      </c>
      <c r="L33" s="74"/>
      <c r="M33" s="41"/>
      <c r="N33" s="71"/>
      <c r="O33" s="72"/>
    </row>
    <row r="34" spans="1:15" s="73" customFormat="1" ht="30" x14ac:dyDescent="0.25">
      <c r="A34" s="69"/>
      <c r="B34" s="60">
        <v>1</v>
      </c>
      <c r="C34" s="85" t="s">
        <v>3373</v>
      </c>
      <c r="D34" s="135" t="s">
        <v>165</v>
      </c>
      <c r="E34" s="63">
        <v>3</v>
      </c>
      <c r="F34" s="63"/>
      <c r="G34" s="63" t="s">
        <v>2766</v>
      </c>
      <c r="H34" s="60"/>
      <c r="I34" s="86">
        <v>900000</v>
      </c>
      <c r="J34" s="83"/>
      <c r="K34" s="66">
        <f t="shared" si="0"/>
        <v>276788000</v>
      </c>
      <c r="L34" s="74"/>
      <c r="M34" s="41"/>
      <c r="N34" s="71"/>
      <c r="O34" s="72"/>
    </row>
    <row r="35" spans="1:15" s="73" customFormat="1" ht="60" x14ac:dyDescent="0.25">
      <c r="A35" s="69"/>
      <c r="B35" s="60">
        <v>1</v>
      </c>
      <c r="C35" s="85" t="s">
        <v>3374</v>
      </c>
      <c r="D35" s="135" t="s">
        <v>165</v>
      </c>
      <c r="E35" s="63">
        <v>3</v>
      </c>
      <c r="F35" s="63"/>
      <c r="G35" s="63" t="s">
        <v>2767</v>
      </c>
      <c r="H35" s="60"/>
      <c r="I35" s="86">
        <v>1400000</v>
      </c>
      <c r="J35" s="83"/>
      <c r="K35" s="66">
        <f t="shared" si="0"/>
        <v>278188000</v>
      </c>
      <c r="L35" s="74"/>
      <c r="M35" s="41"/>
      <c r="N35" s="71"/>
      <c r="O35" s="72"/>
    </row>
    <row r="36" spans="1:15" s="73" customFormat="1" ht="45" x14ac:dyDescent="0.25">
      <c r="A36" s="69"/>
      <c r="B36" s="60">
        <v>1</v>
      </c>
      <c r="C36" s="85" t="s">
        <v>3375</v>
      </c>
      <c r="D36" s="135" t="s">
        <v>165</v>
      </c>
      <c r="E36" s="63">
        <v>3</v>
      </c>
      <c r="F36" s="63"/>
      <c r="G36" s="63" t="s">
        <v>2768</v>
      </c>
      <c r="H36" s="60"/>
      <c r="I36" s="86">
        <v>700000</v>
      </c>
      <c r="J36" s="83"/>
      <c r="K36" s="66">
        <f t="shared" si="0"/>
        <v>278888000</v>
      </c>
      <c r="L36" s="74"/>
      <c r="M36" s="41"/>
      <c r="N36" s="71"/>
      <c r="O36" s="72"/>
    </row>
    <row r="37" spans="1:15" s="73" customFormat="1" ht="45" x14ac:dyDescent="0.25">
      <c r="A37" s="69"/>
      <c r="B37" s="60">
        <v>1</v>
      </c>
      <c r="C37" s="85" t="s">
        <v>3376</v>
      </c>
      <c r="D37" s="135" t="s">
        <v>2211</v>
      </c>
      <c r="E37" s="63">
        <v>1</v>
      </c>
      <c r="F37" s="63"/>
      <c r="G37" s="63" t="s">
        <v>2769</v>
      </c>
      <c r="H37" s="60"/>
      <c r="I37" s="86">
        <v>2500000</v>
      </c>
      <c r="J37" s="83"/>
      <c r="K37" s="66">
        <f t="shared" si="0"/>
        <v>281388000</v>
      </c>
      <c r="L37" s="74"/>
      <c r="M37" s="41"/>
      <c r="N37" s="71"/>
      <c r="O37" s="72"/>
    </row>
    <row r="38" spans="1:15" s="82" customFormat="1" ht="45" x14ac:dyDescent="0.25">
      <c r="A38" s="78"/>
      <c r="B38" s="60">
        <v>1</v>
      </c>
      <c r="C38" s="85" t="s">
        <v>3377</v>
      </c>
      <c r="D38" s="135" t="s">
        <v>3103</v>
      </c>
      <c r="E38" s="63">
        <v>1</v>
      </c>
      <c r="F38" s="63"/>
      <c r="G38" s="63" t="s">
        <v>2770</v>
      </c>
      <c r="H38" s="60"/>
      <c r="I38" s="86">
        <v>2325000</v>
      </c>
      <c r="J38" s="84"/>
      <c r="K38" s="66">
        <f t="shared" si="0"/>
        <v>283713000</v>
      </c>
      <c r="L38" s="79"/>
      <c r="M38" s="41"/>
      <c r="N38" s="80"/>
      <c r="O38" s="81"/>
    </row>
    <row r="39" spans="1:15" s="82" customFormat="1" ht="45" x14ac:dyDescent="0.25">
      <c r="A39" s="78"/>
      <c r="B39" s="60">
        <v>1</v>
      </c>
      <c r="C39" s="85" t="s">
        <v>3378</v>
      </c>
      <c r="D39" s="135" t="s">
        <v>2932</v>
      </c>
      <c r="E39" s="63">
        <v>3</v>
      </c>
      <c r="F39" s="63"/>
      <c r="G39" s="63" t="s">
        <v>2771</v>
      </c>
      <c r="H39" s="60"/>
      <c r="I39" s="86">
        <v>670000</v>
      </c>
      <c r="J39" s="84"/>
      <c r="K39" s="66">
        <f t="shared" si="0"/>
        <v>284383000</v>
      </c>
      <c r="L39" s="79"/>
      <c r="M39" s="41"/>
      <c r="N39" s="80"/>
      <c r="O39" s="81"/>
    </row>
    <row r="40" spans="1:15" s="82" customFormat="1" ht="45" x14ac:dyDescent="0.25">
      <c r="A40" s="78"/>
      <c r="B40" s="60">
        <v>1</v>
      </c>
      <c r="C40" s="85" t="s">
        <v>3379</v>
      </c>
      <c r="D40" s="135" t="s">
        <v>165</v>
      </c>
      <c r="E40" s="63">
        <v>3</v>
      </c>
      <c r="F40" s="63"/>
      <c r="G40" s="63" t="s">
        <v>2772</v>
      </c>
      <c r="H40" s="60"/>
      <c r="I40" s="86">
        <v>1576000</v>
      </c>
      <c r="J40" s="78"/>
      <c r="K40" s="66">
        <f t="shared" si="0"/>
        <v>285959000</v>
      </c>
      <c r="L40" s="79"/>
      <c r="M40" s="41"/>
      <c r="N40" s="80"/>
      <c r="O40" s="81"/>
    </row>
    <row r="41" spans="1:15" s="82" customFormat="1" ht="30" x14ac:dyDescent="0.25">
      <c r="A41" s="78"/>
      <c r="B41" s="60">
        <v>1</v>
      </c>
      <c r="C41" s="85" t="s">
        <v>3380</v>
      </c>
      <c r="D41" s="135" t="s">
        <v>165</v>
      </c>
      <c r="E41" s="63">
        <v>3</v>
      </c>
      <c r="F41" s="63"/>
      <c r="G41" s="63" t="s">
        <v>2773</v>
      </c>
      <c r="H41" s="60"/>
      <c r="I41" s="86">
        <v>1000000</v>
      </c>
      <c r="J41" s="78"/>
      <c r="K41" s="66">
        <f t="shared" si="0"/>
        <v>286959000</v>
      </c>
      <c r="L41" s="79"/>
      <c r="M41" s="41"/>
      <c r="N41" s="80"/>
      <c r="O41" s="81"/>
    </row>
    <row r="42" spans="1:15" s="82" customFormat="1" ht="45" x14ac:dyDescent="0.25">
      <c r="A42" s="78"/>
      <c r="B42" s="60">
        <v>1</v>
      </c>
      <c r="C42" s="85" t="s">
        <v>3381</v>
      </c>
      <c r="D42" s="135" t="s">
        <v>598</v>
      </c>
      <c r="E42" s="63">
        <v>3</v>
      </c>
      <c r="F42" s="63"/>
      <c r="G42" s="63" t="s">
        <v>2774</v>
      </c>
      <c r="H42" s="60"/>
      <c r="I42" s="86">
        <v>1000000</v>
      </c>
      <c r="J42" s="78"/>
      <c r="K42" s="66">
        <f t="shared" si="0"/>
        <v>287959000</v>
      </c>
      <c r="L42" s="79"/>
      <c r="M42" s="41"/>
      <c r="N42" s="80"/>
      <c r="O42" s="81"/>
    </row>
    <row r="43" spans="1:15" s="82" customFormat="1" ht="45" x14ac:dyDescent="0.25">
      <c r="A43" s="78"/>
      <c r="B43" s="60">
        <v>1</v>
      </c>
      <c r="C43" s="85" t="s">
        <v>3382</v>
      </c>
      <c r="D43" s="135" t="s">
        <v>179</v>
      </c>
      <c r="E43" s="63">
        <v>3</v>
      </c>
      <c r="F43" s="63"/>
      <c r="G43" s="63" t="s">
        <v>2775</v>
      </c>
      <c r="H43" s="60"/>
      <c r="I43" s="86">
        <v>1800000</v>
      </c>
      <c r="J43" s="78"/>
      <c r="K43" s="66">
        <f t="shared" si="0"/>
        <v>289759000</v>
      </c>
      <c r="L43" s="79"/>
      <c r="M43" s="41"/>
      <c r="N43" s="80"/>
      <c r="O43" s="81"/>
    </row>
    <row r="44" spans="1:15" s="82" customFormat="1" ht="45" x14ac:dyDescent="0.25">
      <c r="A44" s="78"/>
      <c r="B44" s="60">
        <v>1</v>
      </c>
      <c r="C44" s="85" t="s">
        <v>3439</v>
      </c>
      <c r="D44" s="63" t="s">
        <v>2932</v>
      </c>
      <c r="E44" s="63">
        <v>3</v>
      </c>
      <c r="F44" s="63"/>
      <c r="G44" s="63" t="s">
        <v>2776</v>
      </c>
      <c r="H44" s="60"/>
      <c r="I44" s="86">
        <v>1500000</v>
      </c>
      <c r="J44" s="78"/>
      <c r="K44" s="66">
        <f t="shared" si="0"/>
        <v>291259000</v>
      </c>
      <c r="L44" s="79"/>
      <c r="M44" s="41"/>
      <c r="N44" s="80"/>
      <c r="O44" s="81"/>
    </row>
    <row r="45" spans="1:15" s="82" customFormat="1" ht="30" x14ac:dyDescent="0.25">
      <c r="A45" s="78"/>
      <c r="B45" s="60">
        <v>1</v>
      </c>
      <c r="C45" s="85" t="s">
        <v>3399</v>
      </c>
      <c r="D45" s="63" t="s">
        <v>2932</v>
      </c>
      <c r="E45" s="63">
        <v>4</v>
      </c>
      <c r="F45" s="63"/>
      <c r="G45" s="63" t="s">
        <v>2777</v>
      </c>
      <c r="H45" s="60"/>
      <c r="I45" s="86">
        <v>1800000</v>
      </c>
      <c r="J45" s="78"/>
      <c r="K45" s="66">
        <f t="shared" si="0"/>
        <v>293059000</v>
      </c>
      <c r="L45" s="79"/>
      <c r="M45" s="41"/>
      <c r="N45" s="80"/>
      <c r="O45" s="81"/>
    </row>
    <row r="46" spans="1:15" s="82" customFormat="1" ht="60" x14ac:dyDescent="0.25">
      <c r="A46" s="78"/>
      <c r="B46" s="60">
        <v>1</v>
      </c>
      <c r="C46" s="85" t="s">
        <v>3383</v>
      </c>
      <c r="D46" s="135" t="s">
        <v>179</v>
      </c>
      <c r="E46" s="63">
        <v>3</v>
      </c>
      <c r="F46" s="63"/>
      <c r="G46" s="63" t="s">
        <v>2778</v>
      </c>
      <c r="H46" s="60"/>
      <c r="I46" s="86">
        <v>700000</v>
      </c>
      <c r="J46" s="78"/>
      <c r="K46" s="66">
        <f t="shared" si="0"/>
        <v>293759000</v>
      </c>
      <c r="L46" s="79"/>
      <c r="M46" s="41"/>
      <c r="N46" s="80"/>
      <c r="O46" s="81"/>
    </row>
    <row r="47" spans="1:15" s="82" customFormat="1" ht="45" x14ac:dyDescent="0.25">
      <c r="A47" s="78"/>
      <c r="B47" s="60">
        <v>1</v>
      </c>
      <c r="C47" s="85" t="s">
        <v>3396</v>
      </c>
      <c r="D47" s="63" t="s">
        <v>165</v>
      </c>
      <c r="E47" s="63">
        <v>4</v>
      </c>
      <c r="F47" s="63"/>
      <c r="G47" s="63" t="s">
        <v>2779</v>
      </c>
      <c r="H47" s="60"/>
      <c r="I47" s="86">
        <v>900000</v>
      </c>
      <c r="J47" s="78"/>
      <c r="K47" s="66">
        <f t="shared" si="0"/>
        <v>294659000</v>
      </c>
      <c r="L47" s="79"/>
      <c r="M47" s="41"/>
      <c r="N47" s="80"/>
      <c r="O47" s="81"/>
    </row>
    <row r="48" spans="1:15" s="82" customFormat="1" ht="45" x14ac:dyDescent="0.25">
      <c r="A48" s="78"/>
      <c r="B48" s="60">
        <v>1</v>
      </c>
      <c r="C48" s="85" t="s">
        <v>3384</v>
      </c>
      <c r="D48" s="135" t="s">
        <v>2932</v>
      </c>
      <c r="E48" s="63">
        <v>3</v>
      </c>
      <c r="F48" s="63"/>
      <c r="G48" s="63" t="s">
        <v>2780</v>
      </c>
      <c r="H48" s="60"/>
      <c r="I48" s="86">
        <v>1000000</v>
      </c>
      <c r="J48" s="78"/>
      <c r="K48" s="66">
        <f t="shared" si="0"/>
        <v>295659000</v>
      </c>
      <c r="L48" s="79"/>
      <c r="M48" s="41"/>
      <c r="N48" s="80"/>
      <c r="O48" s="81"/>
    </row>
    <row r="49" spans="1:15" s="82" customFormat="1" ht="45" x14ac:dyDescent="0.25">
      <c r="A49" s="78"/>
      <c r="B49" s="60">
        <v>1</v>
      </c>
      <c r="C49" s="85" t="s">
        <v>3385</v>
      </c>
      <c r="D49" s="135" t="s">
        <v>179</v>
      </c>
      <c r="E49" s="63">
        <v>3</v>
      </c>
      <c r="F49" s="63"/>
      <c r="G49" s="63" t="s">
        <v>2781</v>
      </c>
      <c r="H49" s="60"/>
      <c r="I49" s="86">
        <v>1000000</v>
      </c>
      <c r="J49" s="78"/>
      <c r="K49" s="66">
        <f t="shared" si="0"/>
        <v>296659000</v>
      </c>
      <c r="L49" s="79"/>
      <c r="M49" s="41"/>
      <c r="N49" s="80"/>
      <c r="O49" s="81"/>
    </row>
    <row r="50" spans="1:15" s="82" customFormat="1" ht="60" x14ac:dyDescent="0.25">
      <c r="A50" s="78"/>
      <c r="B50" s="60">
        <v>1</v>
      </c>
      <c r="C50" s="85" t="s">
        <v>3386</v>
      </c>
      <c r="D50" s="135" t="s">
        <v>598</v>
      </c>
      <c r="E50" s="63">
        <v>3</v>
      </c>
      <c r="F50" s="63"/>
      <c r="G50" s="63" t="s">
        <v>2782</v>
      </c>
      <c r="H50" s="60"/>
      <c r="I50" s="86">
        <v>1500000</v>
      </c>
      <c r="J50" s="78"/>
      <c r="K50" s="66">
        <f t="shared" si="0"/>
        <v>298159000</v>
      </c>
      <c r="L50" s="79"/>
      <c r="M50" s="41"/>
      <c r="N50" s="80"/>
      <c r="O50" s="81"/>
    </row>
    <row r="51" spans="1:15" s="82" customFormat="1" ht="60" x14ac:dyDescent="0.25">
      <c r="A51" s="78"/>
      <c r="B51" s="60">
        <v>1</v>
      </c>
      <c r="C51" s="85" t="s">
        <v>3387</v>
      </c>
      <c r="D51" s="135" t="s">
        <v>179</v>
      </c>
      <c r="E51" s="63">
        <v>3</v>
      </c>
      <c r="F51" s="63"/>
      <c r="G51" s="63" t="s">
        <v>2783</v>
      </c>
      <c r="H51" s="60"/>
      <c r="I51" s="86">
        <v>850000</v>
      </c>
      <c r="J51" s="84"/>
      <c r="K51" s="66">
        <f t="shared" si="0"/>
        <v>299009000</v>
      </c>
      <c r="L51" s="79"/>
      <c r="M51" s="41"/>
      <c r="N51" s="80"/>
      <c r="O51" s="81"/>
    </row>
    <row r="52" spans="1:15" s="82" customFormat="1" ht="45" x14ac:dyDescent="0.25">
      <c r="A52" s="78"/>
      <c r="B52" s="60">
        <v>1</v>
      </c>
      <c r="C52" s="85" t="s">
        <v>3388</v>
      </c>
      <c r="D52" s="135" t="s">
        <v>2932</v>
      </c>
      <c r="E52" s="63">
        <v>3</v>
      </c>
      <c r="F52" s="63"/>
      <c r="G52" s="63" t="s">
        <v>2784</v>
      </c>
      <c r="H52" s="60"/>
      <c r="I52" s="86">
        <v>1200000</v>
      </c>
      <c r="J52" s="84"/>
      <c r="K52" s="66">
        <f t="shared" si="0"/>
        <v>300209000</v>
      </c>
      <c r="L52" s="79"/>
      <c r="M52" s="41"/>
      <c r="N52" s="80"/>
      <c r="O52" s="81"/>
    </row>
    <row r="53" spans="1:15" s="82" customFormat="1" ht="60" x14ac:dyDescent="0.25">
      <c r="A53" s="78"/>
      <c r="B53" s="60">
        <v>1</v>
      </c>
      <c r="C53" s="85" t="s">
        <v>3389</v>
      </c>
      <c r="D53" s="135" t="s">
        <v>179</v>
      </c>
      <c r="E53" s="63">
        <v>3</v>
      </c>
      <c r="F53" s="63"/>
      <c r="G53" s="63" t="s">
        <v>2785</v>
      </c>
      <c r="H53" s="60"/>
      <c r="I53" s="86">
        <v>1000000</v>
      </c>
      <c r="J53" s="84"/>
      <c r="K53" s="66">
        <f t="shared" si="0"/>
        <v>301209000</v>
      </c>
      <c r="L53" s="79"/>
      <c r="M53" s="41"/>
      <c r="N53" s="80"/>
      <c r="O53" s="81"/>
    </row>
    <row r="54" spans="1:15" s="82" customFormat="1" ht="45" x14ac:dyDescent="0.25">
      <c r="A54" s="78"/>
      <c r="B54" s="60">
        <v>1</v>
      </c>
      <c r="C54" s="85" t="s">
        <v>3390</v>
      </c>
      <c r="D54" s="135" t="s">
        <v>179</v>
      </c>
      <c r="E54" s="63">
        <v>3</v>
      </c>
      <c r="F54" s="63"/>
      <c r="G54" s="63" t="s">
        <v>2786</v>
      </c>
      <c r="H54" s="60"/>
      <c r="I54" s="86">
        <v>500000</v>
      </c>
      <c r="J54" s="84"/>
      <c r="K54" s="66">
        <f t="shared" si="0"/>
        <v>301709000</v>
      </c>
      <c r="L54" s="79"/>
      <c r="M54" s="41"/>
      <c r="N54" s="80"/>
      <c r="O54" s="81"/>
    </row>
    <row r="55" spans="1:15" s="82" customFormat="1" ht="30" x14ac:dyDescent="0.25">
      <c r="A55" s="78"/>
      <c r="B55" s="60">
        <v>1</v>
      </c>
      <c r="C55" s="85" t="s">
        <v>3391</v>
      </c>
      <c r="D55" s="135" t="s">
        <v>179</v>
      </c>
      <c r="E55" s="63">
        <v>3</v>
      </c>
      <c r="F55" s="63"/>
      <c r="G55" s="63" t="s">
        <v>2787</v>
      </c>
      <c r="H55" s="60"/>
      <c r="I55" s="86">
        <v>300000</v>
      </c>
      <c r="J55" s="84"/>
      <c r="K55" s="66">
        <f t="shared" si="0"/>
        <v>302009000</v>
      </c>
      <c r="L55" s="79"/>
      <c r="M55" s="41"/>
      <c r="N55" s="80"/>
      <c r="O55" s="81"/>
    </row>
    <row r="56" spans="1:15" s="82" customFormat="1" ht="45" x14ac:dyDescent="0.25">
      <c r="A56" s="78"/>
      <c r="B56" s="60">
        <v>1</v>
      </c>
      <c r="C56" s="85" t="s">
        <v>3392</v>
      </c>
      <c r="D56" s="135" t="s">
        <v>179</v>
      </c>
      <c r="E56" s="63">
        <v>3</v>
      </c>
      <c r="F56" s="63"/>
      <c r="G56" s="63" t="s">
        <v>2788</v>
      </c>
      <c r="H56" s="60"/>
      <c r="I56" s="86">
        <v>550000</v>
      </c>
      <c r="J56" s="84"/>
      <c r="K56" s="66">
        <f t="shared" si="0"/>
        <v>302559000</v>
      </c>
      <c r="L56" s="79"/>
      <c r="M56" s="41"/>
      <c r="N56" s="80"/>
      <c r="O56" s="81"/>
    </row>
    <row r="57" spans="1:15" s="82" customFormat="1" ht="45" x14ac:dyDescent="0.25">
      <c r="A57" s="78"/>
      <c r="B57" s="60">
        <v>1</v>
      </c>
      <c r="C57" s="85" t="s">
        <v>3397</v>
      </c>
      <c r="D57" s="63" t="s">
        <v>165</v>
      </c>
      <c r="E57" s="63">
        <v>4</v>
      </c>
      <c r="F57" s="63"/>
      <c r="G57" s="63" t="s">
        <v>2789</v>
      </c>
      <c r="H57" s="60"/>
      <c r="I57" s="86">
        <v>800000</v>
      </c>
      <c r="J57" s="84"/>
      <c r="K57" s="66">
        <f t="shared" si="0"/>
        <v>303359000</v>
      </c>
      <c r="L57" s="79"/>
      <c r="M57" s="41"/>
      <c r="N57" s="80"/>
      <c r="O57" s="81"/>
    </row>
    <row r="58" spans="1:15" s="82" customFormat="1" ht="60" x14ac:dyDescent="0.25">
      <c r="A58" s="78"/>
      <c r="B58" s="60">
        <v>1</v>
      </c>
      <c r="C58" s="85" t="s">
        <v>3398</v>
      </c>
      <c r="D58" s="63" t="s">
        <v>179</v>
      </c>
      <c r="E58" s="63">
        <v>3</v>
      </c>
      <c r="F58" s="63"/>
      <c r="G58" s="63" t="s">
        <v>2790</v>
      </c>
      <c r="H58" s="60"/>
      <c r="I58" s="86">
        <v>400000</v>
      </c>
      <c r="J58" s="84"/>
      <c r="K58" s="66">
        <f t="shared" si="0"/>
        <v>303759000</v>
      </c>
      <c r="L58" s="79"/>
      <c r="M58" s="41"/>
      <c r="N58" s="80"/>
      <c r="O58" s="81"/>
    </row>
    <row r="59" spans="1:15" s="82" customFormat="1" ht="45" x14ac:dyDescent="0.25">
      <c r="A59" s="78"/>
      <c r="B59" s="60">
        <v>1</v>
      </c>
      <c r="C59" s="85" t="s">
        <v>3400</v>
      </c>
      <c r="D59" s="135" t="s">
        <v>533</v>
      </c>
      <c r="E59" s="63">
        <v>4</v>
      </c>
      <c r="F59" s="63"/>
      <c r="G59" s="63" t="s">
        <v>2791</v>
      </c>
      <c r="H59" s="60"/>
      <c r="I59" s="86">
        <v>3000000</v>
      </c>
      <c r="J59" s="84"/>
      <c r="K59" s="66">
        <f t="shared" si="0"/>
        <v>306759000</v>
      </c>
      <c r="L59" s="79"/>
      <c r="M59" s="41"/>
      <c r="N59" s="80"/>
      <c r="O59" s="81"/>
    </row>
    <row r="60" spans="1:15" s="82" customFormat="1" ht="30" x14ac:dyDescent="0.25">
      <c r="A60" s="78"/>
      <c r="B60" s="60">
        <v>1</v>
      </c>
      <c r="C60" s="85" t="s">
        <v>3393</v>
      </c>
      <c r="D60" s="135" t="s">
        <v>165</v>
      </c>
      <c r="E60" s="63">
        <v>3</v>
      </c>
      <c r="F60" s="63"/>
      <c r="G60" s="63" t="s">
        <v>2792</v>
      </c>
      <c r="H60" s="60"/>
      <c r="I60" s="86">
        <v>585000</v>
      </c>
      <c r="J60" s="84"/>
      <c r="K60" s="66">
        <f t="shared" si="0"/>
        <v>307344000</v>
      </c>
      <c r="L60" s="79"/>
      <c r="M60" s="41"/>
      <c r="N60" s="80"/>
      <c r="O60" s="81"/>
    </row>
    <row r="61" spans="1:15" s="82" customFormat="1" ht="45" x14ac:dyDescent="0.25">
      <c r="A61" s="78"/>
      <c r="B61" s="60">
        <v>1</v>
      </c>
      <c r="C61" s="85" t="s">
        <v>3394</v>
      </c>
      <c r="D61" s="135" t="s">
        <v>165</v>
      </c>
      <c r="E61" s="63">
        <v>3</v>
      </c>
      <c r="F61" s="63"/>
      <c r="G61" s="63" t="s">
        <v>2793</v>
      </c>
      <c r="H61" s="60"/>
      <c r="I61" s="86">
        <v>2700000</v>
      </c>
      <c r="J61" s="84"/>
      <c r="K61" s="66">
        <f t="shared" si="0"/>
        <v>310044000</v>
      </c>
      <c r="L61" s="79"/>
      <c r="M61" s="41"/>
      <c r="N61" s="80"/>
      <c r="O61" s="81"/>
    </row>
    <row r="62" spans="1:15" s="82" customFormat="1" ht="45" x14ac:dyDescent="0.25">
      <c r="A62" s="78"/>
      <c r="B62" s="60">
        <v>1</v>
      </c>
      <c r="C62" s="85" t="s">
        <v>3395</v>
      </c>
      <c r="D62" s="135" t="s">
        <v>165</v>
      </c>
      <c r="E62" s="63">
        <v>3</v>
      </c>
      <c r="F62" s="63"/>
      <c r="G62" s="63" t="s">
        <v>2794</v>
      </c>
      <c r="H62" s="60"/>
      <c r="I62" s="86">
        <v>82000</v>
      </c>
      <c r="J62" s="84"/>
      <c r="K62" s="66">
        <f t="shared" si="0"/>
        <v>310126000</v>
      </c>
      <c r="L62" s="79"/>
      <c r="M62" s="41"/>
      <c r="N62" s="80"/>
      <c r="O62" s="81"/>
    </row>
    <row r="63" spans="1:15" s="82" customFormat="1" ht="60" x14ac:dyDescent="0.25">
      <c r="A63" s="78"/>
      <c r="B63" s="60">
        <v>2</v>
      </c>
      <c r="C63" s="85" t="s">
        <v>3402</v>
      </c>
      <c r="D63" s="163" t="s">
        <v>2891</v>
      </c>
      <c r="E63" s="158">
        <v>2</v>
      </c>
      <c r="F63" s="63"/>
      <c r="G63" s="63" t="s">
        <v>2795</v>
      </c>
      <c r="H63" s="77"/>
      <c r="I63" s="86">
        <v>13500000</v>
      </c>
      <c r="J63" s="84"/>
      <c r="K63" s="66">
        <f t="shared" si="0"/>
        <v>323626000</v>
      </c>
      <c r="L63" s="79"/>
      <c r="M63" s="41"/>
      <c r="N63" s="80"/>
      <c r="O63" s="81"/>
    </row>
    <row r="64" spans="1:15" s="82" customFormat="1" ht="60" x14ac:dyDescent="0.25">
      <c r="A64" s="78"/>
      <c r="B64" s="60">
        <v>2</v>
      </c>
      <c r="C64" s="85" t="s">
        <v>3403</v>
      </c>
      <c r="D64" s="163" t="s">
        <v>2219</v>
      </c>
      <c r="E64" s="158">
        <v>2</v>
      </c>
      <c r="F64" s="63"/>
      <c r="G64" s="63" t="s">
        <v>2796</v>
      </c>
      <c r="H64" s="77"/>
      <c r="I64" s="86">
        <v>2600000</v>
      </c>
      <c r="J64" s="84"/>
      <c r="K64" s="66">
        <f t="shared" si="0"/>
        <v>326226000</v>
      </c>
      <c r="L64" s="79"/>
      <c r="M64" s="41"/>
      <c r="N64" s="80"/>
      <c r="O64" s="81"/>
    </row>
    <row r="65" spans="1:15" s="82" customFormat="1" ht="60" x14ac:dyDescent="0.25">
      <c r="A65" s="78"/>
      <c r="B65" s="60">
        <v>2</v>
      </c>
      <c r="C65" s="85" t="s">
        <v>3404</v>
      </c>
      <c r="D65" s="163" t="s">
        <v>2300</v>
      </c>
      <c r="E65" s="158">
        <v>2</v>
      </c>
      <c r="F65" s="63"/>
      <c r="G65" s="63" t="s">
        <v>2797</v>
      </c>
      <c r="H65" s="60"/>
      <c r="I65" s="86">
        <v>1090000</v>
      </c>
      <c r="J65" s="84"/>
      <c r="K65" s="66">
        <f t="shared" si="0"/>
        <v>327316000</v>
      </c>
      <c r="L65" s="79"/>
      <c r="M65" s="41"/>
      <c r="N65" s="80"/>
      <c r="O65" s="81"/>
    </row>
    <row r="66" spans="1:15" s="82" customFormat="1" ht="60" x14ac:dyDescent="0.25">
      <c r="A66" s="78"/>
      <c r="B66" s="60">
        <v>2</v>
      </c>
      <c r="C66" s="85" t="s">
        <v>3405</v>
      </c>
      <c r="D66" s="163" t="s">
        <v>2219</v>
      </c>
      <c r="E66" s="158">
        <v>2</v>
      </c>
      <c r="F66" s="63"/>
      <c r="G66" s="63" t="s">
        <v>2798</v>
      </c>
      <c r="H66" s="60"/>
      <c r="I66" s="86">
        <v>2110000</v>
      </c>
      <c r="J66" s="84"/>
      <c r="K66" s="66">
        <f t="shared" si="0"/>
        <v>329426000</v>
      </c>
      <c r="L66" s="79"/>
      <c r="M66" s="41"/>
      <c r="N66" s="80"/>
      <c r="O66" s="81"/>
    </row>
    <row r="67" spans="1:15" s="82" customFormat="1" ht="45" x14ac:dyDescent="0.25">
      <c r="A67" s="78"/>
      <c r="B67" s="60">
        <v>2</v>
      </c>
      <c r="C67" s="85" t="s">
        <v>3406</v>
      </c>
      <c r="D67" s="163" t="s">
        <v>2893</v>
      </c>
      <c r="E67" s="158">
        <v>1</v>
      </c>
      <c r="F67" s="63"/>
      <c r="G67" s="63" t="s">
        <v>2799</v>
      </c>
      <c r="H67" s="60"/>
      <c r="I67" s="86">
        <v>580000</v>
      </c>
      <c r="J67" s="84"/>
      <c r="K67" s="66">
        <f t="shared" si="0"/>
        <v>330006000</v>
      </c>
      <c r="L67" s="79"/>
      <c r="M67" s="41"/>
      <c r="N67" s="80"/>
      <c r="O67" s="81"/>
    </row>
    <row r="68" spans="1:15" s="82" customFormat="1" ht="60" x14ac:dyDescent="0.25">
      <c r="A68" s="78"/>
      <c r="B68" s="60">
        <v>2</v>
      </c>
      <c r="C68" s="85" t="s">
        <v>3407</v>
      </c>
      <c r="D68" s="163" t="s">
        <v>2135</v>
      </c>
      <c r="E68" s="159">
        <v>4</v>
      </c>
      <c r="F68" s="63"/>
      <c r="G68" s="63" t="s">
        <v>2800</v>
      </c>
      <c r="H68" s="77"/>
      <c r="I68" s="86">
        <v>9262500</v>
      </c>
      <c r="J68" s="84"/>
      <c r="K68" s="66">
        <f t="shared" si="0"/>
        <v>339268500</v>
      </c>
      <c r="L68" s="79"/>
      <c r="M68" s="41"/>
      <c r="N68" s="80"/>
      <c r="O68" s="81"/>
    </row>
    <row r="69" spans="1:15" s="82" customFormat="1" ht="60" x14ac:dyDescent="0.25">
      <c r="A69" s="78"/>
      <c r="B69" s="60">
        <v>2</v>
      </c>
      <c r="C69" s="85" t="s">
        <v>3408</v>
      </c>
      <c r="D69" s="163" t="s">
        <v>2218</v>
      </c>
      <c r="E69" s="159">
        <v>1</v>
      </c>
      <c r="F69" s="63"/>
      <c r="G69" s="63" t="s">
        <v>2801</v>
      </c>
      <c r="H69" s="77"/>
      <c r="I69" s="86">
        <v>1170000</v>
      </c>
      <c r="J69" s="84"/>
      <c r="K69" s="66">
        <f t="shared" si="0"/>
        <v>340438500</v>
      </c>
      <c r="L69" s="79"/>
      <c r="M69" s="41"/>
      <c r="N69" s="80"/>
      <c r="O69" s="81"/>
    </row>
    <row r="70" spans="1:15" s="82" customFormat="1" ht="30" x14ac:dyDescent="0.25">
      <c r="A70" s="78"/>
      <c r="B70" s="60">
        <v>2</v>
      </c>
      <c r="C70" s="85" t="s">
        <v>3409</v>
      </c>
      <c r="D70" s="163" t="s">
        <v>165</v>
      </c>
      <c r="E70" s="159">
        <v>3</v>
      </c>
      <c r="F70" s="63"/>
      <c r="G70" s="63" t="s">
        <v>2802</v>
      </c>
      <c r="H70" s="77"/>
      <c r="I70" s="86">
        <v>500000</v>
      </c>
      <c r="J70" s="84"/>
      <c r="K70" s="66">
        <f t="shared" si="0"/>
        <v>340938500</v>
      </c>
      <c r="L70" s="79"/>
      <c r="M70" s="41"/>
      <c r="N70" s="80"/>
      <c r="O70" s="81"/>
    </row>
    <row r="71" spans="1:15" s="82" customFormat="1" ht="45" x14ac:dyDescent="0.25">
      <c r="A71" s="78"/>
      <c r="B71" s="60">
        <v>2</v>
      </c>
      <c r="C71" s="85" t="s">
        <v>3410</v>
      </c>
      <c r="D71" s="78" t="s">
        <v>782</v>
      </c>
      <c r="E71" s="159"/>
      <c r="F71" s="63"/>
      <c r="G71" s="63" t="s">
        <v>2803</v>
      </c>
      <c r="H71" s="77"/>
      <c r="I71" s="86">
        <v>500000</v>
      </c>
      <c r="J71" s="84"/>
      <c r="K71" s="66">
        <f t="shared" si="0"/>
        <v>341438500</v>
      </c>
      <c r="L71" s="79"/>
      <c r="M71" s="41"/>
      <c r="N71" s="80"/>
      <c r="O71" s="81"/>
    </row>
    <row r="72" spans="1:15" s="82" customFormat="1" ht="60" x14ac:dyDescent="0.25">
      <c r="A72" s="78"/>
      <c r="B72" s="60">
        <v>2</v>
      </c>
      <c r="C72" s="85" t="s">
        <v>3411</v>
      </c>
      <c r="D72" s="163" t="s">
        <v>2217</v>
      </c>
      <c r="E72" s="158">
        <v>2</v>
      </c>
      <c r="F72" s="63"/>
      <c r="G72" s="63" t="s">
        <v>2804</v>
      </c>
      <c r="H72" s="60"/>
      <c r="I72" s="86">
        <v>2300000</v>
      </c>
      <c r="J72" s="78"/>
      <c r="K72" s="66">
        <f t="shared" si="0"/>
        <v>343738500</v>
      </c>
      <c r="L72" s="79"/>
      <c r="M72" s="41"/>
      <c r="N72" s="80"/>
      <c r="O72" s="81"/>
    </row>
    <row r="73" spans="1:15" s="82" customFormat="1" ht="60" x14ac:dyDescent="0.25">
      <c r="A73" s="78"/>
      <c r="B73" s="60">
        <v>2</v>
      </c>
      <c r="C73" s="85" t="s">
        <v>3412</v>
      </c>
      <c r="D73" s="135" t="s">
        <v>2219</v>
      </c>
      <c r="E73" s="158">
        <v>2</v>
      </c>
      <c r="F73" s="63"/>
      <c r="G73" s="63" t="s">
        <v>3422</v>
      </c>
      <c r="H73" s="60"/>
      <c r="I73" s="86">
        <v>445000</v>
      </c>
      <c r="J73" s="78"/>
      <c r="K73" s="66">
        <f t="shared" si="0"/>
        <v>344183500</v>
      </c>
      <c r="L73" s="79"/>
      <c r="M73" s="41"/>
      <c r="N73" s="80"/>
      <c r="O73" s="81"/>
    </row>
    <row r="74" spans="1:15" s="82" customFormat="1" ht="45" x14ac:dyDescent="0.25">
      <c r="A74" s="78"/>
      <c r="B74" s="60">
        <v>2</v>
      </c>
      <c r="C74" s="85" t="s">
        <v>3413</v>
      </c>
      <c r="D74" s="135" t="s">
        <v>3263</v>
      </c>
      <c r="E74" s="63">
        <v>1</v>
      </c>
      <c r="F74" s="63"/>
      <c r="G74" s="63" t="s">
        <v>3423</v>
      </c>
      <c r="H74" s="60"/>
      <c r="I74" s="86">
        <v>1000000</v>
      </c>
      <c r="J74" s="78"/>
      <c r="K74" s="66">
        <f t="shared" si="0"/>
        <v>345183500</v>
      </c>
      <c r="L74" s="79"/>
      <c r="M74" s="41"/>
      <c r="N74" s="80"/>
      <c r="O74" s="81"/>
    </row>
    <row r="75" spans="1:15" s="82" customFormat="1" ht="45" x14ac:dyDescent="0.25">
      <c r="A75" s="78"/>
      <c r="B75" s="60">
        <v>2</v>
      </c>
      <c r="C75" s="85" t="s">
        <v>3414</v>
      </c>
      <c r="D75" s="135" t="s">
        <v>3263</v>
      </c>
      <c r="E75" s="63">
        <v>1</v>
      </c>
      <c r="F75" s="63"/>
      <c r="G75" s="63" t="s">
        <v>3424</v>
      </c>
      <c r="H75" s="60"/>
      <c r="I75" s="86">
        <v>1000000</v>
      </c>
      <c r="J75" s="78"/>
      <c r="K75" s="66">
        <f t="shared" si="0"/>
        <v>346183500</v>
      </c>
      <c r="L75" s="79"/>
      <c r="M75" s="41"/>
      <c r="N75" s="80"/>
      <c r="O75" s="81"/>
    </row>
    <row r="76" spans="1:15" s="82" customFormat="1" ht="45" x14ac:dyDescent="0.25">
      <c r="A76" s="78"/>
      <c r="B76" s="60">
        <v>2</v>
      </c>
      <c r="C76" s="85" t="s">
        <v>3415</v>
      </c>
      <c r="D76" s="135" t="s">
        <v>2134</v>
      </c>
      <c r="E76" s="63">
        <v>3</v>
      </c>
      <c r="F76" s="63"/>
      <c r="G76" s="63" t="s">
        <v>3425</v>
      </c>
      <c r="H76" s="60"/>
      <c r="I76" s="86">
        <v>2500000</v>
      </c>
      <c r="J76" s="78"/>
      <c r="K76" s="66">
        <f t="shared" ref="K76:K140" si="1">+K75+I76-J76</f>
        <v>348683500</v>
      </c>
      <c r="L76" s="79"/>
      <c r="M76" s="41"/>
      <c r="N76" s="80"/>
      <c r="O76" s="81"/>
    </row>
    <row r="77" spans="1:15" s="82" customFormat="1" ht="45" x14ac:dyDescent="0.25">
      <c r="A77" s="78"/>
      <c r="B77" s="60">
        <v>2</v>
      </c>
      <c r="C77" s="85" t="s">
        <v>3416</v>
      </c>
      <c r="D77" s="135" t="s">
        <v>2309</v>
      </c>
      <c r="E77" s="63">
        <v>1</v>
      </c>
      <c r="F77" s="63"/>
      <c r="G77" s="63" t="s">
        <v>3426</v>
      </c>
      <c r="H77" s="60"/>
      <c r="I77" s="86">
        <v>1900000</v>
      </c>
      <c r="J77" s="78"/>
      <c r="K77" s="66">
        <f t="shared" si="1"/>
        <v>350583500</v>
      </c>
      <c r="L77" s="79"/>
      <c r="M77" s="41"/>
      <c r="N77" s="80"/>
      <c r="O77" s="81"/>
    </row>
    <row r="78" spans="1:15" s="82" customFormat="1" ht="45" x14ac:dyDescent="0.25">
      <c r="A78" s="78"/>
      <c r="B78" s="60">
        <v>2</v>
      </c>
      <c r="C78" s="85" t="s">
        <v>3417</v>
      </c>
      <c r="D78" s="135" t="s">
        <v>2136</v>
      </c>
      <c r="E78" s="63">
        <v>2</v>
      </c>
      <c r="F78" s="63"/>
      <c r="G78" s="63" t="s">
        <v>3427</v>
      </c>
      <c r="H78" s="77"/>
      <c r="I78" s="86">
        <v>2000000</v>
      </c>
      <c r="J78" s="84"/>
      <c r="K78" s="66">
        <f t="shared" si="1"/>
        <v>352583500</v>
      </c>
      <c r="L78" s="79"/>
      <c r="M78" s="41"/>
      <c r="N78" s="80"/>
      <c r="O78" s="81"/>
    </row>
    <row r="79" spans="1:15" s="82" customFormat="1" ht="45" x14ac:dyDescent="0.25">
      <c r="A79" s="78"/>
      <c r="B79" s="60">
        <v>2</v>
      </c>
      <c r="C79" s="85" t="s">
        <v>3418</v>
      </c>
      <c r="D79" s="135" t="s">
        <v>783</v>
      </c>
      <c r="E79" s="63">
        <v>3</v>
      </c>
      <c r="F79" s="63"/>
      <c r="G79" s="63" t="s">
        <v>3428</v>
      </c>
      <c r="H79" s="60"/>
      <c r="I79" s="86">
        <v>5250000</v>
      </c>
      <c r="J79" s="78"/>
      <c r="K79" s="66">
        <f t="shared" si="1"/>
        <v>357833500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2</v>
      </c>
      <c r="C80" s="85" t="s">
        <v>3419</v>
      </c>
      <c r="D80" s="135" t="s">
        <v>783</v>
      </c>
      <c r="E80" s="63">
        <v>4</v>
      </c>
      <c r="F80" s="63"/>
      <c r="G80" s="63" t="s">
        <v>3429</v>
      </c>
      <c r="H80" s="60"/>
      <c r="I80" s="86">
        <v>5250000</v>
      </c>
      <c r="J80" s="78"/>
      <c r="K80" s="66">
        <f t="shared" si="1"/>
        <v>363083500</v>
      </c>
      <c r="L80" s="79"/>
      <c r="M80" s="41"/>
      <c r="N80" s="80"/>
      <c r="O80" s="81"/>
    </row>
    <row r="81" spans="1:15" s="82" customFormat="1" ht="45" x14ac:dyDescent="0.25">
      <c r="A81" s="78"/>
      <c r="B81" s="60">
        <v>2</v>
      </c>
      <c r="C81" s="85" t="s">
        <v>3420</v>
      </c>
      <c r="D81" s="135" t="s">
        <v>2932</v>
      </c>
      <c r="E81" s="63">
        <v>3</v>
      </c>
      <c r="F81" s="63"/>
      <c r="G81" s="63" t="s">
        <v>3430</v>
      </c>
      <c r="H81" s="60"/>
      <c r="I81" s="86">
        <v>1800000</v>
      </c>
      <c r="J81" s="78"/>
      <c r="K81" s="66">
        <f t="shared" si="1"/>
        <v>364883500</v>
      </c>
      <c r="L81" s="79"/>
      <c r="M81" s="41"/>
      <c r="N81" s="80"/>
      <c r="O81" s="81"/>
    </row>
    <row r="82" spans="1:15" s="82" customFormat="1" ht="25.5" x14ac:dyDescent="0.25">
      <c r="A82" s="78"/>
      <c r="B82" s="77">
        <v>2</v>
      </c>
      <c r="C82" s="122" t="s">
        <v>3431</v>
      </c>
      <c r="D82" s="77"/>
      <c r="E82" s="115"/>
      <c r="F82" s="115"/>
      <c r="G82" s="115" t="s">
        <v>3421</v>
      </c>
      <c r="H82" s="77"/>
      <c r="I82" s="142"/>
      <c r="J82" s="84">
        <v>883500</v>
      </c>
      <c r="K82" s="66">
        <f t="shared" si="1"/>
        <v>364000000</v>
      </c>
      <c r="L82" s="79" t="s">
        <v>258</v>
      </c>
      <c r="M82" s="41">
        <f>-J82</f>
        <v>-883500</v>
      </c>
      <c r="N82" s="80" t="s">
        <v>259</v>
      </c>
      <c r="O82" s="81"/>
    </row>
    <row r="83" spans="1:15" s="82" customFormat="1" ht="45" x14ac:dyDescent="0.25">
      <c r="A83" s="78"/>
      <c r="B83" s="77">
        <v>2</v>
      </c>
      <c r="C83" s="122" t="s">
        <v>3432</v>
      </c>
      <c r="D83" s="77"/>
      <c r="E83" s="115"/>
      <c r="F83" s="115"/>
      <c r="G83" s="115" t="s">
        <v>3504</v>
      </c>
      <c r="H83" s="77"/>
      <c r="I83" s="142"/>
      <c r="J83" s="84">
        <v>159236000</v>
      </c>
      <c r="K83" s="66">
        <f t="shared" si="1"/>
        <v>204764000</v>
      </c>
      <c r="L83" s="79" t="s">
        <v>168</v>
      </c>
      <c r="M83" s="41">
        <f>-J83</f>
        <v>-159236000</v>
      </c>
      <c r="N83" s="80" t="s">
        <v>169</v>
      </c>
      <c r="O83" s="81"/>
    </row>
    <row r="84" spans="1:15" s="82" customFormat="1" ht="30" x14ac:dyDescent="0.25">
      <c r="A84" s="78"/>
      <c r="B84" s="77">
        <v>2</v>
      </c>
      <c r="C84" s="122" t="s">
        <v>3433</v>
      </c>
      <c r="D84" s="77"/>
      <c r="E84" s="115"/>
      <c r="F84" s="115"/>
      <c r="G84" s="115" t="s">
        <v>3505</v>
      </c>
      <c r="H84" s="77"/>
      <c r="I84" s="142"/>
      <c r="J84" s="84">
        <v>4540500</v>
      </c>
      <c r="K84" s="66">
        <f t="shared" si="1"/>
        <v>200223500</v>
      </c>
      <c r="L84" s="79" t="s">
        <v>426</v>
      </c>
      <c r="M84" s="41">
        <f>-J84</f>
        <v>-4540500</v>
      </c>
      <c r="N84" s="80" t="s">
        <v>2144</v>
      </c>
      <c r="O84" s="81"/>
    </row>
    <row r="85" spans="1:15" s="82" customFormat="1" ht="30" x14ac:dyDescent="0.25">
      <c r="A85" s="78"/>
      <c r="B85" s="77">
        <v>2</v>
      </c>
      <c r="C85" s="122" t="s">
        <v>3434</v>
      </c>
      <c r="D85" s="77"/>
      <c r="E85" s="115"/>
      <c r="F85" s="115"/>
      <c r="G85" s="115" t="s">
        <v>3506</v>
      </c>
      <c r="H85" s="77"/>
      <c r="I85" s="142"/>
      <c r="J85" s="84">
        <v>696000</v>
      </c>
      <c r="K85" s="66">
        <f t="shared" si="1"/>
        <v>199527500</v>
      </c>
      <c r="L85" s="79" t="s">
        <v>172</v>
      </c>
      <c r="M85" s="41">
        <f>-J85</f>
        <v>-696000</v>
      </c>
      <c r="N85" s="80" t="s">
        <v>1156</v>
      </c>
      <c r="O85" s="81"/>
    </row>
    <row r="86" spans="1:15" s="82" customFormat="1" ht="90" x14ac:dyDescent="0.25">
      <c r="A86" s="78"/>
      <c r="B86" s="77">
        <v>2</v>
      </c>
      <c r="C86" s="122" t="s">
        <v>3435</v>
      </c>
      <c r="D86" s="77"/>
      <c r="E86" s="115"/>
      <c r="F86" s="115"/>
      <c r="G86" s="115" t="s">
        <v>3507</v>
      </c>
      <c r="H86" s="77"/>
      <c r="I86" s="142"/>
      <c r="J86" s="84">
        <v>2525000</v>
      </c>
      <c r="K86" s="66">
        <f t="shared" si="1"/>
        <v>197002500</v>
      </c>
      <c r="L86" s="79" t="s">
        <v>423</v>
      </c>
      <c r="M86" s="41">
        <f>-J86</f>
        <v>-2525000</v>
      </c>
      <c r="N86" s="80" t="s">
        <v>424</v>
      </c>
      <c r="O86" s="81"/>
    </row>
    <row r="87" spans="1:15" s="82" customFormat="1" ht="30" x14ac:dyDescent="0.25">
      <c r="A87" s="78"/>
      <c r="B87" s="60">
        <v>3</v>
      </c>
      <c r="C87" s="85" t="s">
        <v>3472</v>
      </c>
      <c r="D87" s="135" t="s">
        <v>2215</v>
      </c>
      <c r="E87" s="63">
        <v>2</v>
      </c>
      <c r="F87" s="63"/>
      <c r="G87" s="63" t="s">
        <v>3440</v>
      </c>
      <c r="H87" s="60"/>
      <c r="I87" s="89">
        <v>800000</v>
      </c>
      <c r="J87" s="78"/>
      <c r="K87" s="66">
        <f t="shared" si="1"/>
        <v>197802500</v>
      </c>
      <c r="L87" s="79"/>
      <c r="M87" s="41"/>
      <c r="N87" s="80"/>
      <c r="O87" s="81"/>
    </row>
    <row r="88" spans="1:15" s="82" customFormat="1" ht="45" x14ac:dyDescent="0.25">
      <c r="A88" s="78"/>
      <c r="B88" s="60">
        <v>3</v>
      </c>
      <c r="C88" s="85" t="s">
        <v>3473</v>
      </c>
      <c r="D88" s="62" t="s">
        <v>165</v>
      </c>
      <c r="E88" s="63">
        <v>4</v>
      </c>
      <c r="F88" s="63"/>
      <c r="G88" s="63" t="s">
        <v>3441</v>
      </c>
      <c r="H88" s="77"/>
      <c r="I88" s="89">
        <v>800000</v>
      </c>
      <c r="J88" s="84"/>
      <c r="K88" s="66">
        <f t="shared" si="1"/>
        <v>198602500</v>
      </c>
      <c r="L88" s="79"/>
      <c r="M88" s="41"/>
      <c r="N88" s="80"/>
      <c r="O88" s="81"/>
    </row>
    <row r="89" spans="1:15" s="82" customFormat="1" ht="45" x14ac:dyDescent="0.25">
      <c r="A89" s="78"/>
      <c r="B89" s="60">
        <v>3</v>
      </c>
      <c r="C89" s="85" t="s">
        <v>3474</v>
      </c>
      <c r="D89" s="135" t="s">
        <v>179</v>
      </c>
      <c r="E89" s="63">
        <v>3</v>
      </c>
      <c r="F89" s="63"/>
      <c r="G89" s="63" t="s">
        <v>3442</v>
      </c>
      <c r="H89" s="77"/>
      <c r="I89" s="89">
        <v>2100000</v>
      </c>
      <c r="J89" s="84"/>
      <c r="K89" s="66">
        <f t="shared" si="1"/>
        <v>200702500</v>
      </c>
      <c r="L89" s="79"/>
      <c r="M89" s="41"/>
      <c r="N89" s="80"/>
      <c r="O89" s="81"/>
    </row>
    <row r="90" spans="1:15" s="82" customFormat="1" ht="30" x14ac:dyDescent="0.25">
      <c r="A90" s="78"/>
      <c r="B90" s="60">
        <v>3</v>
      </c>
      <c r="C90" s="85" t="s">
        <v>3475</v>
      </c>
      <c r="D90" s="135" t="s">
        <v>2893</v>
      </c>
      <c r="E90" s="63">
        <v>1</v>
      </c>
      <c r="F90" s="63"/>
      <c r="G90" s="63" t="s">
        <v>3443</v>
      </c>
      <c r="H90" s="77"/>
      <c r="I90" s="89">
        <v>900000</v>
      </c>
      <c r="J90" s="84"/>
      <c r="K90" s="66">
        <f t="shared" si="1"/>
        <v>201602500</v>
      </c>
      <c r="L90" s="79"/>
      <c r="M90" s="41"/>
      <c r="N90" s="80"/>
      <c r="O90" s="81"/>
    </row>
    <row r="91" spans="1:15" s="82" customFormat="1" ht="45" x14ac:dyDescent="0.25">
      <c r="A91" s="78"/>
      <c r="B91" s="60">
        <v>3</v>
      </c>
      <c r="C91" s="85" t="s">
        <v>3476</v>
      </c>
      <c r="D91" s="135" t="s">
        <v>165</v>
      </c>
      <c r="E91" s="63">
        <v>3</v>
      </c>
      <c r="F91" s="63"/>
      <c r="G91" s="63" t="s">
        <v>3444</v>
      </c>
      <c r="H91" s="77"/>
      <c r="I91" s="89">
        <v>750000</v>
      </c>
      <c r="J91" s="84"/>
      <c r="K91" s="66">
        <f t="shared" si="1"/>
        <v>202352500</v>
      </c>
      <c r="L91" s="79"/>
      <c r="M91" s="41"/>
      <c r="N91" s="80"/>
      <c r="O91" s="81"/>
    </row>
    <row r="92" spans="1:15" s="82" customFormat="1" ht="45" x14ac:dyDescent="0.25">
      <c r="A92" s="87"/>
      <c r="B92" s="60">
        <v>3</v>
      </c>
      <c r="C92" s="85" t="s">
        <v>3477</v>
      </c>
      <c r="D92" s="135" t="s">
        <v>2212</v>
      </c>
      <c r="E92" s="63">
        <v>1</v>
      </c>
      <c r="F92" s="63"/>
      <c r="G92" s="63" t="s">
        <v>3445</v>
      </c>
      <c r="H92" s="60"/>
      <c r="I92" s="89">
        <v>1970000</v>
      </c>
      <c r="J92" s="84"/>
      <c r="K92" s="66">
        <f t="shared" si="1"/>
        <v>204322500</v>
      </c>
      <c r="L92" s="79"/>
      <c r="M92" s="41"/>
      <c r="N92" s="80"/>
      <c r="O92" s="81"/>
    </row>
    <row r="93" spans="1:15" s="82" customFormat="1" ht="30" x14ac:dyDescent="0.25">
      <c r="A93" s="78"/>
      <c r="B93" s="60">
        <v>3</v>
      </c>
      <c r="C93" s="85" t="s">
        <v>3478</v>
      </c>
      <c r="D93" s="135" t="s">
        <v>165</v>
      </c>
      <c r="E93" s="63">
        <v>3</v>
      </c>
      <c r="F93" s="63"/>
      <c r="G93" s="63" t="s">
        <v>3446</v>
      </c>
      <c r="H93" s="60"/>
      <c r="I93" s="89">
        <v>541000</v>
      </c>
      <c r="J93" s="84"/>
      <c r="K93" s="66">
        <f t="shared" si="1"/>
        <v>204863500</v>
      </c>
      <c r="L93" s="79"/>
      <c r="M93" s="41"/>
      <c r="N93" s="80"/>
      <c r="O93" s="81"/>
    </row>
    <row r="94" spans="1:15" s="82" customFormat="1" ht="45" x14ac:dyDescent="0.25">
      <c r="A94" s="78"/>
      <c r="B94" s="60">
        <v>3</v>
      </c>
      <c r="C94" s="85" t="s">
        <v>3479</v>
      </c>
      <c r="D94" s="135" t="s">
        <v>2217</v>
      </c>
      <c r="E94" s="63">
        <v>2</v>
      </c>
      <c r="F94" s="63"/>
      <c r="G94" s="63" t="s">
        <v>3447</v>
      </c>
      <c r="H94" s="60"/>
      <c r="I94" s="89">
        <v>800000</v>
      </c>
      <c r="J94" s="84"/>
      <c r="K94" s="66">
        <f t="shared" si="1"/>
        <v>205663500</v>
      </c>
      <c r="L94" s="79"/>
      <c r="M94" s="41"/>
      <c r="N94" s="80"/>
      <c r="O94" s="81"/>
    </row>
    <row r="95" spans="1:15" s="82" customFormat="1" ht="60" x14ac:dyDescent="0.25">
      <c r="A95" s="78"/>
      <c r="B95" s="60">
        <v>3</v>
      </c>
      <c r="C95" s="85" t="s">
        <v>3480</v>
      </c>
      <c r="D95" s="135" t="s">
        <v>2211</v>
      </c>
      <c r="E95" s="63">
        <v>1</v>
      </c>
      <c r="F95" s="63"/>
      <c r="G95" s="63" t="s">
        <v>3448</v>
      </c>
      <c r="H95" s="60"/>
      <c r="I95" s="89">
        <v>3000000</v>
      </c>
      <c r="J95" s="84"/>
      <c r="K95" s="66">
        <f t="shared" si="1"/>
        <v>208663500</v>
      </c>
      <c r="L95" s="79"/>
      <c r="M95" s="41"/>
      <c r="N95" s="80"/>
      <c r="O95" s="81"/>
    </row>
    <row r="96" spans="1:15" s="82" customFormat="1" ht="60" x14ac:dyDescent="0.25">
      <c r="A96" s="78"/>
      <c r="B96" s="60">
        <v>3</v>
      </c>
      <c r="C96" s="85" t="s">
        <v>3481</v>
      </c>
      <c r="D96" s="135" t="s">
        <v>2212</v>
      </c>
      <c r="E96" s="63">
        <v>1</v>
      </c>
      <c r="F96" s="63"/>
      <c r="G96" s="63" t="s">
        <v>3449</v>
      </c>
      <c r="H96" s="60"/>
      <c r="I96" s="89">
        <v>950000</v>
      </c>
      <c r="J96" s="78"/>
      <c r="K96" s="66">
        <f t="shared" si="1"/>
        <v>209613500</v>
      </c>
      <c r="L96" s="79"/>
      <c r="M96" s="41"/>
      <c r="N96" s="80"/>
      <c r="O96" s="81"/>
    </row>
    <row r="97" spans="1:15" s="82" customFormat="1" ht="45" x14ac:dyDescent="0.25">
      <c r="A97" s="78"/>
      <c r="B97" s="60">
        <v>3</v>
      </c>
      <c r="C97" s="85" t="s">
        <v>3482</v>
      </c>
      <c r="D97" s="62" t="s">
        <v>186</v>
      </c>
      <c r="E97" s="63"/>
      <c r="F97" s="63"/>
      <c r="G97" s="63" t="s">
        <v>3450</v>
      </c>
      <c r="H97" s="60"/>
      <c r="I97" s="89">
        <v>200000</v>
      </c>
      <c r="J97" s="78"/>
      <c r="K97" s="66">
        <f t="shared" si="1"/>
        <v>209813500</v>
      </c>
      <c r="L97" s="79"/>
      <c r="M97" s="41"/>
      <c r="N97" s="80"/>
      <c r="O97" s="81"/>
    </row>
    <row r="98" spans="1:15" s="82" customFormat="1" ht="60" x14ac:dyDescent="0.25">
      <c r="A98" s="78"/>
      <c r="B98" s="60">
        <v>3</v>
      </c>
      <c r="C98" s="85" t="s">
        <v>3483</v>
      </c>
      <c r="D98" s="135" t="s">
        <v>2217</v>
      </c>
      <c r="E98" s="63">
        <v>2</v>
      </c>
      <c r="F98" s="63"/>
      <c r="G98" s="63" t="s">
        <v>3451</v>
      </c>
      <c r="H98" s="77"/>
      <c r="I98" s="89">
        <v>950000</v>
      </c>
      <c r="J98" s="84"/>
      <c r="K98" s="66">
        <f t="shared" si="1"/>
        <v>210763500</v>
      </c>
      <c r="L98" s="79"/>
      <c r="M98" s="41"/>
      <c r="N98" s="80"/>
      <c r="O98" s="81"/>
    </row>
    <row r="99" spans="1:15" s="82" customFormat="1" ht="60" x14ac:dyDescent="0.25">
      <c r="A99" s="78"/>
      <c r="B99" s="60">
        <v>3</v>
      </c>
      <c r="C99" s="85" t="s">
        <v>3484</v>
      </c>
      <c r="D99" s="135" t="s">
        <v>2219</v>
      </c>
      <c r="E99" s="63">
        <v>2</v>
      </c>
      <c r="F99" s="63"/>
      <c r="G99" s="63" t="s">
        <v>3452</v>
      </c>
      <c r="H99" s="77"/>
      <c r="I99" s="89">
        <v>950000</v>
      </c>
      <c r="J99" s="84"/>
      <c r="K99" s="66">
        <f t="shared" si="1"/>
        <v>211713500</v>
      </c>
      <c r="L99" s="79"/>
      <c r="M99" s="41"/>
      <c r="N99" s="80"/>
      <c r="O99" s="81"/>
    </row>
    <row r="100" spans="1:15" s="82" customFormat="1" ht="45" x14ac:dyDescent="0.25">
      <c r="A100" s="78"/>
      <c r="B100" s="60">
        <v>4</v>
      </c>
      <c r="C100" s="85" t="s">
        <v>3485</v>
      </c>
      <c r="D100" s="135" t="s">
        <v>2217</v>
      </c>
      <c r="E100" s="63">
        <v>2</v>
      </c>
      <c r="F100" s="63"/>
      <c r="G100" s="63" t="s">
        <v>3453</v>
      </c>
      <c r="H100" s="77"/>
      <c r="I100" s="89">
        <v>300000</v>
      </c>
      <c r="J100" s="84"/>
      <c r="K100" s="66">
        <f t="shared" si="1"/>
        <v>212013500</v>
      </c>
      <c r="L100" s="79"/>
      <c r="M100" s="41"/>
      <c r="N100" s="80"/>
      <c r="O100" s="81"/>
    </row>
    <row r="101" spans="1:15" s="82" customFormat="1" ht="45" x14ac:dyDescent="0.25">
      <c r="A101" s="78"/>
      <c r="B101" s="60">
        <v>4</v>
      </c>
      <c r="C101" s="85" t="s">
        <v>3486</v>
      </c>
      <c r="D101" s="135" t="s">
        <v>3508</v>
      </c>
      <c r="E101" s="63">
        <v>2</v>
      </c>
      <c r="F101" s="63"/>
      <c r="G101" s="63" t="s">
        <v>3454</v>
      </c>
      <c r="H101" s="77"/>
      <c r="I101" s="89">
        <v>5000000</v>
      </c>
      <c r="J101" s="84"/>
      <c r="K101" s="66">
        <f t="shared" si="1"/>
        <v>217013500</v>
      </c>
      <c r="L101" s="79"/>
      <c r="M101" s="41"/>
      <c r="N101" s="80"/>
      <c r="O101" s="81"/>
    </row>
    <row r="102" spans="1:15" s="82" customFormat="1" ht="60" x14ac:dyDescent="0.25">
      <c r="A102" s="78"/>
      <c r="B102" s="60">
        <v>4</v>
      </c>
      <c r="C102" s="85" t="s">
        <v>3487</v>
      </c>
      <c r="D102" s="62" t="s">
        <v>187</v>
      </c>
      <c r="E102" s="63"/>
      <c r="F102" s="63"/>
      <c r="G102" s="63" t="s">
        <v>3455</v>
      </c>
      <c r="H102" s="77"/>
      <c r="I102" s="89">
        <v>1000000</v>
      </c>
      <c r="J102" s="84"/>
      <c r="K102" s="66">
        <f t="shared" si="1"/>
        <v>218013500</v>
      </c>
      <c r="L102" s="79"/>
      <c r="M102" s="41"/>
      <c r="N102" s="80"/>
      <c r="O102" s="81"/>
    </row>
    <row r="103" spans="1:15" s="82" customFormat="1" ht="45" x14ac:dyDescent="0.25">
      <c r="A103" s="78"/>
      <c r="B103" s="60">
        <v>4</v>
      </c>
      <c r="C103" s="85" t="s">
        <v>3488</v>
      </c>
      <c r="D103" s="135" t="s">
        <v>165</v>
      </c>
      <c r="E103" s="63">
        <v>3</v>
      </c>
      <c r="F103" s="63"/>
      <c r="G103" s="63" t="s">
        <v>3456</v>
      </c>
      <c r="H103" s="60"/>
      <c r="I103" s="89">
        <v>1200000</v>
      </c>
      <c r="J103" s="78"/>
      <c r="K103" s="66">
        <f t="shared" si="1"/>
        <v>219213500</v>
      </c>
      <c r="L103" s="79"/>
      <c r="M103" s="41"/>
      <c r="N103" s="80"/>
      <c r="O103" s="81"/>
    </row>
    <row r="104" spans="1:15" s="82" customFormat="1" ht="60" x14ac:dyDescent="0.25">
      <c r="A104" s="78"/>
      <c r="B104" s="60">
        <v>4</v>
      </c>
      <c r="C104" s="85" t="s">
        <v>3489</v>
      </c>
      <c r="D104" s="135" t="s">
        <v>2212</v>
      </c>
      <c r="E104" s="63">
        <v>1</v>
      </c>
      <c r="F104" s="63"/>
      <c r="G104" s="63" t="s">
        <v>3457</v>
      </c>
      <c r="H104" s="77"/>
      <c r="I104" s="89">
        <v>950000</v>
      </c>
      <c r="J104" s="84"/>
      <c r="K104" s="66">
        <f t="shared" si="1"/>
        <v>220163500</v>
      </c>
      <c r="L104" s="79"/>
      <c r="M104" s="41"/>
      <c r="N104" s="80"/>
      <c r="O104" s="81"/>
    </row>
    <row r="105" spans="1:15" s="82" customFormat="1" ht="60" x14ac:dyDescent="0.25">
      <c r="A105" s="78"/>
      <c r="B105" s="60">
        <v>4</v>
      </c>
      <c r="C105" s="85" t="s">
        <v>3490</v>
      </c>
      <c r="D105" s="135" t="s">
        <v>2300</v>
      </c>
      <c r="E105" s="63">
        <v>2</v>
      </c>
      <c r="F105" s="63"/>
      <c r="G105" s="63" t="s">
        <v>3458</v>
      </c>
      <c r="H105" s="77"/>
      <c r="I105" s="89">
        <v>950000</v>
      </c>
      <c r="J105" s="84"/>
      <c r="K105" s="66">
        <f t="shared" si="1"/>
        <v>221113500</v>
      </c>
      <c r="L105" s="79"/>
      <c r="M105" s="41"/>
      <c r="N105" s="80"/>
      <c r="O105" s="81"/>
    </row>
    <row r="106" spans="1:15" s="82" customFormat="1" ht="45" x14ac:dyDescent="0.25">
      <c r="A106" s="78"/>
      <c r="B106" s="60">
        <v>4</v>
      </c>
      <c r="C106" s="85" t="s">
        <v>3491</v>
      </c>
      <c r="D106" s="135" t="s">
        <v>2213</v>
      </c>
      <c r="E106" s="63">
        <v>2</v>
      </c>
      <c r="F106" s="63"/>
      <c r="G106" s="63" t="s">
        <v>3459</v>
      </c>
      <c r="H106" s="77"/>
      <c r="I106" s="89">
        <v>2000000</v>
      </c>
      <c r="J106" s="84"/>
      <c r="K106" s="66">
        <f t="shared" si="1"/>
        <v>223113500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4</v>
      </c>
      <c r="C107" s="85" t="s">
        <v>3492</v>
      </c>
      <c r="D107" s="135" t="s">
        <v>598</v>
      </c>
      <c r="E107" s="63">
        <v>3</v>
      </c>
      <c r="F107" s="63"/>
      <c r="G107" s="63" t="s">
        <v>3460</v>
      </c>
      <c r="H107" s="77"/>
      <c r="I107" s="89">
        <v>500000</v>
      </c>
      <c r="J107" s="84"/>
      <c r="K107" s="66">
        <f t="shared" si="1"/>
        <v>223613500</v>
      </c>
      <c r="L107" s="79"/>
      <c r="M107" s="41"/>
      <c r="N107" s="80"/>
      <c r="O107" s="81"/>
    </row>
    <row r="108" spans="1:15" s="82" customFormat="1" ht="60" x14ac:dyDescent="0.25">
      <c r="A108" s="78"/>
      <c r="B108" s="60">
        <v>4</v>
      </c>
      <c r="C108" s="85" t="s">
        <v>3493</v>
      </c>
      <c r="D108" s="135" t="s">
        <v>165</v>
      </c>
      <c r="E108" s="63">
        <v>3</v>
      </c>
      <c r="F108" s="63"/>
      <c r="G108" s="63" t="s">
        <v>3461</v>
      </c>
      <c r="H108" s="60"/>
      <c r="I108" s="89">
        <v>750000</v>
      </c>
      <c r="J108" s="78"/>
      <c r="K108" s="66">
        <f t="shared" si="1"/>
        <v>224363500</v>
      </c>
      <c r="L108" s="79"/>
      <c r="M108" s="41"/>
      <c r="N108" s="80"/>
      <c r="O108" s="81"/>
    </row>
    <row r="109" spans="1:15" s="82" customFormat="1" ht="30" x14ac:dyDescent="0.25">
      <c r="A109" s="78"/>
      <c r="B109" s="60">
        <v>4</v>
      </c>
      <c r="C109" s="85" t="s">
        <v>3494</v>
      </c>
      <c r="D109" s="135" t="s">
        <v>2218</v>
      </c>
      <c r="E109" s="63">
        <v>1</v>
      </c>
      <c r="F109" s="63"/>
      <c r="G109" s="63" t="s">
        <v>3462</v>
      </c>
      <c r="H109" s="60"/>
      <c r="I109" s="89">
        <v>1150000</v>
      </c>
      <c r="J109" s="78"/>
      <c r="K109" s="66">
        <f t="shared" si="1"/>
        <v>225513500</v>
      </c>
      <c r="L109" s="79"/>
      <c r="M109" s="41"/>
      <c r="N109" s="51"/>
      <c r="O109" s="81"/>
    </row>
    <row r="110" spans="1:15" s="82" customFormat="1" ht="60" x14ac:dyDescent="0.25">
      <c r="A110" s="78"/>
      <c r="B110" s="60">
        <v>4</v>
      </c>
      <c r="C110" s="85" t="s">
        <v>3495</v>
      </c>
      <c r="D110" s="135" t="s">
        <v>2891</v>
      </c>
      <c r="E110" s="63">
        <v>2</v>
      </c>
      <c r="F110" s="63"/>
      <c r="G110" s="63" t="s">
        <v>3463</v>
      </c>
      <c r="H110" s="60"/>
      <c r="I110" s="89">
        <v>5000000</v>
      </c>
      <c r="J110" s="78"/>
      <c r="K110" s="66">
        <f t="shared" si="1"/>
        <v>230513500</v>
      </c>
      <c r="L110" s="79"/>
      <c r="M110" s="41"/>
      <c r="N110" s="51"/>
      <c r="O110" s="81"/>
    </row>
    <row r="111" spans="1:15" s="82" customFormat="1" ht="45" x14ac:dyDescent="0.25">
      <c r="A111" s="78"/>
      <c r="B111" s="60">
        <v>5</v>
      </c>
      <c r="C111" s="85" t="s">
        <v>3496</v>
      </c>
      <c r="D111" s="135" t="s">
        <v>2212</v>
      </c>
      <c r="E111" s="63">
        <v>1</v>
      </c>
      <c r="F111" s="63"/>
      <c r="G111" s="63" t="s">
        <v>3464</v>
      </c>
      <c r="H111" s="60"/>
      <c r="I111" s="89">
        <v>600000</v>
      </c>
      <c r="J111" s="78"/>
      <c r="K111" s="66">
        <f t="shared" si="1"/>
        <v>231113500</v>
      </c>
      <c r="L111" s="79"/>
      <c r="M111" s="41"/>
      <c r="N111" s="51"/>
      <c r="O111" s="81"/>
    </row>
    <row r="112" spans="1:15" s="82" customFormat="1" ht="45" x14ac:dyDescent="0.25">
      <c r="A112" s="78"/>
      <c r="B112" s="60">
        <v>5</v>
      </c>
      <c r="C112" s="85" t="s">
        <v>3497</v>
      </c>
      <c r="D112" s="135" t="s">
        <v>2212</v>
      </c>
      <c r="E112" s="63">
        <v>1</v>
      </c>
      <c r="F112" s="63"/>
      <c r="G112" s="63" t="s">
        <v>3465</v>
      </c>
      <c r="H112" s="60"/>
      <c r="I112" s="89">
        <v>950000</v>
      </c>
      <c r="J112" s="78"/>
      <c r="K112" s="66">
        <f t="shared" si="1"/>
        <v>232063500</v>
      </c>
      <c r="L112" s="79"/>
      <c r="M112" s="41"/>
      <c r="N112" s="51"/>
      <c r="O112" s="81"/>
    </row>
    <row r="113" spans="1:15" s="82" customFormat="1" ht="60" x14ac:dyDescent="0.25">
      <c r="A113" s="78"/>
      <c r="B113" s="60">
        <v>5</v>
      </c>
      <c r="C113" s="85" t="s">
        <v>3498</v>
      </c>
      <c r="D113" s="135" t="s">
        <v>2932</v>
      </c>
      <c r="E113" s="63">
        <v>3</v>
      </c>
      <c r="F113" s="63"/>
      <c r="G113" s="63" t="s">
        <v>3466</v>
      </c>
      <c r="H113" s="60"/>
      <c r="I113" s="89">
        <v>4000000</v>
      </c>
      <c r="J113" s="78"/>
      <c r="K113" s="66">
        <f t="shared" si="1"/>
        <v>236063500</v>
      </c>
      <c r="L113" s="79"/>
      <c r="M113" s="41"/>
      <c r="N113" s="51"/>
      <c r="O113" s="81"/>
    </row>
    <row r="114" spans="1:15" s="82" customFormat="1" ht="30" x14ac:dyDescent="0.25">
      <c r="A114" s="78"/>
      <c r="B114" s="60">
        <v>6</v>
      </c>
      <c r="C114" s="85" t="s">
        <v>3499</v>
      </c>
      <c r="D114" s="135" t="s">
        <v>2215</v>
      </c>
      <c r="E114" s="63">
        <v>2</v>
      </c>
      <c r="F114" s="63"/>
      <c r="G114" s="63" t="s">
        <v>3467</v>
      </c>
      <c r="H114" s="60"/>
      <c r="I114" s="89">
        <v>710000</v>
      </c>
      <c r="J114" s="78"/>
      <c r="K114" s="66">
        <f t="shared" si="1"/>
        <v>236773500</v>
      </c>
      <c r="L114" s="79"/>
      <c r="M114" s="41"/>
      <c r="N114" s="51"/>
      <c r="O114" s="81"/>
    </row>
    <row r="115" spans="1:15" s="82" customFormat="1" ht="30" x14ac:dyDescent="0.25">
      <c r="A115" s="78"/>
      <c r="B115" s="60">
        <v>6</v>
      </c>
      <c r="C115" s="85" t="s">
        <v>3500</v>
      </c>
      <c r="D115" s="62" t="s">
        <v>165</v>
      </c>
      <c r="E115" s="63">
        <v>4</v>
      </c>
      <c r="F115" s="63"/>
      <c r="G115" s="63" t="s">
        <v>3468</v>
      </c>
      <c r="H115" s="60"/>
      <c r="I115" s="89">
        <v>750000</v>
      </c>
      <c r="J115" s="78"/>
      <c r="K115" s="66">
        <f t="shared" si="1"/>
        <v>237523500</v>
      </c>
      <c r="L115" s="79"/>
      <c r="M115" s="41"/>
      <c r="N115" s="51"/>
      <c r="O115" s="81"/>
    </row>
    <row r="116" spans="1:15" s="82" customFormat="1" ht="45" x14ac:dyDescent="0.25">
      <c r="A116" s="78"/>
      <c r="B116" s="60">
        <v>6</v>
      </c>
      <c r="C116" s="85" t="s">
        <v>3501</v>
      </c>
      <c r="D116" s="135" t="s">
        <v>2214</v>
      </c>
      <c r="E116" s="63">
        <v>2</v>
      </c>
      <c r="F116" s="63"/>
      <c r="G116" s="63" t="s">
        <v>3469</v>
      </c>
      <c r="H116" s="60"/>
      <c r="I116" s="89">
        <v>800000</v>
      </c>
      <c r="J116" s="78"/>
      <c r="K116" s="66">
        <f t="shared" si="1"/>
        <v>238323500</v>
      </c>
      <c r="L116" s="79"/>
      <c r="M116" s="41"/>
      <c r="N116" s="51"/>
      <c r="O116" s="81"/>
    </row>
    <row r="117" spans="1:15" s="82" customFormat="1" ht="60" x14ac:dyDescent="0.25">
      <c r="A117" s="78"/>
      <c r="B117" s="60">
        <v>6</v>
      </c>
      <c r="C117" s="85" t="s">
        <v>3502</v>
      </c>
      <c r="D117" s="135" t="s">
        <v>2852</v>
      </c>
      <c r="E117" s="63">
        <v>1</v>
      </c>
      <c r="F117" s="63"/>
      <c r="G117" s="63" t="s">
        <v>3470</v>
      </c>
      <c r="H117" s="77"/>
      <c r="I117" s="89">
        <v>900000</v>
      </c>
      <c r="J117" s="84"/>
      <c r="K117" s="66">
        <f t="shared" si="1"/>
        <v>239223500</v>
      </c>
      <c r="L117" s="79"/>
      <c r="M117" s="41"/>
      <c r="N117" s="51"/>
      <c r="O117" s="81"/>
    </row>
    <row r="118" spans="1:15" s="82" customFormat="1" ht="75" x14ac:dyDescent="0.25">
      <c r="A118" s="78"/>
      <c r="B118" s="60">
        <v>6</v>
      </c>
      <c r="C118" s="85" t="s">
        <v>3503</v>
      </c>
      <c r="D118" s="135" t="s">
        <v>2893</v>
      </c>
      <c r="E118" s="63">
        <v>1</v>
      </c>
      <c r="F118" s="63"/>
      <c r="G118" s="63" t="s">
        <v>3471</v>
      </c>
      <c r="H118" s="77"/>
      <c r="I118" s="89">
        <v>3300000</v>
      </c>
      <c r="J118" s="84"/>
      <c r="K118" s="66">
        <f t="shared" si="1"/>
        <v>242523500</v>
      </c>
      <c r="L118" s="79"/>
      <c r="M118" s="41"/>
      <c r="N118" s="51"/>
      <c r="O118" s="81"/>
    </row>
    <row r="119" spans="1:15" s="82" customFormat="1" ht="45" x14ac:dyDescent="0.25">
      <c r="A119" s="78"/>
      <c r="B119" s="60">
        <v>7</v>
      </c>
      <c r="C119" s="85" t="s">
        <v>3519</v>
      </c>
      <c r="D119" s="135" t="s">
        <v>2212</v>
      </c>
      <c r="E119" s="63">
        <v>1</v>
      </c>
      <c r="F119" s="63"/>
      <c r="G119" s="63" t="s">
        <v>3509</v>
      </c>
      <c r="H119" s="77"/>
      <c r="I119" s="89">
        <v>1000000</v>
      </c>
      <c r="J119" s="84"/>
      <c r="K119" s="66">
        <f t="shared" si="1"/>
        <v>243523500</v>
      </c>
      <c r="L119" s="79"/>
      <c r="M119" s="41"/>
      <c r="N119" s="51"/>
      <c r="O119" s="81"/>
    </row>
    <row r="120" spans="1:15" s="82" customFormat="1" ht="45" x14ac:dyDescent="0.25">
      <c r="A120" s="78"/>
      <c r="B120" s="60">
        <v>7</v>
      </c>
      <c r="C120" s="85" t="s">
        <v>3520</v>
      </c>
      <c r="D120" s="135" t="s">
        <v>2212</v>
      </c>
      <c r="E120" s="63">
        <v>1</v>
      </c>
      <c r="F120" s="63"/>
      <c r="G120" s="63" t="s">
        <v>3510</v>
      </c>
      <c r="H120" s="77"/>
      <c r="I120" s="89">
        <v>800000</v>
      </c>
      <c r="J120" s="84"/>
      <c r="K120" s="66">
        <f t="shared" si="1"/>
        <v>244323500</v>
      </c>
      <c r="L120" s="79"/>
      <c r="M120" s="41"/>
      <c r="N120" s="51"/>
      <c r="O120" s="81"/>
    </row>
    <row r="121" spans="1:15" s="82" customFormat="1" ht="60" x14ac:dyDescent="0.25">
      <c r="A121" s="78"/>
      <c r="B121" s="60">
        <v>7</v>
      </c>
      <c r="C121" s="85" t="s">
        <v>3521</v>
      </c>
      <c r="D121" s="135" t="s">
        <v>2219</v>
      </c>
      <c r="E121" s="63">
        <v>2</v>
      </c>
      <c r="F121" s="63"/>
      <c r="G121" s="63" t="s">
        <v>3511</v>
      </c>
      <c r="H121" s="77"/>
      <c r="I121" s="89">
        <v>2300000</v>
      </c>
      <c r="J121" s="84"/>
      <c r="K121" s="66">
        <f t="shared" si="1"/>
        <v>246623500</v>
      </c>
      <c r="L121" s="79"/>
      <c r="M121" s="41"/>
      <c r="N121" s="51"/>
      <c r="O121" s="81"/>
    </row>
    <row r="122" spans="1:15" s="82" customFormat="1" ht="45" x14ac:dyDescent="0.25">
      <c r="A122" s="78"/>
      <c r="B122" s="60">
        <v>7</v>
      </c>
      <c r="C122" s="85" t="s">
        <v>3522</v>
      </c>
      <c r="D122" s="135" t="s">
        <v>2219</v>
      </c>
      <c r="E122" s="63">
        <v>2</v>
      </c>
      <c r="F122" s="63"/>
      <c r="G122" s="63" t="s">
        <v>3512</v>
      </c>
      <c r="H122" s="60"/>
      <c r="I122" s="89">
        <v>1200000</v>
      </c>
      <c r="J122" s="78"/>
      <c r="K122" s="66">
        <f t="shared" si="1"/>
        <v>247823500</v>
      </c>
      <c r="M122" s="41"/>
      <c r="N122" s="74"/>
      <c r="O122" s="81"/>
    </row>
    <row r="123" spans="1:15" s="82" customFormat="1" ht="45" x14ac:dyDescent="0.25">
      <c r="A123" s="78"/>
      <c r="B123" s="60">
        <v>7</v>
      </c>
      <c r="C123" s="85" t="s">
        <v>3523</v>
      </c>
      <c r="D123" s="135" t="s">
        <v>3201</v>
      </c>
      <c r="E123" s="63">
        <v>1</v>
      </c>
      <c r="F123" s="63"/>
      <c r="G123" s="63" t="s">
        <v>3513</v>
      </c>
      <c r="H123" s="60"/>
      <c r="I123" s="89">
        <v>5000000</v>
      </c>
      <c r="J123" s="78"/>
      <c r="K123" s="66">
        <f t="shared" si="1"/>
        <v>252823500</v>
      </c>
      <c r="M123" s="41"/>
      <c r="N123" s="74"/>
      <c r="O123" s="81"/>
    </row>
    <row r="124" spans="1:15" s="82" customFormat="1" ht="30" x14ac:dyDescent="0.25">
      <c r="A124" s="78"/>
      <c r="B124" s="60">
        <v>7</v>
      </c>
      <c r="C124" s="85" t="s">
        <v>3524</v>
      </c>
      <c r="D124" s="135" t="s">
        <v>165</v>
      </c>
      <c r="E124" s="63">
        <v>3</v>
      </c>
      <c r="F124" s="63"/>
      <c r="G124" s="63" t="s">
        <v>3514</v>
      </c>
      <c r="H124" s="60"/>
      <c r="I124" s="89">
        <v>650000</v>
      </c>
      <c r="J124" s="78"/>
      <c r="K124" s="66">
        <f t="shared" si="1"/>
        <v>253473500</v>
      </c>
      <c r="M124" s="41"/>
      <c r="N124" s="74"/>
      <c r="O124" s="81"/>
    </row>
    <row r="125" spans="1:15" s="82" customFormat="1" ht="60" x14ac:dyDescent="0.25">
      <c r="A125" s="78"/>
      <c r="B125" s="60">
        <v>7</v>
      </c>
      <c r="C125" s="85" t="s">
        <v>3525</v>
      </c>
      <c r="D125" s="135" t="s">
        <v>165</v>
      </c>
      <c r="E125" s="63">
        <v>3</v>
      </c>
      <c r="F125" s="63"/>
      <c r="G125" s="63" t="s">
        <v>3515</v>
      </c>
      <c r="H125" s="60"/>
      <c r="I125" s="89">
        <v>2500000</v>
      </c>
      <c r="J125" s="78"/>
      <c r="K125" s="66">
        <f t="shared" si="1"/>
        <v>255973500</v>
      </c>
      <c r="M125" s="41"/>
      <c r="N125" s="74"/>
      <c r="O125" s="81"/>
    </row>
    <row r="126" spans="1:15" s="82" customFormat="1" ht="45" x14ac:dyDescent="0.25">
      <c r="A126" s="78"/>
      <c r="B126" s="60">
        <v>7</v>
      </c>
      <c r="C126" s="85" t="s">
        <v>3526</v>
      </c>
      <c r="D126" s="135" t="s">
        <v>2213</v>
      </c>
      <c r="E126" s="63">
        <v>2</v>
      </c>
      <c r="F126" s="63"/>
      <c r="G126" s="63" t="s">
        <v>3516</v>
      </c>
      <c r="H126" s="60"/>
      <c r="I126" s="89">
        <v>13500000</v>
      </c>
      <c r="J126" s="78"/>
      <c r="K126" s="66">
        <f t="shared" si="1"/>
        <v>269473500</v>
      </c>
      <c r="M126" s="41"/>
      <c r="N126" s="74"/>
      <c r="O126" s="81"/>
    </row>
    <row r="127" spans="1:15" s="82" customFormat="1" ht="30" x14ac:dyDescent="0.25">
      <c r="A127" s="78"/>
      <c r="B127" s="60">
        <v>7</v>
      </c>
      <c r="C127" s="85" t="s">
        <v>3527</v>
      </c>
      <c r="D127" s="135" t="s">
        <v>533</v>
      </c>
      <c r="E127" s="63">
        <v>4</v>
      </c>
      <c r="F127" s="63"/>
      <c r="G127" s="63" t="s">
        <v>3517</v>
      </c>
      <c r="H127" s="77"/>
      <c r="I127" s="164">
        <v>2500000</v>
      </c>
      <c r="J127" s="84"/>
      <c r="K127" s="66">
        <f t="shared" si="1"/>
        <v>271973500</v>
      </c>
      <c r="M127" s="41"/>
      <c r="N127" s="74"/>
      <c r="O127" s="81"/>
    </row>
    <row r="128" spans="1:15" s="82" customFormat="1" ht="30" x14ac:dyDescent="0.25">
      <c r="A128" s="78"/>
      <c r="B128" s="60">
        <v>7</v>
      </c>
      <c r="C128" s="85" t="s">
        <v>3528</v>
      </c>
      <c r="D128" s="135" t="s">
        <v>179</v>
      </c>
      <c r="E128" s="63">
        <v>3</v>
      </c>
      <c r="F128" s="63"/>
      <c r="G128" s="63" t="s">
        <v>3518</v>
      </c>
      <c r="H128" s="60"/>
      <c r="I128" s="164">
        <v>600000</v>
      </c>
      <c r="J128" s="84"/>
      <c r="K128" s="66">
        <f t="shared" si="1"/>
        <v>272573500</v>
      </c>
      <c r="M128" s="41"/>
      <c r="N128" s="74"/>
      <c r="O128" s="81"/>
    </row>
    <row r="129" spans="1:15" s="82" customFormat="1" ht="25.5" x14ac:dyDescent="0.25">
      <c r="A129" s="78"/>
      <c r="B129" s="60">
        <v>7</v>
      </c>
      <c r="C129" s="85" t="s">
        <v>4184</v>
      </c>
      <c r="D129" s="135"/>
      <c r="E129" s="63"/>
      <c r="F129" s="63"/>
      <c r="G129" s="63" t="s">
        <v>4185</v>
      </c>
      <c r="H129" s="60"/>
      <c r="I129" s="164"/>
      <c r="J129" s="84">
        <v>1160000</v>
      </c>
      <c r="K129" s="66">
        <f t="shared" si="1"/>
        <v>271413500</v>
      </c>
      <c r="M129" s="41"/>
      <c r="N129" s="74"/>
      <c r="O129" s="81"/>
    </row>
    <row r="130" spans="1:15" s="82" customFormat="1" ht="25.5" x14ac:dyDescent="0.25">
      <c r="A130" s="78"/>
      <c r="B130" s="77">
        <v>7</v>
      </c>
      <c r="C130" s="91" t="s">
        <v>3529</v>
      </c>
      <c r="D130" s="77"/>
      <c r="E130" s="115"/>
      <c r="F130" s="115"/>
      <c r="G130" s="77" t="s">
        <v>3530</v>
      </c>
      <c r="H130" s="77"/>
      <c r="I130" s="113"/>
      <c r="J130" s="84">
        <v>30000</v>
      </c>
      <c r="K130" s="66">
        <f t="shared" si="1"/>
        <v>271383500</v>
      </c>
      <c r="L130" s="82" t="s">
        <v>172</v>
      </c>
      <c r="M130" s="41">
        <f t="shared" ref="M130:M136" si="2">-J130</f>
        <v>-30000</v>
      </c>
      <c r="N130" s="74" t="s">
        <v>1544</v>
      </c>
      <c r="O130" s="81"/>
    </row>
    <row r="131" spans="1:15" s="82" customFormat="1" ht="45" x14ac:dyDescent="0.25">
      <c r="A131" s="78"/>
      <c r="B131" s="77">
        <v>7</v>
      </c>
      <c r="C131" s="91" t="s">
        <v>3535</v>
      </c>
      <c r="D131" s="77"/>
      <c r="E131" s="115"/>
      <c r="F131" s="115"/>
      <c r="G131" s="77" t="s">
        <v>3531</v>
      </c>
      <c r="H131" s="77"/>
      <c r="I131" s="113"/>
      <c r="J131" s="84">
        <v>2016000</v>
      </c>
      <c r="K131" s="66">
        <f t="shared" si="1"/>
        <v>269367500</v>
      </c>
      <c r="L131" s="82" t="s">
        <v>172</v>
      </c>
      <c r="M131" s="41">
        <f t="shared" si="2"/>
        <v>-2016000</v>
      </c>
      <c r="N131" s="74" t="s">
        <v>588</v>
      </c>
      <c r="O131" s="81"/>
    </row>
    <row r="132" spans="1:15" s="82" customFormat="1" ht="45" x14ac:dyDescent="0.25">
      <c r="A132" s="78"/>
      <c r="B132" s="77">
        <v>7</v>
      </c>
      <c r="C132" s="91" t="s">
        <v>3536</v>
      </c>
      <c r="D132" s="77"/>
      <c r="E132" s="115"/>
      <c r="F132" s="115"/>
      <c r="G132" s="77" t="s">
        <v>3532</v>
      </c>
      <c r="H132" s="77"/>
      <c r="I132" s="113"/>
      <c r="J132" s="84">
        <v>6255400</v>
      </c>
      <c r="K132" s="66">
        <f t="shared" si="1"/>
        <v>263112100</v>
      </c>
      <c r="L132" s="82" t="s">
        <v>423</v>
      </c>
      <c r="M132" s="41">
        <f t="shared" si="2"/>
        <v>-6255400</v>
      </c>
      <c r="N132" s="74" t="s">
        <v>424</v>
      </c>
      <c r="O132" s="81"/>
    </row>
    <row r="133" spans="1:15" s="82" customFormat="1" ht="45" x14ac:dyDescent="0.25">
      <c r="A133" s="78"/>
      <c r="B133" s="77">
        <v>7</v>
      </c>
      <c r="C133" s="91" t="s">
        <v>3537</v>
      </c>
      <c r="D133" s="77"/>
      <c r="E133" s="115"/>
      <c r="F133" s="115"/>
      <c r="G133" s="77" t="s">
        <v>3533</v>
      </c>
      <c r="H133" s="77"/>
      <c r="I133" s="113"/>
      <c r="J133" s="84">
        <v>33337400</v>
      </c>
      <c r="K133" s="66">
        <f t="shared" si="1"/>
        <v>229774700</v>
      </c>
      <c r="L133" s="82" t="s">
        <v>168</v>
      </c>
      <c r="M133" s="41">
        <f t="shared" si="2"/>
        <v>-33337400</v>
      </c>
      <c r="N133" s="74" t="s">
        <v>3538</v>
      </c>
      <c r="O133" s="81"/>
    </row>
    <row r="134" spans="1:15" s="82" customFormat="1" ht="30" x14ac:dyDescent="0.25">
      <c r="A134" s="78"/>
      <c r="B134" s="77">
        <v>7</v>
      </c>
      <c r="C134" s="91" t="s">
        <v>3539</v>
      </c>
      <c r="D134" s="77"/>
      <c r="E134" s="115"/>
      <c r="F134" s="115"/>
      <c r="G134" s="77" t="s">
        <v>3534</v>
      </c>
      <c r="H134" s="77"/>
      <c r="I134" s="113"/>
      <c r="J134" s="84">
        <v>5289400</v>
      </c>
      <c r="K134" s="66">
        <f t="shared" si="1"/>
        <v>224485300</v>
      </c>
      <c r="L134" s="82" t="s">
        <v>426</v>
      </c>
      <c r="M134" s="41">
        <f t="shared" si="2"/>
        <v>-5289400</v>
      </c>
      <c r="N134" s="74" t="s">
        <v>789</v>
      </c>
      <c r="O134" s="81"/>
    </row>
    <row r="135" spans="1:15" s="82" customFormat="1" ht="25.5" x14ac:dyDescent="0.25">
      <c r="A135" s="78"/>
      <c r="B135" s="77">
        <v>7</v>
      </c>
      <c r="C135" s="91" t="s">
        <v>3540</v>
      </c>
      <c r="D135" s="77"/>
      <c r="E135" s="115"/>
      <c r="F135" s="115"/>
      <c r="G135" s="77" t="s">
        <v>3541</v>
      </c>
      <c r="H135" s="77"/>
      <c r="I135" s="113"/>
      <c r="J135" s="84">
        <v>1154500</v>
      </c>
      <c r="K135" s="66">
        <f t="shared" si="1"/>
        <v>223330800</v>
      </c>
      <c r="L135" s="82" t="s">
        <v>258</v>
      </c>
      <c r="M135" s="41">
        <f t="shared" si="2"/>
        <v>-1154500</v>
      </c>
      <c r="N135" s="74" t="s">
        <v>259</v>
      </c>
      <c r="O135" s="81"/>
    </row>
    <row r="136" spans="1:15" s="82" customFormat="1" ht="25.5" x14ac:dyDescent="0.25">
      <c r="A136" s="78"/>
      <c r="B136" s="60">
        <v>7</v>
      </c>
      <c r="C136" s="85" t="s">
        <v>3543</v>
      </c>
      <c r="D136" s="62"/>
      <c r="E136" s="63"/>
      <c r="F136" s="63"/>
      <c r="G136" s="77" t="s">
        <v>3542</v>
      </c>
      <c r="H136" s="60"/>
      <c r="I136" s="89"/>
      <c r="J136" s="84">
        <v>8000000</v>
      </c>
      <c r="K136" s="66">
        <f t="shared" si="1"/>
        <v>215330800</v>
      </c>
      <c r="L136" s="82" t="s">
        <v>168</v>
      </c>
      <c r="M136" s="41">
        <f t="shared" si="2"/>
        <v>-8000000</v>
      </c>
      <c r="N136" s="74" t="s">
        <v>169</v>
      </c>
      <c r="O136" s="81"/>
    </row>
    <row r="137" spans="1:15" s="82" customFormat="1" ht="45" x14ac:dyDescent="0.25">
      <c r="A137" s="78"/>
      <c r="B137" s="60">
        <v>8</v>
      </c>
      <c r="C137" s="85" t="s">
        <v>3557</v>
      </c>
      <c r="D137" s="62" t="s">
        <v>179</v>
      </c>
      <c r="E137" s="63">
        <v>4</v>
      </c>
      <c r="F137" s="63"/>
      <c r="G137" s="63" t="s">
        <v>3545</v>
      </c>
      <c r="H137" s="60"/>
      <c r="I137" s="89">
        <v>500000</v>
      </c>
      <c r="J137" s="84"/>
      <c r="K137" s="66">
        <f t="shared" si="1"/>
        <v>215830800</v>
      </c>
      <c r="M137" s="41"/>
      <c r="N137" s="74"/>
      <c r="O137" s="81"/>
    </row>
    <row r="138" spans="1:15" s="82" customFormat="1" ht="45" x14ac:dyDescent="0.25">
      <c r="A138" s="78"/>
      <c r="B138" s="60">
        <v>8</v>
      </c>
      <c r="C138" s="85" t="s">
        <v>3558</v>
      </c>
      <c r="D138" s="135" t="s">
        <v>179</v>
      </c>
      <c r="E138" s="63">
        <v>3</v>
      </c>
      <c r="F138" s="63"/>
      <c r="G138" s="63" t="s">
        <v>3546</v>
      </c>
      <c r="H138" s="60"/>
      <c r="I138" s="89">
        <v>1000000</v>
      </c>
      <c r="J138" s="84"/>
      <c r="K138" s="66">
        <f t="shared" si="1"/>
        <v>216830800</v>
      </c>
      <c r="M138" s="41"/>
      <c r="N138" s="74"/>
      <c r="O138" s="81"/>
    </row>
    <row r="139" spans="1:15" s="82" customFormat="1" ht="60" x14ac:dyDescent="0.25">
      <c r="A139" s="78"/>
      <c r="B139" s="60">
        <v>8</v>
      </c>
      <c r="C139" s="85" t="s">
        <v>3559</v>
      </c>
      <c r="D139" s="62" t="s">
        <v>165</v>
      </c>
      <c r="E139" s="63">
        <v>4</v>
      </c>
      <c r="F139" s="63"/>
      <c r="G139" s="63" t="s">
        <v>3547</v>
      </c>
      <c r="H139" s="60"/>
      <c r="I139" s="89">
        <v>2000000</v>
      </c>
      <c r="J139" s="84"/>
      <c r="K139" s="66">
        <f t="shared" si="1"/>
        <v>218830800</v>
      </c>
      <c r="M139" s="41"/>
      <c r="N139" s="74"/>
      <c r="O139" s="81"/>
    </row>
    <row r="140" spans="1:15" s="82" customFormat="1" ht="30" x14ac:dyDescent="0.25">
      <c r="A140" s="78"/>
      <c r="B140" s="60">
        <v>8</v>
      </c>
      <c r="C140" s="85" t="s">
        <v>3560</v>
      </c>
      <c r="D140" s="62" t="s">
        <v>165</v>
      </c>
      <c r="E140" s="63">
        <v>4</v>
      </c>
      <c r="F140" s="63"/>
      <c r="G140" s="63" t="s">
        <v>3548</v>
      </c>
      <c r="H140" s="60"/>
      <c r="I140" s="89">
        <v>1200000</v>
      </c>
      <c r="J140" s="84"/>
      <c r="K140" s="66">
        <f t="shared" si="1"/>
        <v>220030800</v>
      </c>
      <c r="M140" s="41"/>
      <c r="N140" s="74"/>
      <c r="O140" s="81"/>
    </row>
    <row r="141" spans="1:15" s="82" customFormat="1" ht="60" x14ac:dyDescent="0.25">
      <c r="A141" s="78"/>
      <c r="B141" s="60">
        <v>8</v>
      </c>
      <c r="C141" s="85" t="s">
        <v>3561</v>
      </c>
      <c r="D141" s="135" t="s">
        <v>179</v>
      </c>
      <c r="E141" s="63">
        <v>3</v>
      </c>
      <c r="F141" s="63"/>
      <c r="G141" s="63" t="s">
        <v>3549</v>
      </c>
      <c r="H141" s="60"/>
      <c r="I141" s="89">
        <v>750000</v>
      </c>
      <c r="J141" s="84"/>
      <c r="K141" s="66">
        <f t="shared" ref="K141:K204" si="3">+K140+I141-J141</f>
        <v>220780800</v>
      </c>
      <c r="M141" s="41"/>
      <c r="N141" s="74"/>
      <c r="O141" s="81"/>
    </row>
    <row r="142" spans="1:15" s="82" customFormat="1" ht="30" x14ac:dyDescent="0.25">
      <c r="A142" s="78"/>
      <c r="B142" s="60">
        <v>8</v>
      </c>
      <c r="C142" s="85" t="s">
        <v>3562</v>
      </c>
      <c r="D142" s="135" t="s">
        <v>2932</v>
      </c>
      <c r="E142" s="63">
        <v>3</v>
      </c>
      <c r="F142" s="63"/>
      <c r="G142" s="63" t="s">
        <v>3550</v>
      </c>
      <c r="H142" s="60"/>
      <c r="I142" s="89">
        <v>900000</v>
      </c>
      <c r="J142" s="84"/>
      <c r="K142" s="66">
        <f t="shared" si="3"/>
        <v>221680800</v>
      </c>
      <c r="M142" s="41"/>
      <c r="N142" s="74"/>
      <c r="O142" s="81"/>
    </row>
    <row r="143" spans="1:15" s="82" customFormat="1" ht="45" x14ac:dyDescent="0.25">
      <c r="A143" s="78"/>
      <c r="B143" s="60">
        <v>9</v>
      </c>
      <c r="C143" s="61" t="s">
        <v>3563</v>
      </c>
      <c r="D143" s="135" t="s">
        <v>2217</v>
      </c>
      <c r="E143" s="63">
        <v>2</v>
      </c>
      <c r="F143" s="63"/>
      <c r="G143" s="63" t="s">
        <v>3551</v>
      </c>
      <c r="H143" s="60"/>
      <c r="I143" s="64">
        <v>580000</v>
      </c>
      <c r="J143" s="84"/>
      <c r="K143" s="66">
        <f t="shared" si="3"/>
        <v>222260800</v>
      </c>
      <c r="M143" s="41"/>
      <c r="N143" s="74"/>
      <c r="O143" s="81"/>
    </row>
    <row r="144" spans="1:15" s="82" customFormat="1" ht="60" x14ac:dyDescent="0.25">
      <c r="A144" s="87"/>
      <c r="B144" s="60">
        <v>9</v>
      </c>
      <c r="C144" s="61" t="s">
        <v>3564</v>
      </c>
      <c r="D144" s="135" t="s">
        <v>598</v>
      </c>
      <c r="E144" s="63">
        <v>3</v>
      </c>
      <c r="F144" s="63"/>
      <c r="G144" s="63" t="s">
        <v>3552</v>
      </c>
      <c r="H144" s="60"/>
      <c r="I144" s="64">
        <v>2400000</v>
      </c>
      <c r="J144" s="84"/>
      <c r="K144" s="66">
        <f t="shared" si="3"/>
        <v>224660800</v>
      </c>
      <c r="M144" s="41"/>
      <c r="N144" s="74"/>
      <c r="O144" s="81"/>
    </row>
    <row r="145" spans="1:15" s="82" customFormat="1" ht="60" x14ac:dyDescent="0.25">
      <c r="A145" s="78"/>
      <c r="B145" s="60">
        <v>9</v>
      </c>
      <c r="C145" s="61" t="s">
        <v>3307</v>
      </c>
      <c r="D145" s="135" t="s">
        <v>165</v>
      </c>
      <c r="E145" s="63">
        <v>3</v>
      </c>
      <c r="F145" s="63"/>
      <c r="G145" s="63" t="s">
        <v>3553</v>
      </c>
      <c r="H145" s="60"/>
      <c r="I145" s="64">
        <v>500000</v>
      </c>
      <c r="J145" s="84"/>
      <c r="K145" s="66">
        <f t="shared" si="3"/>
        <v>225160800</v>
      </c>
      <c r="M145" s="41"/>
      <c r="N145" s="74"/>
      <c r="O145" s="81"/>
    </row>
    <row r="146" spans="1:15" s="82" customFormat="1" ht="45" x14ac:dyDescent="0.25">
      <c r="A146" s="78"/>
      <c r="B146" s="60">
        <v>9</v>
      </c>
      <c r="C146" s="61" t="s">
        <v>3565</v>
      </c>
      <c r="D146" s="135" t="s">
        <v>2932</v>
      </c>
      <c r="E146" s="63">
        <v>3</v>
      </c>
      <c r="F146" s="63"/>
      <c r="G146" s="63" t="s">
        <v>3554</v>
      </c>
      <c r="H146" s="77"/>
      <c r="I146" s="64">
        <v>541000</v>
      </c>
      <c r="J146" s="84"/>
      <c r="K146" s="66">
        <f t="shared" si="3"/>
        <v>225701800</v>
      </c>
      <c r="M146" s="41"/>
      <c r="N146" s="74"/>
      <c r="O146" s="81"/>
    </row>
    <row r="147" spans="1:15" s="82" customFormat="1" ht="45" x14ac:dyDescent="0.25">
      <c r="A147" s="78"/>
      <c r="B147" s="60">
        <v>9</v>
      </c>
      <c r="C147" s="61" t="s">
        <v>3566</v>
      </c>
      <c r="D147" s="135" t="s">
        <v>2214</v>
      </c>
      <c r="E147" s="63">
        <v>2</v>
      </c>
      <c r="F147" s="63"/>
      <c r="G147" s="63" t="s">
        <v>3555</v>
      </c>
      <c r="H147" s="77"/>
      <c r="I147" s="64">
        <v>1500000</v>
      </c>
      <c r="J147" s="84"/>
      <c r="K147" s="66">
        <f t="shared" si="3"/>
        <v>227201800</v>
      </c>
      <c r="M147" s="41"/>
      <c r="N147" s="74"/>
      <c r="O147" s="81"/>
    </row>
    <row r="148" spans="1:15" s="82" customFormat="1" ht="45" x14ac:dyDescent="0.25">
      <c r="A148" s="78"/>
      <c r="B148" s="62">
        <v>10</v>
      </c>
      <c r="C148" s="61" t="s">
        <v>3567</v>
      </c>
      <c r="D148" s="143" t="s">
        <v>2218</v>
      </c>
      <c r="E148" s="115">
        <v>1</v>
      </c>
      <c r="F148" s="115"/>
      <c r="G148" s="63" t="s">
        <v>3556</v>
      </c>
      <c r="H148" s="77"/>
      <c r="I148" s="64">
        <v>950000</v>
      </c>
      <c r="J148" s="84"/>
      <c r="K148" s="66">
        <f t="shared" si="3"/>
        <v>228151800</v>
      </c>
      <c r="M148" s="41"/>
      <c r="N148" s="74"/>
      <c r="O148" s="81"/>
    </row>
    <row r="149" spans="1:15" s="82" customFormat="1" ht="45" x14ac:dyDescent="0.25">
      <c r="A149" s="78"/>
      <c r="B149" s="62">
        <v>10</v>
      </c>
      <c r="C149" s="61" t="s">
        <v>3568</v>
      </c>
      <c r="D149" s="143" t="s">
        <v>2215</v>
      </c>
      <c r="E149" s="115">
        <v>2</v>
      </c>
      <c r="F149" s="115"/>
      <c r="G149" s="63" t="s">
        <v>3584</v>
      </c>
      <c r="H149" s="77"/>
      <c r="I149" s="64">
        <v>500000</v>
      </c>
      <c r="J149" s="84"/>
      <c r="K149" s="66">
        <f t="shared" si="3"/>
        <v>228651800</v>
      </c>
      <c r="M149" s="41"/>
      <c r="N149" s="74"/>
      <c r="O149" s="81"/>
    </row>
    <row r="150" spans="1:15" s="82" customFormat="1" ht="60" x14ac:dyDescent="0.25">
      <c r="A150" s="78"/>
      <c r="B150" s="62">
        <v>10</v>
      </c>
      <c r="C150" s="61" t="s">
        <v>3569</v>
      </c>
      <c r="D150" s="143" t="s">
        <v>2219</v>
      </c>
      <c r="E150" s="115">
        <v>2</v>
      </c>
      <c r="F150" s="115"/>
      <c r="G150" s="63" t="s">
        <v>3585</v>
      </c>
      <c r="H150" s="77"/>
      <c r="I150" s="64">
        <v>175000</v>
      </c>
      <c r="J150" s="84"/>
      <c r="K150" s="66">
        <f t="shared" si="3"/>
        <v>228826800</v>
      </c>
      <c r="M150" s="41"/>
      <c r="N150" s="74"/>
      <c r="O150" s="81"/>
    </row>
    <row r="151" spans="1:15" s="82" customFormat="1" ht="45" x14ac:dyDescent="0.25">
      <c r="A151" s="78"/>
      <c r="B151" s="62">
        <v>10</v>
      </c>
      <c r="C151" s="61" t="s">
        <v>3570</v>
      </c>
      <c r="D151" s="143" t="s">
        <v>2217</v>
      </c>
      <c r="E151" s="115">
        <v>2</v>
      </c>
      <c r="F151" s="115"/>
      <c r="G151" s="63" t="s">
        <v>3586</v>
      </c>
      <c r="H151" s="77"/>
      <c r="I151" s="64">
        <v>800000</v>
      </c>
      <c r="J151" s="84"/>
      <c r="K151" s="66">
        <f t="shared" si="3"/>
        <v>229626800</v>
      </c>
      <c r="M151" s="41"/>
      <c r="N151" s="74"/>
      <c r="O151" s="81"/>
    </row>
    <row r="152" spans="1:15" s="82" customFormat="1" ht="60" x14ac:dyDescent="0.25">
      <c r="A152" s="78"/>
      <c r="B152" s="62">
        <v>10</v>
      </c>
      <c r="C152" s="61" t="s">
        <v>3571</v>
      </c>
      <c r="D152" s="143" t="s">
        <v>2893</v>
      </c>
      <c r="E152" s="115">
        <v>1</v>
      </c>
      <c r="F152" s="115"/>
      <c r="G152" s="63" t="s">
        <v>3587</v>
      </c>
      <c r="H152" s="77"/>
      <c r="I152" s="64">
        <v>900000</v>
      </c>
      <c r="J152" s="84"/>
      <c r="K152" s="66">
        <f t="shared" si="3"/>
        <v>230526800</v>
      </c>
      <c r="M152" s="41"/>
      <c r="N152" s="74"/>
      <c r="O152" s="81"/>
    </row>
    <row r="153" spans="1:15" s="82" customFormat="1" ht="45" x14ac:dyDescent="0.25">
      <c r="A153" s="78"/>
      <c r="B153" s="62">
        <v>10</v>
      </c>
      <c r="C153" s="61" t="s">
        <v>3572</v>
      </c>
      <c r="D153" s="143" t="s">
        <v>3216</v>
      </c>
      <c r="E153" s="115">
        <v>2</v>
      </c>
      <c r="F153" s="115"/>
      <c r="G153" s="63" t="s">
        <v>3588</v>
      </c>
      <c r="H153" s="77"/>
      <c r="I153" s="64">
        <v>4100000</v>
      </c>
      <c r="J153" s="84"/>
      <c r="K153" s="66">
        <f t="shared" si="3"/>
        <v>234626800</v>
      </c>
      <c r="M153" s="41"/>
      <c r="N153" s="74"/>
      <c r="O153" s="81"/>
    </row>
    <row r="154" spans="1:15" s="82" customFormat="1" ht="45" x14ac:dyDescent="0.25">
      <c r="A154" s="78"/>
      <c r="B154" s="62">
        <v>10</v>
      </c>
      <c r="C154" s="61" t="s">
        <v>3573</v>
      </c>
      <c r="D154" s="135" t="s">
        <v>2212</v>
      </c>
      <c r="E154" s="63">
        <v>1</v>
      </c>
      <c r="F154" s="63"/>
      <c r="G154" s="63" t="s">
        <v>3589</v>
      </c>
      <c r="H154" s="77"/>
      <c r="I154" s="64">
        <v>1150000</v>
      </c>
      <c r="J154" s="84"/>
      <c r="K154" s="66">
        <f t="shared" si="3"/>
        <v>235776800</v>
      </c>
      <c r="M154" s="41"/>
      <c r="N154" s="74"/>
      <c r="O154" s="81"/>
    </row>
    <row r="155" spans="1:15" s="82" customFormat="1" ht="30" x14ac:dyDescent="0.25">
      <c r="A155" s="78"/>
      <c r="B155" s="62">
        <v>10</v>
      </c>
      <c r="C155" s="61" t="s">
        <v>3574</v>
      </c>
      <c r="D155" s="135" t="s">
        <v>2218</v>
      </c>
      <c r="E155" s="63">
        <v>1</v>
      </c>
      <c r="F155" s="63"/>
      <c r="G155" s="63" t="s">
        <v>3590</v>
      </c>
      <c r="H155" s="77"/>
      <c r="I155" s="64">
        <v>1000000</v>
      </c>
      <c r="J155" s="84"/>
      <c r="K155" s="66">
        <f t="shared" si="3"/>
        <v>236776800</v>
      </c>
      <c r="M155" s="41"/>
      <c r="N155" s="74"/>
      <c r="O155" s="81"/>
    </row>
    <row r="156" spans="1:15" s="82" customFormat="1" ht="60" x14ac:dyDescent="0.25">
      <c r="A156" s="78"/>
      <c r="B156" s="62">
        <v>10</v>
      </c>
      <c r="C156" s="61" t="s">
        <v>3575</v>
      </c>
      <c r="D156" s="135" t="s">
        <v>2218</v>
      </c>
      <c r="E156" s="63">
        <v>1</v>
      </c>
      <c r="F156" s="63"/>
      <c r="G156" s="63" t="s">
        <v>3591</v>
      </c>
      <c r="H156" s="77"/>
      <c r="I156" s="64">
        <v>1020000</v>
      </c>
      <c r="J156" s="84"/>
      <c r="K156" s="66">
        <f t="shared" si="3"/>
        <v>237796800</v>
      </c>
      <c r="M156" s="41"/>
      <c r="N156" s="74"/>
      <c r="O156" s="81"/>
    </row>
    <row r="157" spans="1:15" s="82" customFormat="1" ht="45" x14ac:dyDescent="0.25">
      <c r="A157" s="78"/>
      <c r="B157" s="62">
        <v>10</v>
      </c>
      <c r="C157" s="61" t="s">
        <v>3576</v>
      </c>
      <c r="D157" s="135" t="s">
        <v>2213</v>
      </c>
      <c r="E157" s="63">
        <v>2</v>
      </c>
      <c r="F157" s="63"/>
      <c r="G157" s="63" t="s">
        <v>3592</v>
      </c>
      <c r="H157" s="77"/>
      <c r="I157" s="64">
        <v>1000000</v>
      </c>
      <c r="J157" s="84"/>
      <c r="K157" s="66">
        <f t="shared" si="3"/>
        <v>238796800</v>
      </c>
      <c r="M157" s="41"/>
      <c r="N157" s="74"/>
      <c r="O157" s="81"/>
    </row>
    <row r="158" spans="1:15" s="82" customFormat="1" ht="30" x14ac:dyDescent="0.25">
      <c r="A158" s="78"/>
      <c r="B158" s="62">
        <v>10</v>
      </c>
      <c r="C158" s="61" t="s">
        <v>3577</v>
      </c>
      <c r="D158" s="135" t="s">
        <v>2219</v>
      </c>
      <c r="E158" s="63">
        <v>2</v>
      </c>
      <c r="F158" s="63"/>
      <c r="G158" s="63" t="s">
        <v>3593</v>
      </c>
      <c r="H158" s="77"/>
      <c r="I158" s="64">
        <v>1150000</v>
      </c>
      <c r="J158" s="84"/>
      <c r="K158" s="66">
        <f t="shared" si="3"/>
        <v>239946800</v>
      </c>
      <c r="M158" s="41"/>
      <c r="N158" s="74"/>
      <c r="O158" s="81"/>
    </row>
    <row r="159" spans="1:15" s="82" customFormat="1" ht="45" x14ac:dyDescent="0.25">
      <c r="A159" s="78"/>
      <c r="B159" s="62">
        <v>10</v>
      </c>
      <c r="C159" s="61" t="s">
        <v>3578</v>
      </c>
      <c r="D159" s="135" t="s">
        <v>3335</v>
      </c>
      <c r="E159" s="63">
        <v>1</v>
      </c>
      <c r="F159" s="63"/>
      <c r="G159" s="63" t="s">
        <v>3594</v>
      </c>
      <c r="H159" s="77"/>
      <c r="I159" s="64">
        <v>2500000</v>
      </c>
      <c r="J159" s="84"/>
      <c r="K159" s="66">
        <f t="shared" si="3"/>
        <v>242446800</v>
      </c>
      <c r="M159" s="41"/>
      <c r="N159" s="74"/>
      <c r="O159" s="81"/>
    </row>
    <row r="160" spans="1:15" s="82" customFormat="1" ht="45" x14ac:dyDescent="0.25">
      <c r="A160" s="78"/>
      <c r="B160" s="62">
        <v>10</v>
      </c>
      <c r="C160" s="61" t="s">
        <v>3579</v>
      </c>
      <c r="D160" s="135" t="s">
        <v>2212</v>
      </c>
      <c r="E160" s="63">
        <v>1</v>
      </c>
      <c r="F160" s="63"/>
      <c r="G160" s="63" t="s">
        <v>3595</v>
      </c>
      <c r="H160" s="60"/>
      <c r="I160" s="64">
        <v>620000</v>
      </c>
      <c r="J160" s="84"/>
      <c r="K160" s="66">
        <f t="shared" si="3"/>
        <v>243066800</v>
      </c>
      <c r="M160" s="41"/>
      <c r="N160" s="74"/>
      <c r="O160" s="81"/>
    </row>
    <row r="161" spans="1:15" s="82" customFormat="1" ht="45" x14ac:dyDescent="0.25">
      <c r="A161" s="78"/>
      <c r="B161" s="62">
        <v>10</v>
      </c>
      <c r="C161" s="61" t="s">
        <v>3580</v>
      </c>
      <c r="D161" s="135" t="s">
        <v>2216</v>
      </c>
      <c r="E161" s="63">
        <v>1</v>
      </c>
      <c r="F161" s="63"/>
      <c r="G161" s="63" t="s">
        <v>3596</v>
      </c>
      <c r="H161" s="60"/>
      <c r="I161" s="64">
        <v>4050000</v>
      </c>
      <c r="J161" s="84"/>
      <c r="K161" s="66">
        <f t="shared" si="3"/>
        <v>247116800</v>
      </c>
      <c r="M161" s="41"/>
      <c r="N161" s="74"/>
      <c r="O161" s="81"/>
    </row>
    <row r="162" spans="1:15" s="82" customFormat="1" ht="45" x14ac:dyDescent="0.25">
      <c r="A162" s="88"/>
      <c r="B162" s="62">
        <v>10</v>
      </c>
      <c r="C162" s="61" t="s">
        <v>3581</v>
      </c>
      <c r="D162" s="135" t="s">
        <v>533</v>
      </c>
      <c r="E162" s="63">
        <v>4</v>
      </c>
      <c r="F162" s="63"/>
      <c r="G162" s="63" t="s">
        <v>3597</v>
      </c>
      <c r="H162" s="60"/>
      <c r="I162" s="64">
        <v>3000000</v>
      </c>
      <c r="J162" s="84"/>
      <c r="K162" s="66">
        <f t="shared" si="3"/>
        <v>250116800</v>
      </c>
      <c r="M162" s="41"/>
      <c r="N162" s="74"/>
      <c r="O162" s="81"/>
    </row>
    <row r="163" spans="1:15" s="82" customFormat="1" ht="30" x14ac:dyDescent="0.25">
      <c r="A163" s="88"/>
      <c r="B163" s="62">
        <v>10</v>
      </c>
      <c r="C163" s="61" t="s">
        <v>3582</v>
      </c>
      <c r="D163" s="135" t="s">
        <v>2932</v>
      </c>
      <c r="E163" s="63">
        <v>3</v>
      </c>
      <c r="F163" s="63"/>
      <c r="G163" s="63" t="s">
        <v>3598</v>
      </c>
      <c r="H163" s="60"/>
      <c r="I163" s="64">
        <v>900000</v>
      </c>
      <c r="J163" s="84"/>
      <c r="K163" s="66">
        <f t="shared" si="3"/>
        <v>251016800</v>
      </c>
      <c r="M163" s="41"/>
      <c r="N163" s="74"/>
      <c r="O163" s="81"/>
    </row>
    <row r="164" spans="1:15" s="82" customFormat="1" ht="45" x14ac:dyDescent="0.25">
      <c r="A164" s="88"/>
      <c r="B164" s="62">
        <v>10</v>
      </c>
      <c r="C164" s="61" t="s">
        <v>3583</v>
      </c>
      <c r="D164" s="135" t="s">
        <v>2309</v>
      </c>
      <c r="E164" s="63">
        <v>1</v>
      </c>
      <c r="F164" s="63"/>
      <c r="G164" s="63" t="s">
        <v>3599</v>
      </c>
      <c r="H164" s="60"/>
      <c r="I164" s="64">
        <v>1000000</v>
      </c>
      <c r="J164" s="84"/>
      <c r="K164" s="66">
        <f t="shared" si="3"/>
        <v>252016800</v>
      </c>
      <c r="M164" s="41"/>
      <c r="N164" s="74"/>
      <c r="O164" s="81"/>
    </row>
    <row r="165" spans="1:15" s="82" customFormat="1" ht="25.5" x14ac:dyDescent="0.25">
      <c r="A165" s="88"/>
      <c r="B165" s="77">
        <v>9</v>
      </c>
      <c r="C165" s="122" t="s">
        <v>3601</v>
      </c>
      <c r="D165" s="77"/>
      <c r="E165" s="115"/>
      <c r="F165" s="115"/>
      <c r="G165" s="77" t="s">
        <v>3600</v>
      </c>
      <c r="H165" s="77"/>
      <c r="I165" s="142"/>
      <c r="J165" s="84">
        <v>346500</v>
      </c>
      <c r="K165" s="66">
        <f t="shared" si="3"/>
        <v>251670300</v>
      </c>
      <c r="L165" s="82" t="s">
        <v>172</v>
      </c>
      <c r="M165" s="41">
        <f t="shared" ref="M165:M173" si="4">-J165</f>
        <v>-346500</v>
      </c>
      <c r="N165" s="74" t="s">
        <v>588</v>
      </c>
      <c r="O165" s="81"/>
    </row>
    <row r="166" spans="1:15" s="82" customFormat="1" ht="25.5" x14ac:dyDescent="0.25">
      <c r="A166" s="88"/>
      <c r="B166" s="77">
        <v>9</v>
      </c>
      <c r="C166" s="122" t="s">
        <v>3610</v>
      </c>
      <c r="D166" s="77"/>
      <c r="E166" s="115"/>
      <c r="F166" s="115"/>
      <c r="G166" s="77" t="s">
        <v>3602</v>
      </c>
      <c r="H166" s="77"/>
      <c r="I166" s="142"/>
      <c r="J166" s="84">
        <v>700000</v>
      </c>
      <c r="K166" s="66">
        <f t="shared" si="3"/>
        <v>250970300</v>
      </c>
      <c r="L166" s="82" t="s">
        <v>168</v>
      </c>
      <c r="M166" s="41">
        <f t="shared" si="4"/>
        <v>-700000</v>
      </c>
      <c r="N166" s="74" t="s">
        <v>169</v>
      </c>
      <c r="O166" s="81"/>
    </row>
    <row r="167" spans="1:15" s="82" customFormat="1" ht="25.5" x14ac:dyDescent="0.25">
      <c r="A167" s="88"/>
      <c r="B167" s="77">
        <v>9</v>
      </c>
      <c r="C167" s="122" t="s">
        <v>3611</v>
      </c>
      <c r="D167" s="77"/>
      <c r="E167" s="115"/>
      <c r="F167" s="115"/>
      <c r="G167" s="77" t="s">
        <v>3603</v>
      </c>
      <c r="H167" s="77"/>
      <c r="I167" s="142"/>
      <c r="J167" s="84">
        <v>33000</v>
      </c>
      <c r="K167" s="66">
        <f t="shared" si="3"/>
        <v>250937300</v>
      </c>
      <c r="L167" s="82" t="s">
        <v>426</v>
      </c>
      <c r="M167" s="41">
        <f t="shared" si="4"/>
        <v>-33000</v>
      </c>
      <c r="N167" s="74" t="s">
        <v>427</v>
      </c>
      <c r="O167" s="81"/>
    </row>
    <row r="168" spans="1:15" s="82" customFormat="1" ht="25.5" x14ac:dyDescent="0.25">
      <c r="A168" s="88"/>
      <c r="B168" s="77">
        <v>9</v>
      </c>
      <c r="C168" s="91" t="s">
        <v>2148</v>
      </c>
      <c r="D168" s="77"/>
      <c r="E168" s="115"/>
      <c r="F168" s="115"/>
      <c r="G168" s="77" t="s">
        <v>3604</v>
      </c>
      <c r="H168" s="77"/>
      <c r="I168" s="113"/>
      <c r="J168" s="84">
        <v>201200</v>
      </c>
      <c r="K168" s="66">
        <f t="shared" si="3"/>
        <v>250736100</v>
      </c>
      <c r="L168" s="82" t="s">
        <v>258</v>
      </c>
      <c r="M168" s="41">
        <f t="shared" si="4"/>
        <v>-201200</v>
      </c>
      <c r="N168" s="74" t="s">
        <v>1158</v>
      </c>
      <c r="O168" s="81"/>
    </row>
    <row r="169" spans="1:15" s="82" customFormat="1" ht="30" x14ac:dyDescent="0.25">
      <c r="A169" s="88"/>
      <c r="B169" s="77">
        <v>10</v>
      </c>
      <c r="C169" s="91" t="s">
        <v>3612</v>
      </c>
      <c r="D169" s="77"/>
      <c r="E169" s="115"/>
      <c r="F169" s="115"/>
      <c r="G169" s="77" t="s">
        <v>3605</v>
      </c>
      <c r="H169" s="77"/>
      <c r="I169" s="113"/>
      <c r="J169" s="84">
        <v>750000</v>
      </c>
      <c r="K169" s="66">
        <f t="shared" si="3"/>
        <v>249986100</v>
      </c>
      <c r="L169" s="82" t="s">
        <v>172</v>
      </c>
      <c r="M169" s="41">
        <f t="shared" si="4"/>
        <v>-750000</v>
      </c>
      <c r="N169" s="74" t="s">
        <v>1156</v>
      </c>
      <c r="O169" s="81"/>
    </row>
    <row r="170" spans="1:15" s="82" customFormat="1" ht="30" x14ac:dyDescent="0.25">
      <c r="A170" s="78"/>
      <c r="B170" s="77">
        <v>10</v>
      </c>
      <c r="C170" s="91" t="s">
        <v>3613</v>
      </c>
      <c r="D170" s="77"/>
      <c r="E170" s="115"/>
      <c r="F170" s="115"/>
      <c r="G170" s="77" t="s">
        <v>3606</v>
      </c>
      <c r="H170" s="77"/>
      <c r="I170" s="113"/>
      <c r="J170" s="84">
        <v>1897000</v>
      </c>
      <c r="K170" s="66">
        <f t="shared" si="3"/>
        <v>248089100</v>
      </c>
      <c r="L170" s="82" t="s">
        <v>168</v>
      </c>
      <c r="M170" s="41">
        <f t="shared" si="4"/>
        <v>-1897000</v>
      </c>
      <c r="N170" s="74" t="s">
        <v>169</v>
      </c>
      <c r="O170" s="81"/>
    </row>
    <row r="171" spans="1:15" s="82" customFormat="1" ht="45" x14ac:dyDescent="0.25">
      <c r="A171" s="78"/>
      <c r="B171" s="77">
        <v>11</v>
      </c>
      <c r="C171" s="91" t="s">
        <v>3614</v>
      </c>
      <c r="D171" s="77"/>
      <c r="E171" s="115"/>
      <c r="F171" s="115"/>
      <c r="G171" s="77" t="s">
        <v>3607</v>
      </c>
      <c r="H171" s="77"/>
      <c r="I171" s="113"/>
      <c r="J171" s="84">
        <v>46768500</v>
      </c>
      <c r="K171" s="66">
        <f t="shared" si="3"/>
        <v>201320600</v>
      </c>
      <c r="L171" s="82" t="s">
        <v>168</v>
      </c>
      <c r="M171" s="41">
        <f t="shared" si="4"/>
        <v>-46768500</v>
      </c>
      <c r="N171" s="74" t="s">
        <v>169</v>
      </c>
      <c r="O171" s="81"/>
    </row>
    <row r="172" spans="1:15" s="82" customFormat="1" ht="25.5" x14ac:dyDescent="0.25">
      <c r="A172" s="78"/>
      <c r="B172" s="77">
        <v>11</v>
      </c>
      <c r="C172" s="91" t="s">
        <v>3615</v>
      </c>
      <c r="D172" s="77"/>
      <c r="E172" s="115"/>
      <c r="F172" s="115"/>
      <c r="G172" s="77" t="s">
        <v>3608</v>
      </c>
      <c r="H172" s="77"/>
      <c r="I172" s="113"/>
      <c r="J172" s="84">
        <v>1790000</v>
      </c>
      <c r="K172" s="66">
        <f t="shared" si="3"/>
        <v>199530600</v>
      </c>
      <c r="L172" s="82" t="s">
        <v>598</v>
      </c>
      <c r="M172" s="41">
        <f t="shared" si="4"/>
        <v>-1790000</v>
      </c>
      <c r="N172" s="74" t="s">
        <v>2328</v>
      </c>
      <c r="O172" s="81"/>
    </row>
    <row r="173" spans="1:15" s="82" customFormat="1" ht="30" x14ac:dyDescent="0.25">
      <c r="A173" s="78"/>
      <c r="B173" s="77">
        <v>11</v>
      </c>
      <c r="C173" s="91" t="s">
        <v>3616</v>
      </c>
      <c r="D173" s="77"/>
      <c r="E173" s="115"/>
      <c r="F173" s="115"/>
      <c r="G173" s="77" t="s">
        <v>3609</v>
      </c>
      <c r="H173" s="77"/>
      <c r="I173" s="113"/>
      <c r="J173" s="84">
        <v>1192000</v>
      </c>
      <c r="K173" s="66">
        <f t="shared" si="3"/>
        <v>198338600</v>
      </c>
      <c r="L173" s="82" t="s">
        <v>423</v>
      </c>
      <c r="M173" s="41">
        <f t="shared" si="4"/>
        <v>-1192000</v>
      </c>
      <c r="N173" s="74" t="s">
        <v>424</v>
      </c>
      <c r="O173" s="81"/>
    </row>
    <row r="174" spans="1:15" s="82" customFormat="1" ht="45" x14ac:dyDescent="0.25">
      <c r="A174" s="78"/>
      <c r="B174" s="62">
        <v>12</v>
      </c>
      <c r="C174" s="61" t="s">
        <v>3631</v>
      </c>
      <c r="D174" s="135" t="s">
        <v>2134</v>
      </c>
      <c r="E174" s="63">
        <v>3</v>
      </c>
      <c r="F174" s="63"/>
      <c r="G174" s="63" t="s">
        <v>3617</v>
      </c>
      <c r="H174" s="60"/>
      <c r="I174" s="64">
        <v>2500000</v>
      </c>
      <c r="J174" s="78"/>
      <c r="K174" s="66">
        <f t="shared" si="3"/>
        <v>200838600</v>
      </c>
      <c r="M174" s="41"/>
      <c r="N174" s="74"/>
      <c r="O174" s="81"/>
    </row>
    <row r="175" spans="1:15" s="82" customFormat="1" ht="30" x14ac:dyDescent="0.25">
      <c r="A175" s="78"/>
      <c r="B175" s="62">
        <v>12</v>
      </c>
      <c r="C175" s="61" t="s">
        <v>1852</v>
      </c>
      <c r="D175" s="62" t="s">
        <v>782</v>
      </c>
      <c r="E175" s="63"/>
      <c r="F175" s="63"/>
      <c r="G175" s="63" t="s">
        <v>3618</v>
      </c>
      <c r="H175" s="60"/>
      <c r="I175" s="64">
        <v>100000</v>
      </c>
      <c r="J175" s="84"/>
      <c r="K175" s="66">
        <f t="shared" si="3"/>
        <v>200938600</v>
      </c>
      <c r="M175" s="41"/>
      <c r="N175" s="74"/>
      <c r="O175" s="81"/>
    </row>
    <row r="176" spans="1:15" s="82" customFormat="1" ht="60" x14ac:dyDescent="0.25">
      <c r="A176" s="78"/>
      <c r="B176" s="62">
        <v>12</v>
      </c>
      <c r="C176" s="61" t="s">
        <v>3632</v>
      </c>
      <c r="D176" s="62" t="s">
        <v>3760</v>
      </c>
      <c r="E176" s="63"/>
      <c r="F176" s="63"/>
      <c r="G176" s="63" t="s">
        <v>3619</v>
      </c>
      <c r="H176" s="60"/>
      <c r="I176" s="64">
        <v>634000</v>
      </c>
      <c r="J176" s="84"/>
      <c r="K176" s="66">
        <f t="shared" si="3"/>
        <v>201572600</v>
      </c>
      <c r="L176" s="90"/>
      <c r="M176" s="41"/>
      <c r="N176" s="80"/>
      <c r="O176" s="81"/>
    </row>
    <row r="177" spans="1:15" s="82" customFormat="1" ht="75" x14ac:dyDescent="0.25">
      <c r="A177" s="78"/>
      <c r="B177" s="62">
        <v>12</v>
      </c>
      <c r="C177" s="61" t="s">
        <v>3633</v>
      </c>
      <c r="D177" s="62" t="s">
        <v>3760</v>
      </c>
      <c r="E177" s="63"/>
      <c r="F177" s="63"/>
      <c r="G177" s="63" t="s">
        <v>3620</v>
      </c>
      <c r="H177" s="60"/>
      <c r="I177" s="64">
        <v>625000</v>
      </c>
      <c r="J177" s="84"/>
      <c r="K177" s="66">
        <f t="shared" si="3"/>
        <v>202197600</v>
      </c>
      <c r="L177" s="90"/>
      <c r="M177" s="41"/>
      <c r="N177" s="80"/>
      <c r="O177" s="81"/>
    </row>
    <row r="178" spans="1:15" s="82" customFormat="1" ht="60" x14ac:dyDescent="0.25">
      <c r="A178" s="78"/>
      <c r="B178" s="62">
        <v>12</v>
      </c>
      <c r="C178" s="61" t="s">
        <v>3634</v>
      </c>
      <c r="D178" s="62" t="s">
        <v>3760</v>
      </c>
      <c r="E178" s="63"/>
      <c r="F178" s="63"/>
      <c r="G178" s="63" t="s">
        <v>3621</v>
      </c>
      <c r="H178" s="60"/>
      <c r="I178" s="64">
        <v>1000000</v>
      </c>
      <c r="J178" s="84"/>
      <c r="K178" s="66">
        <f t="shared" si="3"/>
        <v>203197600</v>
      </c>
      <c r="L178" s="90"/>
      <c r="M178" s="41"/>
      <c r="N178" s="80"/>
      <c r="O178" s="81"/>
    </row>
    <row r="179" spans="1:15" s="82" customFormat="1" ht="60" x14ac:dyDescent="0.25">
      <c r="A179" s="78"/>
      <c r="B179" s="62">
        <v>12</v>
      </c>
      <c r="C179" s="61" t="s">
        <v>3635</v>
      </c>
      <c r="D179" s="62" t="s">
        <v>3760</v>
      </c>
      <c r="E179" s="63"/>
      <c r="F179" s="63"/>
      <c r="G179" s="63" t="s">
        <v>3622</v>
      </c>
      <c r="H179" s="60"/>
      <c r="I179" s="64">
        <v>450000</v>
      </c>
      <c r="J179" s="84"/>
      <c r="K179" s="66">
        <f t="shared" si="3"/>
        <v>203647600</v>
      </c>
      <c r="L179" s="90"/>
      <c r="M179" s="41"/>
      <c r="N179" s="80"/>
      <c r="O179" s="81"/>
    </row>
    <row r="180" spans="1:15" s="82" customFormat="1" ht="60" x14ac:dyDescent="0.25">
      <c r="A180" s="78"/>
      <c r="B180" s="62">
        <v>12</v>
      </c>
      <c r="C180" s="61" t="s">
        <v>3636</v>
      </c>
      <c r="D180" s="62" t="s">
        <v>3760</v>
      </c>
      <c r="E180" s="63"/>
      <c r="F180" s="63"/>
      <c r="G180" s="63" t="s">
        <v>3623</v>
      </c>
      <c r="H180" s="60"/>
      <c r="I180" s="64">
        <v>500000</v>
      </c>
      <c r="J180" s="84"/>
      <c r="K180" s="66">
        <f t="shared" si="3"/>
        <v>204147600</v>
      </c>
      <c r="L180" s="90"/>
      <c r="M180" s="41"/>
      <c r="N180" s="80"/>
      <c r="O180" s="81"/>
    </row>
    <row r="181" spans="1:15" s="82" customFormat="1" ht="60" x14ac:dyDescent="0.25">
      <c r="A181" s="78"/>
      <c r="B181" s="62">
        <v>12</v>
      </c>
      <c r="C181" s="61" t="s">
        <v>3637</v>
      </c>
      <c r="D181" s="62" t="s">
        <v>3760</v>
      </c>
      <c r="E181" s="63"/>
      <c r="F181" s="63"/>
      <c r="G181" s="63" t="s">
        <v>3624</v>
      </c>
      <c r="H181" s="60"/>
      <c r="I181" s="64">
        <v>150000</v>
      </c>
      <c r="J181" s="84"/>
      <c r="K181" s="66">
        <f t="shared" si="3"/>
        <v>204297600</v>
      </c>
      <c r="L181" s="79"/>
      <c r="M181" s="41"/>
      <c r="N181" s="80"/>
      <c r="O181" s="81"/>
    </row>
    <row r="182" spans="1:15" s="82" customFormat="1" ht="60" x14ac:dyDescent="0.25">
      <c r="A182" s="84"/>
      <c r="B182" s="62">
        <v>12</v>
      </c>
      <c r="C182" s="61" t="s">
        <v>3638</v>
      </c>
      <c r="D182" s="62" t="s">
        <v>3760</v>
      </c>
      <c r="E182" s="63"/>
      <c r="F182" s="63"/>
      <c r="G182" s="63" t="s">
        <v>3625</v>
      </c>
      <c r="H182" s="60"/>
      <c r="I182" s="64">
        <v>500000</v>
      </c>
      <c r="J182" s="84"/>
      <c r="K182" s="66">
        <f t="shared" si="3"/>
        <v>204797600</v>
      </c>
      <c r="L182" s="79"/>
      <c r="M182" s="41"/>
      <c r="N182" s="92"/>
      <c r="O182" s="81"/>
    </row>
    <row r="183" spans="1:15" s="82" customFormat="1" ht="60" x14ac:dyDescent="0.25">
      <c r="A183" s="84"/>
      <c r="B183" s="62">
        <v>12</v>
      </c>
      <c r="C183" s="61" t="s">
        <v>3639</v>
      </c>
      <c r="D183" s="62" t="s">
        <v>3760</v>
      </c>
      <c r="E183" s="63"/>
      <c r="F183" s="63"/>
      <c r="G183" s="63" t="s">
        <v>3626</v>
      </c>
      <c r="H183" s="77"/>
      <c r="I183" s="64">
        <v>500000</v>
      </c>
      <c r="J183" s="84"/>
      <c r="K183" s="66">
        <f t="shared" si="3"/>
        <v>205297600</v>
      </c>
      <c r="L183" s="79"/>
      <c r="M183" s="41"/>
      <c r="N183" s="92"/>
      <c r="O183" s="81"/>
    </row>
    <row r="184" spans="1:15" s="82" customFormat="1" ht="60" x14ac:dyDescent="0.25">
      <c r="A184" s="84"/>
      <c r="B184" s="62">
        <v>12</v>
      </c>
      <c r="C184" s="61" t="s">
        <v>3640</v>
      </c>
      <c r="D184" s="62" t="s">
        <v>3760</v>
      </c>
      <c r="E184" s="63"/>
      <c r="F184" s="63"/>
      <c r="G184" s="63" t="s">
        <v>3627</v>
      </c>
      <c r="H184" s="77"/>
      <c r="I184" s="64">
        <v>200000</v>
      </c>
      <c r="J184" s="84"/>
      <c r="K184" s="66">
        <f t="shared" si="3"/>
        <v>205497600</v>
      </c>
      <c r="L184" s="79"/>
      <c r="M184" s="41"/>
      <c r="N184" s="92"/>
      <c r="O184" s="81"/>
    </row>
    <row r="185" spans="1:15" s="43" customFormat="1" ht="60" x14ac:dyDescent="0.25">
      <c r="A185" s="84"/>
      <c r="B185" s="62">
        <v>12</v>
      </c>
      <c r="C185" s="61" t="s">
        <v>3641</v>
      </c>
      <c r="D185" s="62" t="s">
        <v>3760</v>
      </c>
      <c r="E185" s="63"/>
      <c r="F185" s="63"/>
      <c r="G185" s="63" t="s">
        <v>3628</v>
      </c>
      <c r="H185" s="77"/>
      <c r="I185" s="64">
        <v>400000</v>
      </c>
      <c r="J185" s="83"/>
      <c r="K185" s="66">
        <f t="shared" si="3"/>
        <v>205897600</v>
      </c>
      <c r="L185" s="45"/>
      <c r="M185" s="41"/>
      <c r="N185" s="90"/>
    </row>
    <row r="186" spans="1:15" s="43" customFormat="1" ht="60" x14ac:dyDescent="0.25">
      <c r="A186" s="84"/>
      <c r="B186" s="62">
        <v>12</v>
      </c>
      <c r="C186" s="61" t="s">
        <v>3642</v>
      </c>
      <c r="D186" s="62" t="s">
        <v>3760</v>
      </c>
      <c r="E186" s="63"/>
      <c r="F186" s="63"/>
      <c r="G186" s="63" t="s">
        <v>3629</v>
      </c>
      <c r="H186" s="77"/>
      <c r="I186" s="64">
        <v>500000</v>
      </c>
      <c r="J186" s="83"/>
      <c r="K186" s="66">
        <f t="shared" si="3"/>
        <v>206397600</v>
      </c>
      <c r="L186" s="45"/>
      <c r="M186" s="41"/>
      <c r="N186" s="90"/>
    </row>
    <row r="187" spans="1:15" s="43" customFormat="1" ht="45" x14ac:dyDescent="0.25">
      <c r="A187" s="84"/>
      <c r="B187" s="62">
        <v>12</v>
      </c>
      <c r="C187" s="61" t="s">
        <v>3643</v>
      </c>
      <c r="D187" s="135" t="s">
        <v>2217</v>
      </c>
      <c r="E187" s="63">
        <v>2</v>
      </c>
      <c r="F187" s="63"/>
      <c r="G187" s="63" t="s">
        <v>3630</v>
      </c>
      <c r="H187" s="77"/>
      <c r="I187" s="64">
        <v>800000</v>
      </c>
      <c r="J187" s="83"/>
      <c r="K187" s="66">
        <f t="shared" si="3"/>
        <v>207197600</v>
      </c>
      <c r="L187" s="45"/>
      <c r="M187" s="41"/>
      <c r="N187" s="90"/>
    </row>
    <row r="188" spans="1:15" s="43" customFormat="1" ht="45" x14ac:dyDescent="0.25">
      <c r="A188" s="84"/>
      <c r="B188" s="62">
        <v>12</v>
      </c>
      <c r="C188" s="61" t="s">
        <v>3644</v>
      </c>
      <c r="D188" s="135" t="s">
        <v>2309</v>
      </c>
      <c r="E188" s="63">
        <v>1</v>
      </c>
      <c r="F188" s="63"/>
      <c r="G188" s="63" t="s">
        <v>3645</v>
      </c>
      <c r="H188" s="77"/>
      <c r="I188" s="64">
        <v>180000</v>
      </c>
      <c r="J188" s="83"/>
      <c r="K188" s="66">
        <f t="shared" si="3"/>
        <v>207377600</v>
      </c>
      <c r="L188" s="45"/>
      <c r="M188" s="41"/>
      <c r="N188" s="90"/>
    </row>
    <row r="189" spans="1:15" s="43" customFormat="1" ht="30" x14ac:dyDescent="0.25">
      <c r="A189" s="84"/>
      <c r="B189" s="77">
        <v>12</v>
      </c>
      <c r="C189" s="91" t="s">
        <v>3649</v>
      </c>
      <c r="D189" s="77"/>
      <c r="E189" s="63"/>
      <c r="F189" s="115"/>
      <c r="G189" s="77" t="s">
        <v>3646</v>
      </c>
      <c r="H189" s="77"/>
      <c r="I189" s="89"/>
      <c r="J189" s="83">
        <v>19000</v>
      </c>
      <c r="K189" s="66">
        <f t="shared" si="3"/>
        <v>207358600</v>
      </c>
      <c r="L189" s="45" t="s">
        <v>426</v>
      </c>
      <c r="M189" s="41">
        <f>-J189</f>
        <v>-19000</v>
      </c>
      <c r="N189" s="90" t="s">
        <v>427</v>
      </c>
    </row>
    <row r="190" spans="1:15" s="43" customFormat="1" ht="30" x14ac:dyDescent="0.25">
      <c r="A190" s="84"/>
      <c r="B190" s="77">
        <v>12</v>
      </c>
      <c r="C190" s="91" t="s">
        <v>3650</v>
      </c>
      <c r="D190" s="77"/>
      <c r="E190" s="63"/>
      <c r="F190" s="115"/>
      <c r="G190" s="77" t="s">
        <v>3647</v>
      </c>
      <c r="H190" s="77"/>
      <c r="I190" s="89"/>
      <c r="J190" s="83">
        <v>13888000</v>
      </c>
      <c r="K190" s="66">
        <f t="shared" si="3"/>
        <v>193470600</v>
      </c>
      <c r="L190" s="45" t="s">
        <v>168</v>
      </c>
      <c r="M190" s="41">
        <f>-J190</f>
        <v>-13888000</v>
      </c>
      <c r="N190" s="90" t="s">
        <v>169</v>
      </c>
    </row>
    <row r="191" spans="1:15" s="43" customFormat="1" ht="30" x14ac:dyDescent="0.25">
      <c r="A191" s="84"/>
      <c r="B191" s="77">
        <v>12</v>
      </c>
      <c r="C191" s="91" t="s">
        <v>3651</v>
      </c>
      <c r="D191" s="77"/>
      <c r="E191" s="63"/>
      <c r="F191" s="115"/>
      <c r="G191" s="77" t="s">
        <v>3648</v>
      </c>
      <c r="H191" s="77"/>
      <c r="I191" s="89"/>
      <c r="J191" s="83">
        <v>164200</v>
      </c>
      <c r="K191" s="66">
        <f t="shared" si="3"/>
        <v>193306400</v>
      </c>
      <c r="L191" s="45" t="s">
        <v>426</v>
      </c>
      <c r="M191" s="41">
        <f>-J191</f>
        <v>-164200</v>
      </c>
      <c r="N191" s="90" t="s">
        <v>789</v>
      </c>
    </row>
    <row r="192" spans="1:15" s="43" customFormat="1" ht="30" x14ac:dyDescent="0.25">
      <c r="A192" s="84"/>
      <c r="B192" s="60">
        <v>12</v>
      </c>
      <c r="C192" s="61" t="s">
        <v>3747</v>
      </c>
      <c r="D192" s="143" t="s">
        <v>2309</v>
      </c>
      <c r="E192" s="63">
        <v>1</v>
      </c>
      <c r="F192" s="115"/>
      <c r="G192" s="63" t="s">
        <v>3652</v>
      </c>
      <c r="H192" s="77"/>
      <c r="I192" s="111">
        <v>1000000</v>
      </c>
      <c r="J192" s="83"/>
      <c r="K192" s="66">
        <f t="shared" si="3"/>
        <v>194306400</v>
      </c>
      <c r="L192" s="45"/>
      <c r="M192" s="41"/>
      <c r="N192" s="90"/>
    </row>
    <row r="193" spans="1:18" s="43" customFormat="1" ht="60" x14ac:dyDescent="0.25">
      <c r="A193" s="84"/>
      <c r="B193" s="60">
        <v>12</v>
      </c>
      <c r="C193" s="61" t="s">
        <v>3748</v>
      </c>
      <c r="D193" s="143" t="s">
        <v>2212</v>
      </c>
      <c r="E193" s="63">
        <v>1</v>
      </c>
      <c r="F193" s="115"/>
      <c r="G193" s="63" t="s">
        <v>3653</v>
      </c>
      <c r="H193" s="77"/>
      <c r="I193" s="111">
        <v>950000</v>
      </c>
      <c r="J193" s="83"/>
      <c r="K193" s="66">
        <f t="shared" si="3"/>
        <v>195256400</v>
      </c>
      <c r="L193" s="45"/>
      <c r="M193" s="41"/>
      <c r="N193" s="90"/>
    </row>
    <row r="194" spans="1:18" s="43" customFormat="1" ht="60" x14ac:dyDescent="0.25">
      <c r="A194" s="84"/>
      <c r="B194" s="60">
        <v>12</v>
      </c>
      <c r="C194" s="61" t="s">
        <v>3749</v>
      </c>
      <c r="D194" s="135" t="s">
        <v>2217</v>
      </c>
      <c r="E194" s="63">
        <v>2</v>
      </c>
      <c r="F194" s="63"/>
      <c r="G194" s="63" t="s">
        <v>3654</v>
      </c>
      <c r="H194" s="77"/>
      <c r="I194" s="111">
        <v>545000</v>
      </c>
      <c r="J194" s="83"/>
      <c r="K194" s="66">
        <f t="shared" si="3"/>
        <v>195801400</v>
      </c>
      <c r="L194" s="45"/>
      <c r="M194" s="41"/>
      <c r="N194" s="90"/>
    </row>
    <row r="195" spans="1:18" s="43" customFormat="1" ht="45" x14ac:dyDescent="0.25">
      <c r="A195" s="84"/>
      <c r="B195" s="60">
        <v>12</v>
      </c>
      <c r="C195" s="61" t="s">
        <v>3750</v>
      </c>
      <c r="D195" s="135" t="s">
        <v>2217</v>
      </c>
      <c r="E195" s="63">
        <v>2</v>
      </c>
      <c r="F195" s="63"/>
      <c r="G195" s="63" t="s">
        <v>3655</v>
      </c>
      <c r="H195" s="77"/>
      <c r="I195" s="111">
        <v>550000</v>
      </c>
      <c r="J195" s="84"/>
      <c r="K195" s="66">
        <f t="shared" si="3"/>
        <v>196351400</v>
      </c>
      <c r="L195" s="45"/>
      <c r="M195" s="41"/>
      <c r="N195" s="93"/>
    </row>
    <row r="196" spans="1:18" s="43" customFormat="1" ht="45" x14ac:dyDescent="0.25">
      <c r="A196" s="84"/>
      <c r="B196" s="60">
        <v>12</v>
      </c>
      <c r="C196" s="61" t="s">
        <v>3751</v>
      </c>
      <c r="D196" s="135" t="s">
        <v>179</v>
      </c>
      <c r="E196" s="63">
        <v>3</v>
      </c>
      <c r="F196" s="63"/>
      <c r="G196" s="63" t="s">
        <v>3656</v>
      </c>
      <c r="H196" s="77"/>
      <c r="I196" s="111">
        <v>500000</v>
      </c>
      <c r="J196" s="84"/>
      <c r="K196" s="66">
        <f t="shared" si="3"/>
        <v>196851400</v>
      </c>
      <c r="L196" s="45"/>
      <c r="M196" s="41"/>
      <c r="N196" s="93"/>
    </row>
    <row r="197" spans="1:18" s="43" customFormat="1" ht="60" x14ac:dyDescent="0.25">
      <c r="A197" s="78"/>
      <c r="B197" s="60">
        <v>12</v>
      </c>
      <c r="C197" s="61" t="s">
        <v>3752</v>
      </c>
      <c r="D197" s="135" t="s">
        <v>179</v>
      </c>
      <c r="E197" s="63">
        <v>3</v>
      </c>
      <c r="F197" s="63"/>
      <c r="G197" s="63" t="s">
        <v>3657</v>
      </c>
      <c r="H197" s="77"/>
      <c r="I197" s="111">
        <v>1000000</v>
      </c>
      <c r="J197" s="83"/>
      <c r="K197" s="66">
        <f t="shared" si="3"/>
        <v>197851400</v>
      </c>
      <c r="L197" s="45"/>
      <c r="M197" s="41"/>
      <c r="N197" s="93"/>
    </row>
    <row r="198" spans="1:18" s="43" customFormat="1" ht="45" x14ac:dyDescent="0.25">
      <c r="A198" s="78"/>
      <c r="B198" s="60">
        <v>12</v>
      </c>
      <c r="C198" s="61" t="s">
        <v>3753</v>
      </c>
      <c r="D198" s="135" t="s">
        <v>2135</v>
      </c>
      <c r="E198" s="63">
        <v>4</v>
      </c>
      <c r="F198" s="63"/>
      <c r="G198" s="63" t="s">
        <v>3658</v>
      </c>
      <c r="H198" s="77"/>
      <c r="I198" s="111">
        <v>1000000</v>
      </c>
      <c r="J198" s="83"/>
      <c r="K198" s="66">
        <f t="shared" si="3"/>
        <v>198851400</v>
      </c>
      <c r="L198" s="45"/>
      <c r="M198" s="41"/>
      <c r="N198" s="79"/>
    </row>
    <row r="199" spans="1:18" s="43" customFormat="1" ht="60" x14ac:dyDescent="0.25">
      <c r="A199" s="78"/>
      <c r="B199" s="60">
        <v>12</v>
      </c>
      <c r="C199" s="61" t="s">
        <v>3754</v>
      </c>
      <c r="D199" s="135" t="s">
        <v>2219</v>
      </c>
      <c r="E199" s="63">
        <v>2</v>
      </c>
      <c r="F199" s="63"/>
      <c r="G199" s="63" t="s">
        <v>3659</v>
      </c>
      <c r="H199" s="77"/>
      <c r="I199" s="111">
        <v>350000</v>
      </c>
      <c r="J199" s="83"/>
      <c r="K199" s="66">
        <f t="shared" si="3"/>
        <v>199201400</v>
      </c>
      <c r="L199" s="45"/>
      <c r="M199" s="41"/>
      <c r="N199" s="79"/>
    </row>
    <row r="200" spans="1:18" s="43" customFormat="1" ht="60" x14ac:dyDescent="0.25">
      <c r="A200" s="78"/>
      <c r="B200" s="60">
        <v>12</v>
      </c>
      <c r="C200" s="61" t="s">
        <v>3755</v>
      </c>
      <c r="D200" s="135" t="s">
        <v>2300</v>
      </c>
      <c r="E200" s="63">
        <v>2</v>
      </c>
      <c r="F200" s="63"/>
      <c r="G200" s="63" t="s">
        <v>3660</v>
      </c>
      <c r="H200" s="77"/>
      <c r="I200" s="111">
        <v>3500000</v>
      </c>
      <c r="J200" s="83"/>
      <c r="K200" s="66">
        <f t="shared" si="3"/>
        <v>202701400</v>
      </c>
      <c r="L200" s="45"/>
      <c r="M200" s="41"/>
      <c r="N200" s="79"/>
    </row>
    <row r="201" spans="1:18" s="97" customFormat="1" ht="60" x14ac:dyDescent="0.25">
      <c r="A201" s="84"/>
      <c r="B201" s="60">
        <v>12</v>
      </c>
      <c r="C201" s="61" t="s">
        <v>3756</v>
      </c>
      <c r="D201" s="135" t="s">
        <v>2300</v>
      </c>
      <c r="E201" s="63">
        <v>2</v>
      </c>
      <c r="F201" s="63"/>
      <c r="G201" s="63" t="s">
        <v>3661</v>
      </c>
      <c r="H201" s="60"/>
      <c r="I201" s="111">
        <v>750000</v>
      </c>
      <c r="J201" s="83"/>
      <c r="K201" s="66">
        <f t="shared" si="3"/>
        <v>203451400</v>
      </c>
      <c r="L201" s="95"/>
      <c r="M201" s="41"/>
      <c r="N201" s="79"/>
      <c r="O201" s="96"/>
    </row>
    <row r="202" spans="1:18" s="97" customFormat="1" ht="60" x14ac:dyDescent="0.25">
      <c r="A202" s="84"/>
      <c r="B202" s="60">
        <v>12</v>
      </c>
      <c r="C202" s="61" t="s">
        <v>3757</v>
      </c>
      <c r="D202" s="135" t="s">
        <v>2893</v>
      </c>
      <c r="E202" s="63">
        <v>1</v>
      </c>
      <c r="F202" s="63"/>
      <c r="G202" s="63" t="s">
        <v>3662</v>
      </c>
      <c r="H202" s="60"/>
      <c r="I202" s="111">
        <v>1000000</v>
      </c>
      <c r="J202" s="83"/>
      <c r="K202" s="66">
        <f t="shared" si="3"/>
        <v>204451400</v>
      </c>
      <c r="L202" s="95"/>
      <c r="M202" s="41"/>
      <c r="N202" s="98"/>
      <c r="O202" s="96"/>
    </row>
    <row r="203" spans="1:18" s="97" customFormat="1" ht="60" x14ac:dyDescent="0.25">
      <c r="A203" s="84"/>
      <c r="B203" s="60">
        <v>12</v>
      </c>
      <c r="C203" s="61" t="s">
        <v>3758</v>
      </c>
      <c r="D203" s="62" t="s">
        <v>3760</v>
      </c>
      <c r="E203" s="63"/>
      <c r="F203" s="63"/>
      <c r="G203" s="63" t="s">
        <v>3663</v>
      </c>
      <c r="H203" s="60"/>
      <c r="I203" s="111">
        <v>1000000</v>
      </c>
      <c r="J203" s="89"/>
      <c r="K203" s="66">
        <f t="shared" si="3"/>
        <v>205451400</v>
      </c>
      <c r="L203" s="95"/>
      <c r="M203" s="41"/>
      <c r="N203" s="98"/>
      <c r="O203" s="96"/>
    </row>
    <row r="204" spans="1:18" s="97" customFormat="1" ht="30" x14ac:dyDescent="0.25">
      <c r="A204" s="84"/>
      <c r="B204" s="60">
        <v>12</v>
      </c>
      <c r="C204" s="85" t="s">
        <v>3759</v>
      </c>
      <c r="D204" s="135" t="s">
        <v>2215</v>
      </c>
      <c r="E204" s="63">
        <v>2</v>
      </c>
      <c r="F204" s="63"/>
      <c r="G204" s="63" t="s">
        <v>3664</v>
      </c>
      <c r="H204" s="60"/>
      <c r="I204" s="165">
        <v>800000</v>
      </c>
      <c r="J204" s="83"/>
      <c r="K204" s="66">
        <f t="shared" si="3"/>
        <v>206251400</v>
      </c>
      <c r="L204" s="95"/>
      <c r="M204" s="41"/>
      <c r="N204" s="98"/>
      <c r="O204" s="96"/>
    </row>
    <row r="205" spans="1:18" s="97" customFormat="1" ht="60" x14ac:dyDescent="0.25">
      <c r="A205" s="84"/>
      <c r="B205" s="60">
        <v>13</v>
      </c>
      <c r="C205" s="85" t="s">
        <v>3671</v>
      </c>
      <c r="D205" s="135" t="s">
        <v>2215</v>
      </c>
      <c r="E205" s="63">
        <v>2</v>
      </c>
      <c r="F205" s="63"/>
      <c r="G205" s="63" t="s">
        <v>3665</v>
      </c>
      <c r="H205" s="77"/>
      <c r="I205" s="89">
        <v>450000</v>
      </c>
      <c r="J205" s="83"/>
      <c r="K205" s="66">
        <f t="shared" ref="K205:K268" si="5">+K204+I205-J205</f>
        <v>206701400</v>
      </c>
      <c r="L205" s="95"/>
      <c r="M205" s="41"/>
      <c r="N205" s="98"/>
      <c r="O205" s="96"/>
    </row>
    <row r="206" spans="1:18" s="97" customFormat="1" ht="45" x14ac:dyDescent="0.25">
      <c r="A206" s="84"/>
      <c r="B206" s="60">
        <v>13</v>
      </c>
      <c r="C206" s="85" t="s">
        <v>3672</v>
      </c>
      <c r="D206" s="135" t="s">
        <v>2215</v>
      </c>
      <c r="E206" s="63">
        <v>2</v>
      </c>
      <c r="F206" s="63"/>
      <c r="G206" s="63" t="s">
        <v>3666</v>
      </c>
      <c r="H206" s="60"/>
      <c r="I206" s="89">
        <v>690000</v>
      </c>
      <c r="J206" s="83"/>
      <c r="K206" s="66">
        <f t="shared" si="5"/>
        <v>207391400</v>
      </c>
      <c r="L206" s="95"/>
      <c r="M206" s="41"/>
      <c r="N206" s="98"/>
      <c r="O206" s="96"/>
    </row>
    <row r="207" spans="1:18" s="97" customFormat="1" ht="45" x14ac:dyDescent="0.25">
      <c r="A207" s="99"/>
      <c r="B207" s="60">
        <v>13</v>
      </c>
      <c r="C207" s="85" t="s">
        <v>3673</v>
      </c>
      <c r="D207" s="135" t="s">
        <v>783</v>
      </c>
      <c r="E207" s="63">
        <v>3</v>
      </c>
      <c r="F207" s="63"/>
      <c r="G207" s="63" t="s">
        <v>3667</v>
      </c>
      <c r="H207" s="100"/>
      <c r="I207" s="89">
        <v>2500000</v>
      </c>
      <c r="J207" s="83"/>
      <c r="K207" s="66">
        <f t="shared" si="5"/>
        <v>209891400</v>
      </c>
      <c r="L207" s="95"/>
      <c r="M207" s="41"/>
      <c r="N207" s="98"/>
      <c r="O207" s="96"/>
    </row>
    <row r="208" spans="1:18" s="105" customFormat="1" ht="60" x14ac:dyDescent="0.25">
      <c r="A208" s="84"/>
      <c r="B208" s="60">
        <v>13</v>
      </c>
      <c r="C208" s="85" t="s">
        <v>3674</v>
      </c>
      <c r="D208" s="62" t="s">
        <v>179</v>
      </c>
      <c r="E208" s="63">
        <v>4</v>
      </c>
      <c r="F208" s="63"/>
      <c r="G208" s="63" t="s">
        <v>3668</v>
      </c>
      <c r="H208" s="101"/>
      <c r="I208" s="89">
        <v>2000000</v>
      </c>
      <c r="J208" s="94"/>
      <c r="K208" s="66">
        <f t="shared" si="5"/>
        <v>211891400</v>
      </c>
      <c r="L208" s="95"/>
      <c r="M208" s="41"/>
      <c r="N208" s="102"/>
      <c r="O208" s="95"/>
      <c r="P208" s="103"/>
      <c r="Q208" s="103"/>
      <c r="R208" s="104"/>
    </row>
    <row r="209" spans="1:17" s="97" customFormat="1" ht="45" x14ac:dyDescent="0.25">
      <c r="A209" s="106"/>
      <c r="B209" s="60">
        <v>13</v>
      </c>
      <c r="C209" s="85" t="s">
        <v>3675</v>
      </c>
      <c r="D209" s="135" t="s">
        <v>165</v>
      </c>
      <c r="E209" s="63">
        <v>3</v>
      </c>
      <c r="F209" s="63"/>
      <c r="G209" s="63" t="s">
        <v>3669</v>
      </c>
      <c r="H209" s="107"/>
      <c r="I209" s="89">
        <v>1500000</v>
      </c>
      <c r="J209" s="83"/>
      <c r="K209" s="66">
        <f t="shared" si="5"/>
        <v>213391400</v>
      </c>
      <c r="L209" s="95"/>
      <c r="M209" s="41"/>
      <c r="N209" s="98"/>
      <c r="O209" s="95"/>
      <c r="P209" s="103"/>
      <c r="Q209" s="103"/>
    </row>
    <row r="210" spans="1:17" s="97" customFormat="1" ht="45" x14ac:dyDescent="0.25">
      <c r="A210" s="84"/>
      <c r="B210" s="60">
        <v>13</v>
      </c>
      <c r="C210" s="85" t="s">
        <v>3676</v>
      </c>
      <c r="D210" s="135" t="s">
        <v>2852</v>
      </c>
      <c r="E210" s="63">
        <v>1</v>
      </c>
      <c r="F210" s="63"/>
      <c r="G210" s="63" t="s">
        <v>3670</v>
      </c>
      <c r="H210" s="60"/>
      <c r="I210" s="89">
        <v>800000</v>
      </c>
      <c r="J210" s="83"/>
      <c r="K210" s="66">
        <f t="shared" si="5"/>
        <v>214191400</v>
      </c>
      <c r="L210" s="95"/>
      <c r="M210" s="41"/>
      <c r="N210" s="98"/>
      <c r="O210" s="96"/>
    </row>
    <row r="211" spans="1:17" s="97" customFormat="1" ht="45" x14ac:dyDescent="0.25">
      <c r="A211" s="84"/>
      <c r="B211" s="60">
        <v>13</v>
      </c>
      <c r="C211" s="85" t="s">
        <v>3677</v>
      </c>
      <c r="D211" s="135" t="s">
        <v>2309</v>
      </c>
      <c r="E211" s="63">
        <v>1</v>
      </c>
      <c r="F211" s="63"/>
      <c r="G211" s="63" t="s">
        <v>3712</v>
      </c>
      <c r="H211" s="60"/>
      <c r="I211" s="89">
        <v>1000000</v>
      </c>
      <c r="J211" s="108"/>
      <c r="K211" s="66">
        <f t="shared" si="5"/>
        <v>215191400</v>
      </c>
      <c r="L211" s="95"/>
      <c r="M211" s="41"/>
      <c r="N211" s="98"/>
      <c r="O211" s="96"/>
    </row>
    <row r="212" spans="1:17" s="97" customFormat="1" ht="45" x14ac:dyDescent="0.25">
      <c r="A212" s="84"/>
      <c r="B212" s="60">
        <v>13</v>
      </c>
      <c r="C212" s="85" t="s">
        <v>3678</v>
      </c>
      <c r="D212" s="135" t="s">
        <v>2893</v>
      </c>
      <c r="E212" s="63">
        <v>1</v>
      </c>
      <c r="F212" s="63"/>
      <c r="G212" s="63" t="s">
        <v>3713</v>
      </c>
      <c r="H212" s="60"/>
      <c r="I212" s="89">
        <v>900000</v>
      </c>
      <c r="J212" s="108"/>
      <c r="K212" s="66">
        <f t="shared" si="5"/>
        <v>216091400</v>
      </c>
      <c r="L212" s="45"/>
      <c r="M212" s="41"/>
      <c r="N212" s="51"/>
      <c r="O212" s="96"/>
    </row>
    <row r="213" spans="1:17" ht="45" x14ac:dyDescent="0.25">
      <c r="A213" s="78"/>
      <c r="B213" s="60">
        <v>13</v>
      </c>
      <c r="C213" s="85" t="s">
        <v>3679</v>
      </c>
      <c r="D213" s="135" t="s">
        <v>2218</v>
      </c>
      <c r="E213" s="63">
        <v>1</v>
      </c>
      <c r="F213" s="63"/>
      <c r="G213" s="63" t="s">
        <v>3714</v>
      </c>
      <c r="H213" s="77"/>
      <c r="I213" s="89">
        <v>1000000</v>
      </c>
      <c r="J213" s="108"/>
      <c r="K213" s="66">
        <f t="shared" si="5"/>
        <v>217091400</v>
      </c>
      <c r="L213" s="45"/>
      <c r="N213" s="51"/>
    </row>
    <row r="214" spans="1:17" ht="45" x14ac:dyDescent="0.25">
      <c r="A214" s="78"/>
      <c r="B214" s="60">
        <v>13</v>
      </c>
      <c r="C214" s="85" t="s">
        <v>3680</v>
      </c>
      <c r="D214" s="135" t="s">
        <v>2218</v>
      </c>
      <c r="E214" s="63">
        <v>1</v>
      </c>
      <c r="F214" s="63"/>
      <c r="G214" s="63" t="s">
        <v>3715</v>
      </c>
      <c r="H214" s="77"/>
      <c r="I214" s="89">
        <v>1900000</v>
      </c>
      <c r="K214" s="66">
        <f t="shared" si="5"/>
        <v>218991400</v>
      </c>
    </row>
    <row r="215" spans="1:17" ht="45" x14ac:dyDescent="0.25">
      <c r="A215" s="78"/>
      <c r="B215" s="62">
        <v>15</v>
      </c>
      <c r="C215" s="85" t="s">
        <v>3681</v>
      </c>
      <c r="D215" s="62" t="s">
        <v>179</v>
      </c>
      <c r="E215" s="63">
        <v>4</v>
      </c>
      <c r="F215" s="63"/>
      <c r="G215" s="63" t="s">
        <v>3716</v>
      </c>
      <c r="H215" s="77"/>
      <c r="I215" s="86">
        <v>1000000</v>
      </c>
      <c r="J215" s="108"/>
      <c r="K215" s="66">
        <f t="shared" si="5"/>
        <v>219991400</v>
      </c>
      <c r="L215" s="45"/>
      <c r="N215" s="51"/>
    </row>
    <row r="216" spans="1:17" ht="30" x14ac:dyDescent="0.25">
      <c r="A216" s="78"/>
      <c r="B216" s="62">
        <v>15</v>
      </c>
      <c r="C216" s="85" t="s">
        <v>3682</v>
      </c>
      <c r="D216" s="62" t="s">
        <v>165</v>
      </c>
      <c r="E216" s="63">
        <v>4</v>
      </c>
      <c r="F216" s="63"/>
      <c r="G216" s="63" t="s">
        <v>3717</v>
      </c>
      <c r="H216" s="77"/>
      <c r="I216" s="86">
        <v>1600000</v>
      </c>
      <c r="J216" s="68"/>
      <c r="K216" s="66">
        <f t="shared" si="5"/>
        <v>221591400</v>
      </c>
      <c r="L216" s="45"/>
      <c r="N216" s="51"/>
    </row>
    <row r="217" spans="1:17" ht="45" x14ac:dyDescent="0.25">
      <c r="A217" s="78"/>
      <c r="B217" s="62">
        <v>15</v>
      </c>
      <c r="C217" s="85" t="s">
        <v>3683</v>
      </c>
      <c r="D217" s="62" t="s">
        <v>165</v>
      </c>
      <c r="E217" s="63">
        <v>4</v>
      </c>
      <c r="F217" s="63"/>
      <c r="G217" s="63" t="s">
        <v>3718</v>
      </c>
      <c r="H217" s="77"/>
      <c r="I217" s="86">
        <v>800000</v>
      </c>
      <c r="J217" s="68"/>
      <c r="K217" s="66">
        <f t="shared" si="5"/>
        <v>222391400</v>
      </c>
      <c r="L217" s="45"/>
      <c r="N217" s="51"/>
    </row>
    <row r="218" spans="1:17" ht="45" x14ac:dyDescent="0.25">
      <c r="A218" s="78"/>
      <c r="B218" s="62">
        <v>15</v>
      </c>
      <c r="C218" s="85" t="s">
        <v>3684</v>
      </c>
      <c r="D218" s="62" t="s">
        <v>165</v>
      </c>
      <c r="E218" s="63">
        <v>4</v>
      </c>
      <c r="F218" s="63"/>
      <c r="G218" s="63" t="s">
        <v>3719</v>
      </c>
      <c r="H218" s="77"/>
      <c r="I218" s="86">
        <v>1700000</v>
      </c>
      <c r="J218" s="68"/>
      <c r="K218" s="66">
        <f t="shared" si="5"/>
        <v>224091400</v>
      </c>
      <c r="L218" s="45"/>
      <c r="N218" s="51"/>
    </row>
    <row r="219" spans="1:17" ht="45" x14ac:dyDescent="0.25">
      <c r="A219" s="78"/>
      <c r="B219" s="62">
        <v>15</v>
      </c>
      <c r="C219" s="85" t="s">
        <v>3685</v>
      </c>
      <c r="D219" s="62" t="s">
        <v>165</v>
      </c>
      <c r="E219" s="63">
        <v>4</v>
      </c>
      <c r="F219" s="63"/>
      <c r="G219" s="63" t="s">
        <v>3720</v>
      </c>
      <c r="H219" s="77"/>
      <c r="I219" s="86">
        <v>1000000</v>
      </c>
      <c r="J219" s="68"/>
      <c r="K219" s="66">
        <f t="shared" si="5"/>
        <v>225091400</v>
      </c>
      <c r="L219" s="45"/>
      <c r="N219" s="51"/>
    </row>
    <row r="220" spans="1:17" ht="60" x14ac:dyDescent="0.25">
      <c r="A220" s="78"/>
      <c r="B220" s="62">
        <v>15</v>
      </c>
      <c r="C220" s="85" t="s">
        <v>3686</v>
      </c>
      <c r="D220" s="135" t="s">
        <v>598</v>
      </c>
      <c r="E220" s="63">
        <v>3</v>
      </c>
      <c r="F220" s="63"/>
      <c r="G220" s="63" t="s">
        <v>3721</v>
      </c>
      <c r="H220" s="77"/>
      <c r="I220" s="86">
        <v>400000</v>
      </c>
      <c r="J220" s="108"/>
      <c r="K220" s="66">
        <f t="shared" si="5"/>
        <v>225491400</v>
      </c>
      <c r="L220" s="45"/>
      <c r="N220" s="51"/>
    </row>
    <row r="221" spans="1:17" ht="60" x14ac:dyDescent="0.25">
      <c r="A221" s="78"/>
      <c r="B221" s="62">
        <v>15</v>
      </c>
      <c r="C221" s="85" t="s">
        <v>3687</v>
      </c>
      <c r="D221" s="135" t="s">
        <v>179</v>
      </c>
      <c r="E221" s="63">
        <v>3</v>
      </c>
      <c r="F221" s="63"/>
      <c r="G221" s="63" t="s">
        <v>3722</v>
      </c>
      <c r="H221" s="77"/>
      <c r="I221" s="86">
        <v>1400000</v>
      </c>
      <c r="J221" s="108"/>
      <c r="K221" s="66">
        <f t="shared" si="5"/>
        <v>226891400</v>
      </c>
      <c r="L221" s="45"/>
      <c r="N221" s="51"/>
    </row>
    <row r="222" spans="1:17" ht="45" x14ac:dyDescent="0.25">
      <c r="A222" s="78"/>
      <c r="B222" s="62">
        <v>15</v>
      </c>
      <c r="C222" s="85" t="s">
        <v>3688</v>
      </c>
      <c r="D222" s="135" t="s">
        <v>179</v>
      </c>
      <c r="E222" s="63">
        <v>3</v>
      </c>
      <c r="F222" s="63"/>
      <c r="G222" s="63" t="s">
        <v>3723</v>
      </c>
      <c r="H222" s="77"/>
      <c r="I222" s="86">
        <v>650000</v>
      </c>
      <c r="J222" s="108"/>
      <c r="K222" s="66">
        <f t="shared" si="5"/>
        <v>227541400</v>
      </c>
      <c r="L222" s="45"/>
      <c r="N222" s="51"/>
    </row>
    <row r="223" spans="1:17" ht="45" x14ac:dyDescent="0.25">
      <c r="A223" s="78"/>
      <c r="B223" s="62">
        <v>15</v>
      </c>
      <c r="C223" s="85" t="s">
        <v>3689</v>
      </c>
      <c r="D223" s="135" t="s">
        <v>179</v>
      </c>
      <c r="E223" s="63">
        <v>3</v>
      </c>
      <c r="F223" s="63"/>
      <c r="G223" s="63" t="s">
        <v>3724</v>
      </c>
      <c r="H223" s="77"/>
      <c r="I223" s="86">
        <v>1000000</v>
      </c>
      <c r="J223" s="108"/>
      <c r="K223" s="66">
        <f t="shared" si="5"/>
        <v>228541400</v>
      </c>
      <c r="L223" s="45"/>
      <c r="N223" s="51"/>
    </row>
    <row r="224" spans="1:17" ht="30" x14ac:dyDescent="0.25">
      <c r="A224" s="78"/>
      <c r="B224" s="62">
        <v>15</v>
      </c>
      <c r="C224" s="85" t="s">
        <v>3690</v>
      </c>
      <c r="D224" s="135" t="s">
        <v>179</v>
      </c>
      <c r="E224" s="63">
        <v>3</v>
      </c>
      <c r="F224" s="63"/>
      <c r="G224" s="63" t="s">
        <v>3725</v>
      </c>
      <c r="H224" s="77"/>
      <c r="I224" s="86">
        <v>600000</v>
      </c>
      <c r="J224" s="108"/>
      <c r="K224" s="66">
        <f t="shared" si="5"/>
        <v>229141400</v>
      </c>
      <c r="L224" s="45"/>
      <c r="N224" s="51"/>
    </row>
    <row r="225" spans="1:15" ht="45" x14ac:dyDescent="0.25">
      <c r="A225" s="78"/>
      <c r="B225" s="62">
        <v>15</v>
      </c>
      <c r="C225" s="85" t="s">
        <v>3691</v>
      </c>
      <c r="D225" s="135" t="s">
        <v>179</v>
      </c>
      <c r="E225" s="63">
        <v>3</v>
      </c>
      <c r="F225" s="63"/>
      <c r="G225" s="63" t="s">
        <v>3726</v>
      </c>
      <c r="H225" s="77"/>
      <c r="I225" s="86">
        <v>1300000</v>
      </c>
      <c r="J225" s="108"/>
      <c r="K225" s="66">
        <f t="shared" si="5"/>
        <v>230441400</v>
      </c>
      <c r="L225" s="45"/>
      <c r="N225" s="51"/>
    </row>
    <row r="226" spans="1:15" ht="45" x14ac:dyDescent="0.25">
      <c r="A226" s="78"/>
      <c r="B226" s="62">
        <v>15</v>
      </c>
      <c r="C226" s="85" t="s">
        <v>3692</v>
      </c>
      <c r="D226" s="143" t="s">
        <v>165</v>
      </c>
      <c r="E226" s="115">
        <v>3</v>
      </c>
      <c r="F226" s="63"/>
      <c r="G226" s="63" t="s">
        <v>3727</v>
      </c>
      <c r="H226" s="77"/>
      <c r="I226" s="86">
        <v>1800000</v>
      </c>
      <c r="J226" s="108"/>
      <c r="K226" s="66">
        <f t="shared" si="5"/>
        <v>232241400</v>
      </c>
      <c r="L226" s="45"/>
      <c r="N226" s="51"/>
    </row>
    <row r="227" spans="1:15" ht="30" x14ac:dyDescent="0.25">
      <c r="A227" s="78"/>
      <c r="B227" s="62">
        <v>15</v>
      </c>
      <c r="C227" s="85" t="s">
        <v>3693</v>
      </c>
      <c r="D227" s="143" t="s">
        <v>179</v>
      </c>
      <c r="E227" s="115">
        <v>3</v>
      </c>
      <c r="F227" s="63"/>
      <c r="G227" s="63" t="s">
        <v>3728</v>
      </c>
      <c r="H227" s="77"/>
      <c r="I227" s="86">
        <v>750000</v>
      </c>
      <c r="J227" s="108"/>
      <c r="K227" s="66">
        <f t="shared" si="5"/>
        <v>232991400</v>
      </c>
      <c r="L227" s="45"/>
      <c r="N227" s="51"/>
      <c r="O227" s="44"/>
    </row>
    <row r="228" spans="1:15" ht="45" x14ac:dyDescent="0.25">
      <c r="A228" s="78"/>
      <c r="B228" s="62">
        <v>15</v>
      </c>
      <c r="C228" s="85" t="s">
        <v>3694</v>
      </c>
      <c r="D228" s="143" t="s">
        <v>179</v>
      </c>
      <c r="E228" s="115">
        <v>3</v>
      </c>
      <c r="F228" s="63"/>
      <c r="G228" s="63" t="s">
        <v>3729</v>
      </c>
      <c r="H228" s="77"/>
      <c r="I228" s="86">
        <v>500000</v>
      </c>
      <c r="J228" s="108"/>
      <c r="K228" s="66">
        <f t="shared" si="5"/>
        <v>233491400</v>
      </c>
      <c r="L228" s="45"/>
      <c r="N228" s="51"/>
      <c r="O228" s="44"/>
    </row>
    <row r="229" spans="1:15" ht="45" x14ac:dyDescent="0.25">
      <c r="A229" s="78"/>
      <c r="B229" s="62">
        <v>15</v>
      </c>
      <c r="C229" s="85" t="s">
        <v>3695</v>
      </c>
      <c r="D229" s="135" t="s">
        <v>179</v>
      </c>
      <c r="E229" s="63">
        <v>3</v>
      </c>
      <c r="F229" s="63"/>
      <c r="G229" s="63" t="s">
        <v>3730</v>
      </c>
      <c r="H229" s="62"/>
      <c r="I229" s="86">
        <v>600000</v>
      </c>
      <c r="J229" s="109"/>
      <c r="K229" s="66">
        <f t="shared" si="5"/>
        <v>234091400</v>
      </c>
      <c r="L229" s="110"/>
      <c r="N229" s="51"/>
      <c r="O229" s="44"/>
    </row>
    <row r="230" spans="1:15" ht="45" x14ac:dyDescent="0.25">
      <c r="A230" s="78"/>
      <c r="B230" s="62">
        <v>15</v>
      </c>
      <c r="C230" s="85" t="s">
        <v>3696</v>
      </c>
      <c r="D230" s="135" t="s">
        <v>179</v>
      </c>
      <c r="E230" s="63">
        <v>3</v>
      </c>
      <c r="F230" s="63"/>
      <c r="G230" s="63" t="s">
        <v>3731</v>
      </c>
      <c r="H230" s="62"/>
      <c r="I230" s="86">
        <v>1550000</v>
      </c>
      <c r="J230" s="109"/>
      <c r="K230" s="66">
        <f t="shared" si="5"/>
        <v>235641400</v>
      </c>
      <c r="L230" s="110"/>
      <c r="N230" s="51"/>
      <c r="O230" s="44"/>
    </row>
    <row r="231" spans="1:15" ht="60" x14ac:dyDescent="0.25">
      <c r="A231" s="78"/>
      <c r="B231" s="62">
        <v>15</v>
      </c>
      <c r="C231" s="85" t="s">
        <v>3697</v>
      </c>
      <c r="D231" s="135" t="s">
        <v>179</v>
      </c>
      <c r="E231" s="63">
        <v>3</v>
      </c>
      <c r="F231" s="63"/>
      <c r="G231" s="63" t="s">
        <v>3732</v>
      </c>
      <c r="H231" s="77"/>
      <c r="I231" s="86">
        <v>600000</v>
      </c>
      <c r="J231" s="108"/>
      <c r="K231" s="66">
        <f t="shared" si="5"/>
        <v>236241400</v>
      </c>
      <c r="L231" s="45"/>
      <c r="N231" s="51"/>
      <c r="O231" s="44"/>
    </row>
    <row r="232" spans="1:15" ht="45" x14ac:dyDescent="0.25">
      <c r="A232" s="78"/>
      <c r="B232" s="62">
        <v>15</v>
      </c>
      <c r="C232" s="85" t="s">
        <v>3698</v>
      </c>
      <c r="D232" s="135" t="s">
        <v>179</v>
      </c>
      <c r="E232" s="63">
        <v>3</v>
      </c>
      <c r="F232" s="63"/>
      <c r="G232" s="63" t="s">
        <v>3733</v>
      </c>
      <c r="H232" s="77"/>
      <c r="I232" s="86">
        <v>500000</v>
      </c>
      <c r="J232" s="108"/>
      <c r="K232" s="66">
        <f t="shared" si="5"/>
        <v>236741400</v>
      </c>
      <c r="L232" s="45"/>
      <c r="N232" s="51"/>
      <c r="O232" s="44"/>
    </row>
    <row r="233" spans="1:15" ht="45" x14ac:dyDescent="0.25">
      <c r="A233" s="78"/>
      <c r="B233" s="62">
        <v>15</v>
      </c>
      <c r="C233" s="85" t="s">
        <v>3699</v>
      </c>
      <c r="D233" s="135" t="s">
        <v>2135</v>
      </c>
      <c r="E233" s="63">
        <v>4</v>
      </c>
      <c r="F233" s="63"/>
      <c r="G233" s="63" t="s">
        <v>3734</v>
      </c>
      <c r="H233" s="77"/>
      <c r="I233" s="86">
        <v>2500000</v>
      </c>
      <c r="J233" s="108"/>
      <c r="K233" s="66">
        <f t="shared" si="5"/>
        <v>239241400</v>
      </c>
      <c r="L233" s="45"/>
      <c r="N233" s="51"/>
      <c r="O233" s="44"/>
    </row>
    <row r="234" spans="1:15" ht="60" x14ac:dyDescent="0.25">
      <c r="A234" s="78"/>
      <c r="B234" s="62">
        <v>15</v>
      </c>
      <c r="C234" s="85" t="s">
        <v>3700</v>
      </c>
      <c r="D234" s="135" t="s">
        <v>179</v>
      </c>
      <c r="E234" s="63">
        <v>3</v>
      </c>
      <c r="F234" s="63"/>
      <c r="G234" s="63" t="s">
        <v>3735</v>
      </c>
      <c r="H234" s="77"/>
      <c r="I234" s="86">
        <v>2769000</v>
      </c>
      <c r="J234" s="108"/>
      <c r="K234" s="66">
        <f t="shared" si="5"/>
        <v>242010400</v>
      </c>
      <c r="L234" s="45"/>
      <c r="N234" s="51"/>
      <c r="O234" s="44"/>
    </row>
    <row r="235" spans="1:15" ht="45" x14ac:dyDescent="0.25">
      <c r="A235" s="78"/>
      <c r="B235" s="62">
        <v>15</v>
      </c>
      <c r="C235" s="85" t="s">
        <v>3701</v>
      </c>
      <c r="D235" s="135" t="s">
        <v>2135</v>
      </c>
      <c r="E235" s="63">
        <v>4</v>
      </c>
      <c r="F235" s="63"/>
      <c r="G235" s="63" t="s">
        <v>3736</v>
      </c>
      <c r="H235" s="77"/>
      <c r="I235" s="86">
        <v>2500000</v>
      </c>
      <c r="J235" s="108"/>
      <c r="K235" s="66">
        <f t="shared" si="5"/>
        <v>244510400</v>
      </c>
      <c r="L235" s="45"/>
      <c r="N235" s="51"/>
      <c r="O235" s="44"/>
    </row>
    <row r="236" spans="1:15" ht="60" x14ac:dyDescent="0.25">
      <c r="A236" s="78"/>
      <c r="B236" s="62">
        <v>15</v>
      </c>
      <c r="C236" s="85" t="s">
        <v>3702</v>
      </c>
      <c r="D236" s="135" t="s">
        <v>165</v>
      </c>
      <c r="E236" s="63">
        <v>3</v>
      </c>
      <c r="F236" s="63"/>
      <c r="G236" s="63" t="s">
        <v>3737</v>
      </c>
      <c r="H236" s="77"/>
      <c r="I236" s="86">
        <v>1500000</v>
      </c>
      <c r="J236" s="108"/>
      <c r="K236" s="66">
        <f t="shared" si="5"/>
        <v>246010400</v>
      </c>
      <c r="L236" s="45"/>
      <c r="N236" s="51"/>
      <c r="O236" s="44"/>
    </row>
    <row r="237" spans="1:15" ht="60" x14ac:dyDescent="0.25">
      <c r="A237" s="78"/>
      <c r="B237" s="62">
        <v>15</v>
      </c>
      <c r="C237" s="85" t="s">
        <v>3703</v>
      </c>
      <c r="D237" s="143" t="s">
        <v>179</v>
      </c>
      <c r="E237" s="115">
        <v>3</v>
      </c>
      <c r="F237" s="63"/>
      <c r="G237" s="63" t="s">
        <v>3738</v>
      </c>
      <c r="H237" s="77"/>
      <c r="I237" s="86">
        <v>1900000</v>
      </c>
      <c r="J237" s="108"/>
      <c r="K237" s="66">
        <f t="shared" si="5"/>
        <v>247910400</v>
      </c>
      <c r="L237" s="45"/>
      <c r="N237" s="51"/>
      <c r="O237" s="44"/>
    </row>
    <row r="238" spans="1:15" ht="45" x14ac:dyDescent="0.25">
      <c r="A238" s="78"/>
      <c r="B238" s="62">
        <v>15</v>
      </c>
      <c r="C238" s="85" t="s">
        <v>3704</v>
      </c>
      <c r="D238" s="143" t="s">
        <v>165</v>
      </c>
      <c r="E238" s="115">
        <v>3</v>
      </c>
      <c r="F238" s="63"/>
      <c r="G238" s="63" t="s">
        <v>3739</v>
      </c>
      <c r="H238" s="77"/>
      <c r="I238" s="86">
        <v>650000</v>
      </c>
      <c r="J238" s="108"/>
      <c r="K238" s="66">
        <f t="shared" si="5"/>
        <v>248560400</v>
      </c>
      <c r="L238" s="45"/>
      <c r="N238" s="51"/>
      <c r="O238" s="44"/>
    </row>
    <row r="239" spans="1:15" ht="45" x14ac:dyDescent="0.25">
      <c r="A239" s="78"/>
      <c r="B239" s="62">
        <v>15</v>
      </c>
      <c r="C239" s="85" t="s">
        <v>3705</v>
      </c>
      <c r="D239" s="143" t="s">
        <v>179</v>
      </c>
      <c r="E239" s="63">
        <v>3</v>
      </c>
      <c r="F239" s="63"/>
      <c r="G239" s="63" t="s">
        <v>3740</v>
      </c>
      <c r="H239" s="77"/>
      <c r="I239" s="86">
        <v>1000000</v>
      </c>
      <c r="J239" s="108"/>
      <c r="K239" s="66">
        <f t="shared" si="5"/>
        <v>249560400</v>
      </c>
      <c r="L239" s="45"/>
      <c r="N239" s="51"/>
      <c r="O239" s="44"/>
    </row>
    <row r="240" spans="1:15" ht="60" x14ac:dyDescent="0.25">
      <c r="A240" s="78"/>
      <c r="B240" s="62">
        <v>15</v>
      </c>
      <c r="C240" s="85" t="s">
        <v>3706</v>
      </c>
      <c r="D240" s="135" t="s">
        <v>165</v>
      </c>
      <c r="E240" s="63">
        <v>3</v>
      </c>
      <c r="F240" s="63"/>
      <c r="G240" s="63" t="s">
        <v>3741</v>
      </c>
      <c r="H240" s="77"/>
      <c r="I240" s="86">
        <v>700000</v>
      </c>
      <c r="J240" s="84"/>
      <c r="K240" s="66">
        <f t="shared" si="5"/>
        <v>250260400</v>
      </c>
      <c r="L240" s="45"/>
      <c r="N240" s="51"/>
      <c r="O240" s="44"/>
    </row>
    <row r="241" spans="1:15" ht="60" x14ac:dyDescent="0.25">
      <c r="A241" s="78"/>
      <c r="B241" s="62">
        <v>15</v>
      </c>
      <c r="C241" s="85" t="s">
        <v>3707</v>
      </c>
      <c r="D241" s="135" t="s">
        <v>179</v>
      </c>
      <c r="E241" s="63">
        <v>3</v>
      </c>
      <c r="F241" s="63"/>
      <c r="G241" s="63" t="s">
        <v>3742</v>
      </c>
      <c r="H241" s="77"/>
      <c r="I241" s="86">
        <v>2000000</v>
      </c>
      <c r="J241" s="84"/>
      <c r="K241" s="66">
        <f t="shared" si="5"/>
        <v>252260400</v>
      </c>
      <c r="L241" s="45"/>
      <c r="N241" s="51"/>
      <c r="O241" s="44"/>
    </row>
    <row r="242" spans="1:15" ht="45" x14ac:dyDescent="0.25">
      <c r="A242" s="78"/>
      <c r="B242" s="62">
        <v>15</v>
      </c>
      <c r="C242" s="85" t="s">
        <v>3708</v>
      </c>
      <c r="D242" s="135" t="s">
        <v>165</v>
      </c>
      <c r="E242" s="63">
        <v>3</v>
      </c>
      <c r="F242" s="63"/>
      <c r="G242" s="63" t="s">
        <v>3743</v>
      </c>
      <c r="H242" s="77"/>
      <c r="I242" s="86">
        <v>1550000</v>
      </c>
      <c r="J242" s="84"/>
      <c r="K242" s="66">
        <f t="shared" si="5"/>
        <v>253810400</v>
      </c>
      <c r="L242" s="45"/>
      <c r="N242" s="51"/>
      <c r="O242" s="44"/>
    </row>
    <row r="243" spans="1:15" ht="45" x14ac:dyDescent="0.25">
      <c r="A243" s="78"/>
      <c r="B243" s="62">
        <v>15</v>
      </c>
      <c r="C243" s="85" t="s">
        <v>3709</v>
      </c>
      <c r="D243" s="135" t="s">
        <v>533</v>
      </c>
      <c r="E243" s="63">
        <v>4</v>
      </c>
      <c r="F243" s="63"/>
      <c r="G243" s="63" t="s">
        <v>3744</v>
      </c>
      <c r="H243" s="77"/>
      <c r="I243" s="86">
        <v>1450000</v>
      </c>
      <c r="J243" s="68"/>
      <c r="K243" s="66">
        <f t="shared" si="5"/>
        <v>255260400</v>
      </c>
      <c r="L243" s="45"/>
      <c r="N243" s="93"/>
      <c r="O243" s="44"/>
    </row>
    <row r="244" spans="1:15" ht="30" x14ac:dyDescent="0.25">
      <c r="A244" s="78"/>
      <c r="B244" s="62">
        <v>15</v>
      </c>
      <c r="C244" s="85" t="s">
        <v>3710</v>
      </c>
      <c r="D244" s="135" t="s">
        <v>165</v>
      </c>
      <c r="E244" s="63">
        <v>3</v>
      </c>
      <c r="F244" s="63"/>
      <c r="G244" s="63" t="s">
        <v>3745</v>
      </c>
      <c r="H244" s="77"/>
      <c r="I244" s="86">
        <v>540000</v>
      </c>
      <c r="J244" s="68"/>
      <c r="K244" s="66">
        <f t="shared" si="5"/>
        <v>255800400</v>
      </c>
      <c r="L244" s="45"/>
      <c r="N244" s="93"/>
      <c r="O244" s="44"/>
    </row>
    <row r="245" spans="1:15" ht="30" x14ac:dyDescent="0.25">
      <c r="A245" s="78"/>
      <c r="B245" s="62">
        <v>15</v>
      </c>
      <c r="C245" s="85" t="s">
        <v>3711</v>
      </c>
      <c r="D245" s="135" t="s">
        <v>165</v>
      </c>
      <c r="E245" s="63">
        <v>3</v>
      </c>
      <c r="F245" s="63"/>
      <c r="G245" s="63" t="s">
        <v>3746</v>
      </c>
      <c r="H245" s="77"/>
      <c r="I245" s="86">
        <v>500000</v>
      </c>
      <c r="J245" s="68"/>
      <c r="K245" s="66">
        <f t="shared" si="5"/>
        <v>256300400</v>
      </c>
      <c r="L245" s="45"/>
      <c r="N245" s="93"/>
      <c r="O245" s="44"/>
    </row>
    <row r="246" spans="1:15" ht="30" x14ac:dyDescent="0.25">
      <c r="A246" s="78"/>
      <c r="B246" s="60">
        <v>15</v>
      </c>
      <c r="C246" s="166" t="s">
        <v>3766</v>
      </c>
      <c r="D246" s="60" t="s">
        <v>2932</v>
      </c>
      <c r="E246" s="120">
        <v>4</v>
      </c>
      <c r="F246" s="120"/>
      <c r="G246" s="120" t="s">
        <v>3761</v>
      </c>
      <c r="H246" s="60"/>
      <c r="I246" s="167">
        <v>1500000</v>
      </c>
      <c r="J246" s="108"/>
      <c r="K246" s="66">
        <f t="shared" si="5"/>
        <v>257800400</v>
      </c>
      <c r="L246" s="45"/>
      <c r="N246" s="93"/>
      <c r="O246" s="44"/>
    </row>
    <row r="247" spans="1:15" ht="25.5" x14ac:dyDescent="0.25">
      <c r="A247" s="78"/>
      <c r="B247" s="62">
        <v>15</v>
      </c>
      <c r="C247" s="166" t="s">
        <v>3767</v>
      </c>
      <c r="D247" s="144" t="s">
        <v>165</v>
      </c>
      <c r="E247" s="120">
        <v>3</v>
      </c>
      <c r="F247" s="120"/>
      <c r="G247" s="120" t="s">
        <v>3762</v>
      </c>
      <c r="H247" s="60"/>
      <c r="I247" s="167">
        <v>700000</v>
      </c>
      <c r="J247" s="108"/>
      <c r="K247" s="66">
        <f t="shared" si="5"/>
        <v>258500400</v>
      </c>
      <c r="L247" s="45"/>
      <c r="N247" s="93"/>
      <c r="O247" s="44"/>
    </row>
    <row r="248" spans="1:15" ht="25.5" x14ac:dyDescent="0.25">
      <c r="A248" s="78"/>
      <c r="B248" s="60">
        <v>15</v>
      </c>
      <c r="C248" s="166" t="s">
        <v>3767</v>
      </c>
      <c r="D248" s="144" t="s">
        <v>165</v>
      </c>
      <c r="E248" s="120">
        <v>3</v>
      </c>
      <c r="F248" s="120"/>
      <c r="G248" s="120" t="s">
        <v>3763</v>
      </c>
      <c r="H248" s="60"/>
      <c r="I248" s="167">
        <v>8000</v>
      </c>
      <c r="J248" s="108"/>
      <c r="K248" s="66">
        <f t="shared" si="5"/>
        <v>258508400</v>
      </c>
      <c r="L248" s="45"/>
      <c r="N248" s="93"/>
      <c r="O248" s="44"/>
    </row>
    <row r="249" spans="1:15" ht="30" x14ac:dyDescent="0.25">
      <c r="A249" s="78"/>
      <c r="B249" s="62">
        <v>15</v>
      </c>
      <c r="C249" s="166" t="s">
        <v>3768</v>
      </c>
      <c r="D249" s="144" t="s">
        <v>179</v>
      </c>
      <c r="E249" s="120">
        <v>3</v>
      </c>
      <c r="F249" s="120"/>
      <c r="G249" s="120" t="s">
        <v>3764</v>
      </c>
      <c r="H249" s="60"/>
      <c r="I249" s="167">
        <v>1800000</v>
      </c>
      <c r="J249" s="113"/>
      <c r="K249" s="66">
        <f t="shared" si="5"/>
        <v>260308400</v>
      </c>
      <c r="L249" s="45"/>
      <c r="N249" s="51"/>
      <c r="O249" s="44"/>
    </row>
    <row r="250" spans="1:15" ht="30" x14ac:dyDescent="0.25">
      <c r="A250" s="78"/>
      <c r="B250" s="60">
        <v>15</v>
      </c>
      <c r="C250" s="166" t="s">
        <v>3769</v>
      </c>
      <c r="D250" s="144" t="s">
        <v>2135</v>
      </c>
      <c r="E250" s="120">
        <v>4</v>
      </c>
      <c r="F250" s="120"/>
      <c r="G250" s="120" t="s">
        <v>3765</v>
      </c>
      <c r="H250" s="60"/>
      <c r="I250" s="167">
        <v>1000000</v>
      </c>
      <c r="J250" s="113"/>
      <c r="K250" s="66">
        <f t="shared" si="5"/>
        <v>261308400</v>
      </c>
      <c r="L250" s="45"/>
      <c r="N250" s="51"/>
      <c r="O250" s="44"/>
    </row>
    <row r="251" spans="1:15" ht="45" x14ac:dyDescent="0.25">
      <c r="A251" s="78"/>
      <c r="B251" s="60">
        <v>16</v>
      </c>
      <c r="C251" s="61" t="s">
        <v>3770</v>
      </c>
      <c r="D251" s="143" t="s">
        <v>2136</v>
      </c>
      <c r="E251" s="115">
        <v>2</v>
      </c>
      <c r="F251" s="115"/>
      <c r="G251" s="120" t="s">
        <v>3792</v>
      </c>
      <c r="H251" s="77"/>
      <c r="I251" s="111">
        <v>5000000</v>
      </c>
      <c r="J251" s="113"/>
      <c r="K251" s="66">
        <f t="shared" si="5"/>
        <v>266308400</v>
      </c>
      <c r="L251" s="45"/>
      <c r="N251" s="51"/>
      <c r="O251" s="44"/>
    </row>
    <row r="252" spans="1:15" ht="30" x14ac:dyDescent="0.25">
      <c r="A252" s="78"/>
      <c r="B252" s="62">
        <v>16</v>
      </c>
      <c r="C252" s="61" t="s">
        <v>3771</v>
      </c>
      <c r="D252" s="135" t="s">
        <v>2214</v>
      </c>
      <c r="E252" s="63">
        <v>2</v>
      </c>
      <c r="F252" s="63"/>
      <c r="G252" s="120" t="s">
        <v>3793</v>
      </c>
      <c r="H252" s="77"/>
      <c r="I252" s="111">
        <v>800000</v>
      </c>
      <c r="J252" s="89"/>
      <c r="K252" s="66">
        <f t="shared" si="5"/>
        <v>267108400</v>
      </c>
      <c r="L252" s="45"/>
      <c r="N252" s="51"/>
      <c r="O252" s="44"/>
    </row>
    <row r="253" spans="1:15" ht="60" x14ac:dyDescent="0.25">
      <c r="A253" s="78"/>
      <c r="B253" s="60">
        <v>16</v>
      </c>
      <c r="C253" s="61" t="s">
        <v>3772</v>
      </c>
      <c r="D253" s="135" t="s">
        <v>2852</v>
      </c>
      <c r="E253" s="63">
        <v>1</v>
      </c>
      <c r="F253" s="63"/>
      <c r="G253" s="120" t="s">
        <v>3794</v>
      </c>
      <c r="H253" s="77"/>
      <c r="I253" s="111">
        <v>1100000</v>
      </c>
      <c r="J253" s="89"/>
      <c r="K253" s="66">
        <f t="shared" si="5"/>
        <v>268208400</v>
      </c>
      <c r="L253" s="45"/>
      <c r="N253" s="51"/>
      <c r="O253" s="44"/>
    </row>
    <row r="254" spans="1:15" ht="60" x14ac:dyDescent="0.25">
      <c r="A254" s="78"/>
      <c r="B254" s="62">
        <v>16</v>
      </c>
      <c r="C254" s="61" t="s">
        <v>3773</v>
      </c>
      <c r="D254" s="135" t="s">
        <v>2138</v>
      </c>
      <c r="E254" s="63">
        <v>2</v>
      </c>
      <c r="F254" s="63"/>
      <c r="G254" s="120" t="s">
        <v>3795</v>
      </c>
      <c r="H254" s="77"/>
      <c r="I254" s="111">
        <v>13500000</v>
      </c>
      <c r="J254" s="89"/>
      <c r="K254" s="66">
        <f t="shared" si="5"/>
        <v>281708400</v>
      </c>
      <c r="L254" s="45"/>
      <c r="N254" s="51"/>
      <c r="O254" s="44"/>
    </row>
    <row r="255" spans="1:15" ht="45" x14ac:dyDescent="0.25">
      <c r="A255" s="78"/>
      <c r="B255" s="60">
        <v>16</v>
      </c>
      <c r="C255" s="61" t="s">
        <v>3774</v>
      </c>
      <c r="D255" s="135" t="s">
        <v>2212</v>
      </c>
      <c r="E255" s="63">
        <v>1</v>
      </c>
      <c r="F255" s="63"/>
      <c r="G255" s="120" t="s">
        <v>3796</v>
      </c>
      <c r="H255" s="77"/>
      <c r="I255" s="111">
        <v>900000</v>
      </c>
      <c r="J255" s="89"/>
      <c r="K255" s="66">
        <f t="shared" si="5"/>
        <v>282608400</v>
      </c>
      <c r="L255" s="45"/>
      <c r="N255" s="51"/>
      <c r="O255" s="44"/>
    </row>
    <row r="256" spans="1:15" ht="45" x14ac:dyDescent="0.25">
      <c r="A256" s="78"/>
      <c r="B256" s="62">
        <v>16</v>
      </c>
      <c r="C256" s="61" t="s">
        <v>3775</v>
      </c>
      <c r="D256" s="135" t="s">
        <v>2891</v>
      </c>
      <c r="E256" s="63">
        <v>2</v>
      </c>
      <c r="F256" s="63"/>
      <c r="G256" s="120" t="s">
        <v>3797</v>
      </c>
      <c r="H256" s="77"/>
      <c r="I256" s="111">
        <v>5000000</v>
      </c>
      <c r="J256" s="89"/>
      <c r="K256" s="66">
        <f t="shared" si="5"/>
        <v>287608400</v>
      </c>
      <c r="L256" s="45"/>
      <c r="N256" s="51"/>
      <c r="O256" s="44"/>
    </row>
    <row r="257" spans="1:15" ht="60" x14ac:dyDescent="0.25">
      <c r="A257" s="78"/>
      <c r="B257" s="60">
        <v>16</v>
      </c>
      <c r="C257" s="61" t="s">
        <v>3776</v>
      </c>
      <c r="D257" s="135" t="s">
        <v>2135</v>
      </c>
      <c r="E257" s="63">
        <v>4</v>
      </c>
      <c r="F257" s="63"/>
      <c r="G257" s="120" t="s">
        <v>3798</v>
      </c>
      <c r="H257" s="77"/>
      <c r="I257" s="111">
        <v>9262500</v>
      </c>
      <c r="J257" s="89"/>
      <c r="K257" s="66">
        <f t="shared" si="5"/>
        <v>296870900</v>
      </c>
      <c r="L257" s="45"/>
      <c r="N257" s="51"/>
      <c r="O257" s="44"/>
    </row>
    <row r="258" spans="1:15" ht="60" x14ac:dyDescent="0.25">
      <c r="A258" s="78"/>
      <c r="B258" s="62">
        <v>16</v>
      </c>
      <c r="C258" s="61" t="s">
        <v>3777</v>
      </c>
      <c r="D258" s="135" t="s">
        <v>2218</v>
      </c>
      <c r="E258" s="63">
        <v>1</v>
      </c>
      <c r="F258" s="63"/>
      <c r="G258" s="120" t="s">
        <v>3799</v>
      </c>
      <c r="H258" s="77"/>
      <c r="I258" s="111">
        <v>950000</v>
      </c>
      <c r="J258" s="89"/>
      <c r="K258" s="66">
        <f t="shared" si="5"/>
        <v>297820900</v>
      </c>
      <c r="L258" s="45"/>
      <c r="N258" s="51"/>
      <c r="O258" s="44"/>
    </row>
    <row r="259" spans="1:15" ht="45" x14ac:dyDescent="0.25">
      <c r="A259" s="78"/>
      <c r="B259" s="60">
        <v>16</v>
      </c>
      <c r="C259" s="61" t="s">
        <v>3778</v>
      </c>
      <c r="D259" s="135" t="s">
        <v>2213</v>
      </c>
      <c r="E259" s="63">
        <v>2</v>
      </c>
      <c r="F259" s="63"/>
      <c r="G259" s="120" t="s">
        <v>3800</v>
      </c>
      <c r="H259" s="77"/>
      <c r="I259" s="111">
        <v>5000000</v>
      </c>
      <c r="J259" s="89"/>
      <c r="K259" s="66">
        <f t="shared" si="5"/>
        <v>302820900</v>
      </c>
      <c r="L259" s="45"/>
      <c r="N259" s="51"/>
      <c r="O259" s="44"/>
    </row>
    <row r="260" spans="1:15" ht="60" x14ac:dyDescent="0.25">
      <c r="A260" s="78"/>
      <c r="B260" s="62">
        <v>16</v>
      </c>
      <c r="C260" s="61" t="s">
        <v>3779</v>
      </c>
      <c r="D260" s="135" t="s">
        <v>2852</v>
      </c>
      <c r="E260" s="63">
        <v>1</v>
      </c>
      <c r="F260" s="63"/>
      <c r="G260" s="120" t="s">
        <v>3801</v>
      </c>
      <c r="H260" s="77"/>
      <c r="I260" s="111">
        <v>950000</v>
      </c>
      <c r="J260" s="108"/>
      <c r="K260" s="66">
        <f t="shared" si="5"/>
        <v>303770900</v>
      </c>
      <c r="L260" s="45"/>
      <c r="N260" s="51"/>
      <c r="O260" s="44"/>
    </row>
    <row r="261" spans="1:15" ht="45" x14ac:dyDescent="0.25">
      <c r="A261" s="78"/>
      <c r="B261" s="60">
        <v>16</v>
      </c>
      <c r="C261" s="61" t="s">
        <v>3780</v>
      </c>
      <c r="D261" s="135" t="s">
        <v>2134</v>
      </c>
      <c r="E261" s="63">
        <v>3</v>
      </c>
      <c r="F261" s="63"/>
      <c r="G261" s="120" t="s">
        <v>3802</v>
      </c>
      <c r="H261" s="60"/>
      <c r="I261" s="111">
        <v>2500000</v>
      </c>
      <c r="J261" s="68"/>
      <c r="K261" s="66">
        <f t="shared" si="5"/>
        <v>306270900</v>
      </c>
      <c r="L261" s="45"/>
      <c r="N261" s="51"/>
      <c r="O261" s="44"/>
    </row>
    <row r="262" spans="1:15" ht="60" x14ac:dyDescent="0.25">
      <c r="A262" s="78"/>
      <c r="B262" s="62">
        <v>16</v>
      </c>
      <c r="C262" s="61" t="s">
        <v>3781</v>
      </c>
      <c r="D262" s="135" t="s">
        <v>2309</v>
      </c>
      <c r="E262" s="63">
        <v>1</v>
      </c>
      <c r="F262" s="63"/>
      <c r="G262" s="120" t="s">
        <v>3803</v>
      </c>
      <c r="H262" s="60"/>
      <c r="I262" s="111">
        <v>1000000</v>
      </c>
      <c r="J262" s="68"/>
      <c r="K262" s="66">
        <f t="shared" si="5"/>
        <v>307270900</v>
      </c>
      <c r="L262" s="45"/>
      <c r="N262" s="51"/>
      <c r="O262" s="44"/>
    </row>
    <row r="263" spans="1:15" ht="60" x14ac:dyDescent="0.25">
      <c r="A263" s="78"/>
      <c r="B263" s="60">
        <v>16</v>
      </c>
      <c r="C263" s="61" t="s">
        <v>3782</v>
      </c>
      <c r="D263" s="135" t="s">
        <v>2300</v>
      </c>
      <c r="E263" s="63">
        <v>2</v>
      </c>
      <c r="F263" s="63"/>
      <c r="G263" s="120" t="s">
        <v>3804</v>
      </c>
      <c r="H263" s="77"/>
      <c r="I263" s="111">
        <v>2000000</v>
      </c>
      <c r="J263" s="108"/>
      <c r="K263" s="66">
        <f t="shared" si="5"/>
        <v>309270900</v>
      </c>
      <c r="L263" s="45"/>
      <c r="N263" s="51"/>
      <c r="O263" s="44"/>
    </row>
    <row r="264" spans="1:15" ht="60" x14ac:dyDescent="0.25">
      <c r="A264" s="78"/>
      <c r="B264" s="62">
        <v>16</v>
      </c>
      <c r="C264" s="61" t="s">
        <v>3783</v>
      </c>
      <c r="D264" s="135" t="s">
        <v>783</v>
      </c>
      <c r="E264" s="63">
        <v>3</v>
      </c>
      <c r="F264" s="63"/>
      <c r="G264" s="120" t="s">
        <v>3805</v>
      </c>
      <c r="H264" s="77"/>
      <c r="I264" s="111">
        <v>9737500</v>
      </c>
      <c r="J264" s="108"/>
      <c r="K264" s="66">
        <f t="shared" si="5"/>
        <v>319008400</v>
      </c>
      <c r="L264" s="45"/>
      <c r="N264" s="51"/>
      <c r="O264" s="44"/>
    </row>
    <row r="265" spans="1:15" ht="60" x14ac:dyDescent="0.25">
      <c r="A265" s="78"/>
      <c r="B265" s="60">
        <v>16</v>
      </c>
      <c r="C265" s="61" t="s">
        <v>3784</v>
      </c>
      <c r="D265" s="135" t="s">
        <v>2852</v>
      </c>
      <c r="E265" s="63">
        <v>1</v>
      </c>
      <c r="F265" s="63"/>
      <c r="G265" s="120" t="s">
        <v>3806</v>
      </c>
      <c r="H265" s="77"/>
      <c r="I265" s="111">
        <v>950000</v>
      </c>
      <c r="J265" s="108"/>
      <c r="K265" s="66">
        <f t="shared" si="5"/>
        <v>319958400</v>
      </c>
      <c r="L265" s="45"/>
      <c r="N265" s="51"/>
      <c r="O265" s="44"/>
    </row>
    <row r="266" spans="1:15" ht="60" x14ac:dyDescent="0.25">
      <c r="A266" s="78"/>
      <c r="B266" s="62">
        <v>16</v>
      </c>
      <c r="C266" s="61" t="s">
        <v>3785</v>
      </c>
      <c r="D266" s="135" t="s">
        <v>2215</v>
      </c>
      <c r="E266" s="63">
        <v>2</v>
      </c>
      <c r="F266" s="63"/>
      <c r="G266" s="120" t="s">
        <v>3807</v>
      </c>
      <c r="H266" s="77"/>
      <c r="I266" s="111">
        <v>500000</v>
      </c>
      <c r="J266" s="108"/>
      <c r="K266" s="66">
        <f t="shared" si="5"/>
        <v>320458400</v>
      </c>
      <c r="L266" s="45"/>
      <c r="N266" s="51"/>
      <c r="O266" s="44"/>
    </row>
    <row r="267" spans="1:15" ht="45" x14ac:dyDescent="0.25">
      <c r="A267" s="78"/>
      <c r="B267" s="60">
        <v>16</v>
      </c>
      <c r="C267" s="61" t="s">
        <v>3786</v>
      </c>
      <c r="D267" s="135" t="s">
        <v>2215</v>
      </c>
      <c r="E267" s="63">
        <v>2</v>
      </c>
      <c r="F267" s="63"/>
      <c r="G267" s="120" t="s">
        <v>3808</v>
      </c>
      <c r="H267" s="77"/>
      <c r="I267" s="111">
        <v>1000000</v>
      </c>
      <c r="J267" s="108"/>
      <c r="K267" s="66">
        <f t="shared" si="5"/>
        <v>321458400</v>
      </c>
      <c r="L267" s="45"/>
      <c r="N267" s="51"/>
      <c r="O267" s="44"/>
    </row>
    <row r="268" spans="1:15" ht="45" x14ac:dyDescent="0.25">
      <c r="A268" s="78"/>
      <c r="B268" s="62">
        <v>16</v>
      </c>
      <c r="C268" s="61" t="s">
        <v>3787</v>
      </c>
      <c r="D268" s="135" t="s">
        <v>2213</v>
      </c>
      <c r="E268" s="63">
        <v>2</v>
      </c>
      <c r="F268" s="63"/>
      <c r="G268" s="120" t="s">
        <v>3809</v>
      </c>
      <c r="H268" s="77"/>
      <c r="I268" s="111">
        <v>1000000</v>
      </c>
      <c r="J268" s="108"/>
      <c r="K268" s="66">
        <f t="shared" si="5"/>
        <v>322458400</v>
      </c>
      <c r="L268" s="45"/>
      <c r="N268" s="51"/>
      <c r="O268" s="44"/>
    </row>
    <row r="269" spans="1:15" ht="60" x14ac:dyDescent="0.25">
      <c r="A269" s="78"/>
      <c r="B269" s="60">
        <v>16</v>
      </c>
      <c r="C269" s="61" t="s">
        <v>3788</v>
      </c>
      <c r="D269" s="135" t="s">
        <v>179</v>
      </c>
      <c r="E269" s="63">
        <v>3</v>
      </c>
      <c r="F269" s="63"/>
      <c r="G269" s="120" t="s">
        <v>3810</v>
      </c>
      <c r="H269" s="77"/>
      <c r="I269" s="111">
        <v>875000</v>
      </c>
      <c r="J269" s="108"/>
      <c r="K269" s="66">
        <f t="shared" ref="K269:K332" si="6">+K268+I269-J269</f>
        <v>323333400</v>
      </c>
      <c r="L269" s="45"/>
      <c r="N269" s="51"/>
      <c r="O269" s="44"/>
    </row>
    <row r="270" spans="1:15" ht="45" x14ac:dyDescent="0.25">
      <c r="A270" s="78"/>
      <c r="B270" s="62">
        <v>16</v>
      </c>
      <c r="C270" s="61" t="s">
        <v>3789</v>
      </c>
      <c r="D270" s="135" t="s">
        <v>2135</v>
      </c>
      <c r="E270" s="63">
        <v>4</v>
      </c>
      <c r="F270" s="63"/>
      <c r="G270" s="120" t="s">
        <v>3811</v>
      </c>
      <c r="H270" s="77"/>
      <c r="I270" s="111">
        <v>2500000</v>
      </c>
      <c r="J270" s="108"/>
      <c r="K270" s="66">
        <f t="shared" si="6"/>
        <v>325833400</v>
      </c>
      <c r="L270" s="45"/>
      <c r="N270" s="51"/>
      <c r="O270" s="44"/>
    </row>
    <row r="271" spans="1:15" ht="60" x14ac:dyDescent="0.25">
      <c r="A271" s="78"/>
      <c r="B271" s="60">
        <v>16</v>
      </c>
      <c r="C271" s="61" t="s">
        <v>3790</v>
      </c>
      <c r="D271" s="135" t="s">
        <v>2217</v>
      </c>
      <c r="E271" s="63">
        <v>2</v>
      </c>
      <c r="F271" s="63"/>
      <c r="G271" s="120" t="s">
        <v>3812</v>
      </c>
      <c r="H271" s="77"/>
      <c r="I271" s="111">
        <v>400000</v>
      </c>
      <c r="J271" s="108"/>
      <c r="K271" s="66">
        <f t="shared" si="6"/>
        <v>326233400</v>
      </c>
      <c r="L271" s="45"/>
      <c r="N271" s="51"/>
      <c r="O271" s="44"/>
    </row>
    <row r="272" spans="1:15" ht="45" x14ac:dyDescent="0.25">
      <c r="A272" s="78"/>
      <c r="B272" s="62">
        <v>16</v>
      </c>
      <c r="C272" s="61" t="s">
        <v>3791</v>
      </c>
      <c r="D272" s="135" t="s">
        <v>2214</v>
      </c>
      <c r="E272" s="63">
        <v>2</v>
      </c>
      <c r="F272" s="63"/>
      <c r="G272" s="120" t="s">
        <v>3813</v>
      </c>
      <c r="H272" s="77"/>
      <c r="I272" s="111">
        <v>2500000</v>
      </c>
      <c r="J272" s="108"/>
      <c r="K272" s="66">
        <f t="shared" si="6"/>
        <v>328733400</v>
      </c>
      <c r="L272" s="45"/>
      <c r="N272" s="51"/>
      <c r="O272" s="44"/>
    </row>
    <row r="273" spans="1:15" ht="60" x14ac:dyDescent="0.25">
      <c r="A273" s="78"/>
      <c r="B273" s="77">
        <v>17</v>
      </c>
      <c r="C273" s="122" t="s">
        <v>3819</v>
      </c>
      <c r="D273" s="77"/>
      <c r="E273" s="115"/>
      <c r="F273" s="63"/>
      <c r="G273" s="77" t="s">
        <v>3814</v>
      </c>
      <c r="H273" s="77"/>
      <c r="I273" s="64"/>
      <c r="J273" s="108">
        <v>1809000</v>
      </c>
      <c r="K273" s="66">
        <f t="shared" si="6"/>
        <v>326924400</v>
      </c>
      <c r="L273" s="45" t="s">
        <v>423</v>
      </c>
      <c r="M273" s="41">
        <f>-J273</f>
        <v>-1809000</v>
      </c>
      <c r="N273" s="51" t="s">
        <v>424</v>
      </c>
      <c r="O273" s="44"/>
    </row>
    <row r="274" spans="1:15" ht="30" x14ac:dyDescent="0.25">
      <c r="A274" s="78"/>
      <c r="B274" s="77">
        <v>17</v>
      </c>
      <c r="C274" s="122" t="s">
        <v>3820</v>
      </c>
      <c r="D274" s="77"/>
      <c r="E274" s="115"/>
      <c r="F274" s="63"/>
      <c r="G274" s="77" t="s">
        <v>3815</v>
      </c>
      <c r="H274" s="77"/>
      <c r="I274" s="64"/>
      <c r="J274" s="108">
        <v>18012800</v>
      </c>
      <c r="K274" s="66">
        <f t="shared" si="6"/>
        <v>308911600</v>
      </c>
      <c r="L274" s="45" t="s">
        <v>168</v>
      </c>
      <c r="M274" s="41">
        <f>-J274</f>
        <v>-18012800</v>
      </c>
      <c r="N274" s="112" t="s">
        <v>169</v>
      </c>
      <c r="O274" s="44"/>
    </row>
    <row r="275" spans="1:15" ht="60" x14ac:dyDescent="0.25">
      <c r="A275" s="78"/>
      <c r="B275" s="77">
        <v>17</v>
      </c>
      <c r="C275" s="122" t="s">
        <v>3821</v>
      </c>
      <c r="D275" s="77"/>
      <c r="E275" s="115"/>
      <c r="F275" s="63"/>
      <c r="G275" s="77" t="s">
        <v>3816</v>
      </c>
      <c r="H275" s="77"/>
      <c r="I275" s="64"/>
      <c r="J275" s="108">
        <v>2335000</v>
      </c>
      <c r="K275" s="66">
        <f t="shared" si="6"/>
        <v>306576600</v>
      </c>
      <c r="L275" s="45" t="s">
        <v>423</v>
      </c>
      <c r="M275" s="41">
        <f>-J275</f>
        <v>-2335000</v>
      </c>
      <c r="N275" s="112" t="s">
        <v>424</v>
      </c>
      <c r="O275" s="44"/>
    </row>
    <row r="276" spans="1:15" ht="30" x14ac:dyDescent="0.25">
      <c r="A276" s="78"/>
      <c r="B276" s="77">
        <v>17</v>
      </c>
      <c r="C276" s="122" t="s">
        <v>3822</v>
      </c>
      <c r="D276" s="77"/>
      <c r="E276" s="115"/>
      <c r="F276" s="63"/>
      <c r="G276" s="77" t="s">
        <v>3817</v>
      </c>
      <c r="H276" s="77"/>
      <c r="I276" s="64"/>
      <c r="J276" s="108">
        <v>4760000</v>
      </c>
      <c r="K276" s="66">
        <f t="shared" si="6"/>
        <v>301816600</v>
      </c>
      <c r="L276" s="45" t="s">
        <v>258</v>
      </c>
      <c r="M276" s="41">
        <f>-J276</f>
        <v>-4760000</v>
      </c>
      <c r="N276" s="112" t="s">
        <v>717</v>
      </c>
      <c r="O276" s="44"/>
    </row>
    <row r="277" spans="1:15" ht="45" x14ac:dyDescent="0.25">
      <c r="A277" s="78"/>
      <c r="B277" s="62">
        <v>17</v>
      </c>
      <c r="C277" s="61" t="s">
        <v>3823</v>
      </c>
      <c r="D277" s="77"/>
      <c r="E277" s="63"/>
      <c r="F277" s="63"/>
      <c r="G277" s="77" t="s">
        <v>3818</v>
      </c>
      <c r="H277" s="77"/>
      <c r="I277" s="64"/>
      <c r="J277" s="108">
        <v>268700</v>
      </c>
      <c r="K277" s="66">
        <f t="shared" si="6"/>
        <v>301547900</v>
      </c>
      <c r="L277" s="45" t="s">
        <v>423</v>
      </c>
      <c r="M277" s="41">
        <f>-J277</f>
        <v>-268700</v>
      </c>
      <c r="N277" s="112" t="s">
        <v>424</v>
      </c>
      <c r="O277" s="44"/>
    </row>
    <row r="278" spans="1:15" ht="60" x14ac:dyDescent="0.25">
      <c r="A278" s="78"/>
      <c r="B278" s="62">
        <v>17</v>
      </c>
      <c r="C278" s="61" t="s">
        <v>3958</v>
      </c>
      <c r="D278" s="143" t="s">
        <v>2218</v>
      </c>
      <c r="E278" s="63">
        <v>1</v>
      </c>
      <c r="F278" s="63"/>
      <c r="G278" s="120" t="s">
        <v>3824</v>
      </c>
      <c r="H278" s="77"/>
      <c r="I278" s="64">
        <v>1000000</v>
      </c>
      <c r="J278" s="108"/>
      <c r="K278" s="66">
        <f t="shared" si="6"/>
        <v>302547900</v>
      </c>
      <c r="L278" s="45"/>
      <c r="N278" s="51"/>
      <c r="O278" s="44"/>
    </row>
    <row r="279" spans="1:15" ht="45" x14ac:dyDescent="0.25">
      <c r="A279" s="78"/>
      <c r="B279" s="62">
        <v>17</v>
      </c>
      <c r="C279" s="61" t="s">
        <v>3959</v>
      </c>
      <c r="D279" s="143" t="s">
        <v>2213</v>
      </c>
      <c r="E279" s="115">
        <v>2</v>
      </c>
      <c r="F279" s="63"/>
      <c r="G279" s="120" t="s">
        <v>3825</v>
      </c>
      <c r="H279" s="77"/>
      <c r="I279" s="64">
        <v>5000000</v>
      </c>
      <c r="J279" s="108"/>
      <c r="K279" s="66">
        <f t="shared" si="6"/>
        <v>307547900</v>
      </c>
      <c r="L279" s="45"/>
      <c r="N279" s="51"/>
      <c r="O279" s="44"/>
    </row>
    <row r="280" spans="1:15" ht="60" x14ac:dyDescent="0.25">
      <c r="A280" s="78"/>
      <c r="B280" s="62">
        <v>17</v>
      </c>
      <c r="C280" s="61" t="s">
        <v>3960</v>
      </c>
      <c r="D280" s="143" t="s">
        <v>2212</v>
      </c>
      <c r="E280" s="63">
        <v>1</v>
      </c>
      <c r="F280" s="63"/>
      <c r="G280" s="120" t="s">
        <v>3826</v>
      </c>
      <c r="H280" s="77"/>
      <c r="I280" s="64">
        <v>900000</v>
      </c>
      <c r="J280" s="108"/>
      <c r="K280" s="66">
        <f t="shared" si="6"/>
        <v>308447900</v>
      </c>
      <c r="L280" s="45"/>
      <c r="N280" s="51"/>
      <c r="O280" s="44"/>
    </row>
    <row r="281" spans="1:15" ht="60" x14ac:dyDescent="0.25">
      <c r="A281" s="78"/>
      <c r="B281" s="62">
        <v>17</v>
      </c>
      <c r="C281" s="61" t="s">
        <v>3961</v>
      </c>
      <c r="D281" s="135" t="s">
        <v>2212</v>
      </c>
      <c r="E281" s="63">
        <v>1</v>
      </c>
      <c r="F281" s="63"/>
      <c r="G281" s="120" t="s">
        <v>3827</v>
      </c>
      <c r="H281" s="77"/>
      <c r="I281" s="64">
        <v>800000</v>
      </c>
      <c r="J281" s="108"/>
      <c r="K281" s="66">
        <f t="shared" si="6"/>
        <v>309247900</v>
      </c>
      <c r="L281" s="45"/>
      <c r="N281" s="51"/>
      <c r="O281" s="44"/>
    </row>
    <row r="282" spans="1:15" ht="45" x14ac:dyDescent="0.25">
      <c r="A282" s="78"/>
      <c r="B282" s="62">
        <v>17</v>
      </c>
      <c r="C282" s="61" t="s">
        <v>3962</v>
      </c>
      <c r="D282" s="135" t="s">
        <v>533</v>
      </c>
      <c r="E282" s="63">
        <v>4</v>
      </c>
      <c r="F282" s="63"/>
      <c r="G282" s="120" t="s">
        <v>3828</v>
      </c>
      <c r="H282" s="77"/>
      <c r="I282" s="64">
        <v>3000000</v>
      </c>
      <c r="J282" s="108"/>
      <c r="K282" s="66">
        <f t="shared" si="6"/>
        <v>312247900</v>
      </c>
      <c r="L282" s="45"/>
      <c r="N282" s="51"/>
      <c r="O282" s="44"/>
    </row>
    <row r="283" spans="1:15" ht="45" x14ac:dyDescent="0.25">
      <c r="A283" s="78"/>
      <c r="B283" s="62">
        <v>17</v>
      </c>
      <c r="C283" s="61" t="s">
        <v>3963</v>
      </c>
      <c r="D283" s="135" t="s">
        <v>1634</v>
      </c>
      <c r="E283" s="63">
        <v>3</v>
      </c>
      <c r="F283" s="63"/>
      <c r="G283" s="120" t="s">
        <v>3829</v>
      </c>
      <c r="H283" s="77"/>
      <c r="I283" s="64">
        <v>2500000</v>
      </c>
      <c r="J283" s="108"/>
      <c r="K283" s="66">
        <f t="shared" si="6"/>
        <v>314747900</v>
      </c>
      <c r="L283" s="45"/>
      <c r="N283" s="51"/>
      <c r="O283" s="44"/>
    </row>
    <row r="284" spans="1:15" ht="60" x14ac:dyDescent="0.25">
      <c r="A284" s="78"/>
      <c r="B284" s="62">
        <v>17</v>
      </c>
      <c r="C284" s="61" t="s">
        <v>3964</v>
      </c>
      <c r="D284" s="135" t="s">
        <v>2217</v>
      </c>
      <c r="E284" s="63">
        <v>2</v>
      </c>
      <c r="F284" s="63"/>
      <c r="G284" s="120" t="s">
        <v>3830</v>
      </c>
      <c r="H284" s="77"/>
      <c r="I284" s="64">
        <v>850000</v>
      </c>
      <c r="J284" s="108"/>
      <c r="K284" s="66">
        <f t="shared" si="6"/>
        <v>315597900</v>
      </c>
      <c r="L284" s="45"/>
      <c r="N284" s="51"/>
      <c r="O284" s="44"/>
    </row>
    <row r="285" spans="1:15" ht="45" x14ac:dyDescent="0.25">
      <c r="A285" s="78"/>
      <c r="B285" s="62">
        <v>17</v>
      </c>
      <c r="C285" s="61" t="s">
        <v>3965</v>
      </c>
      <c r="D285" s="135" t="s">
        <v>2300</v>
      </c>
      <c r="E285" s="63">
        <v>2</v>
      </c>
      <c r="F285" s="63"/>
      <c r="G285" s="120" t="s">
        <v>3831</v>
      </c>
      <c r="H285" s="77"/>
      <c r="I285" s="64">
        <v>900000</v>
      </c>
      <c r="J285" s="108"/>
      <c r="K285" s="66">
        <f t="shared" si="6"/>
        <v>316497900</v>
      </c>
      <c r="L285" s="45"/>
      <c r="N285" s="51"/>
      <c r="O285" s="44"/>
    </row>
    <row r="286" spans="1:15" ht="60" x14ac:dyDescent="0.25">
      <c r="A286" s="78"/>
      <c r="B286" s="62">
        <v>17</v>
      </c>
      <c r="C286" s="61" t="s">
        <v>3966</v>
      </c>
      <c r="D286" s="135" t="s">
        <v>2932</v>
      </c>
      <c r="E286" s="63">
        <v>3</v>
      </c>
      <c r="F286" s="63"/>
      <c r="G286" s="120" t="s">
        <v>3832</v>
      </c>
      <c r="H286" s="60"/>
      <c r="I286" s="64">
        <v>700000</v>
      </c>
      <c r="J286" s="68"/>
      <c r="K286" s="66">
        <f t="shared" si="6"/>
        <v>317197900</v>
      </c>
      <c r="L286" s="45"/>
      <c r="N286" s="51"/>
      <c r="O286" s="44"/>
    </row>
    <row r="287" spans="1:15" ht="75" x14ac:dyDescent="0.25">
      <c r="A287" s="78"/>
      <c r="B287" s="62">
        <v>17</v>
      </c>
      <c r="C287" s="61" t="s">
        <v>3967</v>
      </c>
      <c r="D287" s="135" t="s">
        <v>165</v>
      </c>
      <c r="E287" s="63">
        <v>3</v>
      </c>
      <c r="F287" s="63"/>
      <c r="G287" s="120" t="s">
        <v>3833</v>
      </c>
      <c r="H287" s="60"/>
      <c r="I287" s="64">
        <v>7000000</v>
      </c>
      <c r="J287" s="68"/>
      <c r="K287" s="66">
        <f t="shared" si="6"/>
        <v>324197900</v>
      </c>
      <c r="L287" s="45"/>
      <c r="N287" s="51"/>
      <c r="O287" s="44"/>
    </row>
    <row r="288" spans="1:15" ht="45" x14ac:dyDescent="0.25">
      <c r="A288" s="78"/>
      <c r="B288" s="62">
        <v>17</v>
      </c>
      <c r="C288" s="61" t="s">
        <v>3968</v>
      </c>
      <c r="D288" s="135" t="s">
        <v>2219</v>
      </c>
      <c r="E288" s="63">
        <v>2</v>
      </c>
      <c r="F288" s="63"/>
      <c r="G288" s="120" t="s">
        <v>3834</v>
      </c>
      <c r="H288" s="60"/>
      <c r="I288" s="64">
        <v>1490000</v>
      </c>
      <c r="J288" s="68"/>
      <c r="K288" s="66">
        <f t="shared" si="6"/>
        <v>325687900</v>
      </c>
      <c r="L288" s="45"/>
      <c r="N288" s="51"/>
      <c r="O288" s="44"/>
    </row>
    <row r="289" spans="1:15" ht="60" x14ac:dyDescent="0.25">
      <c r="A289" s="78"/>
      <c r="B289" s="62">
        <v>17</v>
      </c>
      <c r="C289" s="61" t="s">
        <v>3969</v>
      </c>
      <c r="D289" s="135" t="s">
        <v>2219</v>
      </c>
      <c r="E289" s="63">
        <v>2</v>
      </c>
      <c r="F289" s="63"/>
      <c r="G289" s="120" t="s">
        <v>3835</v>
      </c>
      <c r="H289" s="60"/>
      <c r="I289" s="64">
        <v>1000000</v>
      </c>
      <c r="J289" s="68"/>
      <c r="K289" s="66">
        <f t="shared" si="6"/>
        <v>326687900</v>
      </c>
      <c r="L289" s="45"/>
      <c r="N289" s="51"/>
      <c r="O289" s="44"/>
    </row>
    <row r="290" spans="1:15" ht="45" x14ac:dyDescent="0.25">
      <c r="A290" s="78"/>
      <c r="B290" s="62">
        <v>17</v>
      </c>
      <c r="C290" s="61" t="s">
        <v>3970</v>
      </c>
      <c r="D290" s="135" t="s">
        <v>2215</v>
      </c>
      <c r="E290" s="63">
        <v>2</v>
      </c>
      <c r="F290" s="63"/>
      <c r="G290" s="120" t="s">
        <v>3836</v>
      </c>
      <c r="H290" s="60"/>
      <c r="I290" s="64">
        <v>350000</v>
      </c>
      <c r="J290" s="68"/>
      <c r="K290" s="66">
        <f t="shared" si="6"/>
        <v>327037900</v>
      </c>
      <c r="L290" s="45"/>
      <c r="N290" s="51"/>
      <c r="O290" s="44"/>
    </row>
    <row r="291" spans="1:15" ht="45" x14ac:dyDescent="0.25">
      <c r="A291" s="78"/>
      <c r="B291" s="62">
        <v>17</v>
      </c>
      <c r="C291" s="61" t="s">
        <v>3971</v>
      </c>
      <c r="D291" s="135" t="s">
        <v>2211</v>
      </c>
      <c r="E291" s="63">
        <v>1</v>
      </c>
      <c r="F291" s="63"/>
      <c r="G291" s="120" t="s">
        <v>3837</v>
      </c>
      <c r="H291" s="60"/>
      <c r="I291" s="64">
        <v>5000000</v>
      </c>
      <c r="J291" s="68"/>
      <c r="K291" s="66">
        <f t="shared" si="6"/>
        <v>332037900</v>
      </c>
      <c r="L291" s="45"/>
      <c r="N291" s="51"/>
      <c r="O291" s="44"/>
    </row>
    <row r="292" spans="1:15" ht="60" x14ac:dyDescent="0.25">
      <c r="A292" s="78"/>
      <c r="B292" s="62">
        <v>17</v>
      </c>
      <c r="C292" s="61" t="s">
        <v>3972</v>
      </c>
      <c r="D292" s="135" t="s">
        <v>2217</v>
      </c>
      <c r="E292" s="63">
        <v>2</v>
      </c>
      <c r="F292" s="63"/>
      <c r="G292" s="120" t="s">
        <v>3838</v>
      </c>
      <c r="H292" s="60"/>
      <c r="I292" s="64">
        <v>350000</v>
      </c>
      <c r="J292" s="68"/>
      <c r="K292" s="66">
        <f t="shared" si="6"/>
        <v>332387900</v>
      </c>
      <c r="L292" s="45"/>
      <c r="N292" s="51"/>
      <c r="O292" s="44"/>
    </row>
    <row r="293" spans="1:15" ht="45" x14ac:dyDescent="0.25">
      <c r="A293" s="78"/>
      <c r="B293" s="62">
        <v>17</v>
      </c>
      <c r="C293" s="61" t="s">
        <v>3973</v>
      </c>
      <c r="D293" s="135" t="s">
        <v>2215</v>
      </c>
      <c r="E293" s="63">
        <v>2</v>
      </c>
      <c r="F293" s="63"/>
      <c r="G293" s="120" t="s">
        <v>3839</v>
      </c>
      <c r="H293" s="60"/>
      <c r="I293" s="64">
        <v>1000000</v>
      </c>
      <c r="J293" s="68"/>
      <c r="K293" s="66">
        <f t="shared" si="6"/>
        <v>333387900</v>
      </c>
      <c r="L293" s="45"/>
      <c r="N293" s="51"/>
      <c r="O293" s="44"/>
    </row>
    <row r="294" spans="1:15" ht="60" x14ac:dyDescent="0.25">
      <c r="A294" s="78"/>
      <c r="B294" s="60">
        <v>18</v>
      </c>
      <c r="C294" s="61" t="s">
        <v>3974</v>
      </c>
      <c r="D294" s="135" t="s">
        <v>2300</v>
      </c>
      <c r="E294" s="63">
        <v>2</v>
      </c>
      <c r="F294" s="63"/>
      <c r="G294" s="120" t="s">
        <v>3840</v>
      </c>
      <c r="H294" s="60"/>
      <c r="I294" s="111">
        <v>1900000</v>
      </c>
      <c r="J294" s="68"/>
      <c r="K294" s="66">
        <f t="shared" si="6"/>
        <v>335287900</v>
      </c>
      <c r="L294" s="45"/>
      <c r="N294" s="51"/>
      <c r="O294" s="44"/>
    </row>
    <row r="295" spans="1:15" ht="30" x14ac:dyDescent="0.25">
      <c r="A295" s="78"/>
      <c r="B295" s="60">
        <v>18</v>
      </c>
      <c r="C295" s="61" t="s">
        <v>3975</v>
      </c>
      <c r="D295" s="135" t="s">
        <v>179</v>
      </c>
      <c r="E295" s="63">
        <v>3</v>
      </c>
      <c r="F295" s="63"/>
      <c r="G295" s="120" t="s">
        <v>3841</v>
      </c>
      <c r="H295" s="60"/>
      <c r="I295" s="111">
        <v>708000</v>
      </c>
      <c r="J295" s="68"/>
      <c r="K295" s="66">
        <f t="shared" si="6"/>
        <v>335995900</v>
      </c>
      <c r="L295" s="45"/>
      <c r="N295" s="51"/>
      <c r="O295" s="44"/>
    </row>
    <row r="296" spans="1:15" ht="60" x14ac:dyDescent="0.25">
      <c r="A296" s="78"/>
      <c r="B296" s="60">
        <v>18</v>
      </c>
      <c r="C296" s="61" t="s">
        <v>3976</v>
      </c>
      <c r="D296" s="62" t="s">
        <v>2932</v>
      </c>
      <c r="E296" s="63">
        <v>4</v>
      </c>
      <c r="F296" s="63"/>
      <c r="G296" s="120" t="s">
        <v>3842</v>
      </c>
      <c r="H296" s="77"/>
      <c r="I296" s="111">
        <v>2000000</v>
      </c>
      <c r="J296" s="68"/>
      <c r="K296" s="66">
        <f t="shared" si="6"/>
        <v>337995900</v>
      </c>
      <c r="L296" s="45"/>
      <c r="N296" s="51"/>
      <c r="O296" s="44"/>
    </row>
    <row r="297" spans="1:15" ht="45" x14ac:dyDescent="0.25">
      <c r="A297" s="78"/>
      <c r="B297" s="60">
        <v>18</v>
      </c>
      <c r="C297" s="61" t="s">
        <v>3977</v>
      </c>
      <c r="D297" s="135" t="s">
        <v>2212</v>
      </c>
      <c r="E297" s="63">
        <v>1</v>
      </c>
      <c r="F297" s="63"/>
      <c r="G297" s="120" t="s">
        <v>3843</v>
      </c>
      <c r="H297" s="77"/>
      <c r="I297" s="111">
        <v>1150000</v>
      </c>
      <c r="J297" s="68"/>
      <c r="K297" s="66">
        <f t="shared" si="6"/>
        <v>339145900</v>
      </c>
      <c r="L297" s="45"/>
      <c r="N297" s="51"/>
      <c r="O297" s="44"/>
    </row>
    <row r="298" spans="1:15" ht="45" x14ac:dyDescent="0.25">
      <c r="A298" s="78"/>
      <c r="B298" s="60">
        <v>18</v>
      </c>
      <c r="C298" s="61" t="s">
        <v>3978</v>
      </c>
      <c r="D298" s="135" t="s">
        <v>3985</v>
      </c>
      <c r="E298" s="63">
        <v>1</v>
      </c>
      <c r="F298" s="63"/>
      <c r="G298" s="120" t="s">
        <v>3844</v>
      </c>
      <c r="H298" s="60"/>
      <c r="I298" s="111">
        <v>5000000</v>
      </c>
      <c r="J298" s="68"/>
      <c r="K298" s="66">
        <f t="shared" si="6"/>
        <v>344145900</v>
      </c>
      <c r="L298" s="45"/>
      <c r="N298" s="51"/>
      <c r="O298" s="44"/>
    </row>
    <row r="299" spans="1:15" ht="60" x14ac:dyDescent="0.25">
      <c r="A299" s="84"/>
      <c r="B299" s="60">
        <v>18</v>
      </c>
      <c r="C299" s="61" t="s">
        <v>3979</v>
      </c>
      <c r="D299" s="135" t="s">
        <v>165</v>
      </c>
      <c r="E299" s="63">
        <v>3</v>
      </c>
      <c r="F299" s="63"/>
      <c r="G299" s="120" t="s">
        <v>3845</v>
      </c>
      <c r="H299" s="77"/>
      <c r="I299" s="111">
        <v>700000</v>
      </c>
      <c r="J299" s="108"/>
      <c r="K299" s="66">
        <f t="shared" si="6"/>
        <v>344845900</v>
      </c>
      <c r="L299" s="45"/>
      <c r="N299" s="51"/>
      <c r="O299" s="44"/>
    </row>
    <row r="300" spans="1:15" ht="45" x14ac:dyDescent="0.25">
      <c r="A300" s="84"/>
      <c r="B300" s="60">
        <v>18</v>
      </c>
      <c r="C300" s="61" t="s">
        <v>3980</v>
      </c>
      <c r="D300" s="135" t="s">
        <v>2852</v>
      </c>
      <c r="E300" s="63">
        <v>1</v>
      </c>
      <c r="F300" s="63"/>
      <c r="G300" s="120" t="s">
        <v>3846</v>
      </c>
      <c r="H300" s="77"/>
      <c r="I300" s="111">
        <v>1000000</v>
      </c>
      <c r="J300" s="108"/>
      <c r="K300" s="66">
        <f t="shared" si="6"/>
        <v>345845900</v>
      </c>
      <c r="L300" s="45"/>
      <c r="N300" s="51"/>
      <c r="O300" s="44"/>
    </row>
    <row r="301" spans="1:15" ht="60" x14ac:dyDescent="0.25">
      <c r="A301" s="78"/>
      <c r="B301" s="60">
        <v>18</v>
      </c>
      <c r="C301" s="61" t="s">
        <v>3981</v>
      </c>
      <c r="D301" s="135" t="s">
        <v>2218</v>
      </c>
      <c r="E301" s="63">
        <v>1</v>
      </c>
      <c r="F301" s="63"/>
      <c r="G301" s="120" t="s">
        <v>3847</v>
      </c>
      <c r="H301" s="77"/>
      <c r="I301" s="111">
        <v>1000000</v>
      </c>
      <c r="J301" s="108"/>
      <c r="K301" s="66">
        <f t="shared" si="6"/>
        <v>346845900</v>
      </c>
      <c r="L301" s="45"/>
      <c r="N301" s="51"/>
      <c r="O301" s="44"/>
    </row>
    <row r="302" spans="1:15" ht="30" x14ac:dyDescent="0.25">
      <c r="A302" s="78"/>
      <c r="B302" s="60">
        <v>18</v>
      </c>
      <c r="C302" s="61" t="s">
        <v>3982</v>
      </c>
      <c r="D302" s="135" t="s">
        <v>2218</v>
      </c>
      <c r="E302" s="63">
        <v>1</v>
      </c>
      <c r="F302" s="63"/>
      <c r="G302" s="120" t="s">
        <v>3848</v>
      </c>
      <c r="H302" s="77"/>
      <c r="I302" s="111">
        <v>480000</v>
      </c>
      <c r="J302" s="108"/>
      <c r="K302" s="66">
        <f t="shared" si="6"/>
        <v>347325900</v>
      </c>
      <c r="L302" s="45"/>
      <c r="N302" s="51"/>
      <c r="O302" s="44"/>
    </row>
    <row r="303" spans="1:15" ht="60" x14ac:dyDescent="0.25">
      <c r="A303" s="78"/>
      <c r="B303" s="60">
        <v>18</v>
      </c>
      <c r="C303" s="61" t="s">
        <v>3983</v>
      </c>
      <c r="D303" s="135" t="s">
        <v>2212</v>
      </c>
      <c r="E303" s="63">
        <v>1</v>
      </c>
      <c r="F303" s="63"/>
      <c r="G303" s="120" t="s">
        <v>3849</v>
      </c>
      <c r="H303" s="60"/>
      <c r="I303" s="111">
        <v>180000</v>
      </c>
      <c r="J303" s="108"/>
      <c r="K303" s="66">
        <f t="shared" si="6"/>
        <v>347505900</v>
      </c>
      <c r="L303" s="45"/>
      <c r="N303" s="51"/>
      <c r="O303" s="44"/>
    </row>
    <row r="304" spans="1:15" ht="45" x14ac:dyDescent="0.25">
      <c r="A304" s="78"/>
      <c r="B304" s="60">
        <v>18</v>
      </c>
      <c r="C304" s="61" t="s">
        <v>3984</v>
      </c>
      <c r="D304" s="135" t="s">
        <v>3985</v>
      </c>
      <c r="E304" s="63">
        <v>1</v>
      </c>
      <c r="F304" s="63"/>
      <c r="G304" s="120" t="s">
        <v>3850</v>
      </c>
      <c r="H304" s="77"/>
      <c r="I304" s="111">
        <v>2500000</v>
      </c>
      <c r="J304" s="108"/>
      <c r="K304" s="66">
        <f t="shared" si="6"/>
        <v>350005900</v>
      </c>
      <c r="L304" s="45"/>
      <c r="N304" s="51"/>
      <c r="O304" s="44"/>
    </row>
    <row r="305" spans="1:15" ht="25.5" x14ac:dyDescent="0.25">
      <c r="A305" s="78"/>
      <c r="B305" s="77">
        <v>19</v>
      </c>
      <c r="C305" s="122" t="s">
        <v>3993</v>
      </c>
      <c r="D305" s="77"/>
      <c r="E305" s="115"/>
      <c r="F305" s="115"/>
      <c r="G305" s="77" t="s">
        <v>3986</v>
      </c>
      <c r="H305" s="77"/>
      <c r="I305" s="142"/>
      <c r="J305" s="108">
        <v>600000</v>
      </c>
      <c r="K305" s="66">
        <f t="shared" si="6"/>
        <v>349405900</v>
      </c>
      <c r="L305" s="45" t="s">
        <v>172</v>
      </c>
      <c r="M305" s="41">
        <f t="shared" ref="M305:M310" si="7">-J305</f>
        <v>-600000</v>
      </c>
      <c r="N305" s="51" t="s">
        <v>254</v>
      </c>
      <c r="O305" s="44"/>
    </row>
    <row r="306" spans="1:15" ht="30" x14ac:dyDescent="0.25">
      <c r="A306" s="78"/>
      <c r="B306" s="77">
        <v>19</v>
      </c>
      <c r="C306" s="122" t="s">
        <v>3994</v>
      </c>
      <c r="D306" s="77"/>
      <c r="E306" s="115"/>
      <c r="F306" s="115"/>
      <c r="G306" s="77" t="s">
        <v>3987</v>
      </c>
      <c r="H306" s="77"/>
      <c r="I306" s="142"/>
      <c r="J306" s="108">
        <v>695000</v>
      </c>
      <c r="K306" s="66">
        <f t="shared" si="6"/>
        <v>348710900</v>
      </c>
      <c r="L306" s="45" t="s">
        <v>172</v>
      </c>
      <c r="M306" s="41">
        <f t="shared" si="7"/>
        <v>-695000</v>
      </c>
      <c r="N306" s="51" t="s">
        <v>723</v>
      </c>
      <c r="O306" s="44"/>
    </row>
    <row r="307" spans="1:15" ht="45" x14ac:dyDescent="0.25">
      <c r="A307" s="78"/>
      <c r="B307" s="77">
        <v>19</v>
      </c>
      <c r="C307" s="122" t="s">
        <v>3995</v>
      </c>
      <c r="D307" s="77"/>
      <c r="E307" s="115"/>
      <c r="F307" s="115"/>
      <c r="G307" s="77" t="s">
        <v>3988</v>
      </c>
      <c r="H307" s="77"/>
      <c r="I307" s="142"/>
      <c r="J307" s="108">
        <v>26184000</v>
      </c>
      <c r="K307" s="66">
        <f t="shared" si="6"/>
        <v>322526900</v>
      </c>
      <c r="L307" s="45" t="s">
        <v>168</v>
      </c>
      <c r="M307" s="41">
        <f t="shared" si="7"/>
        <v>-26184000</v>
      </c>
      <c r="N307" s="51" t="s">
        <v>169</v>
      </c>
      <c r="O307" s="44"/>
    </row>
    <row r="308" spans="1:15" ht="45" x14ac:dyDescent="0.25">
      <c r="A308" s="78"/>
      <c r="B308" s="77">
        <v>19</v>
      </c>
      <c r="C308" s="122" t="s">
        <v>3991</v>
      </c>
      <c r="D308" s="77"/>
      <c r="E308" s="115"/>
      <c r="F308" s="115"/>
      <c r="G308" s="77" t="s">
        <v>3989</v>
      </c>
      <c r="H308" s="77"/>
      <c r="I308" s="142"/>
      <c r="J308" s="108">
        <v>750000</v>
      </c>
      <c r="K308" s="66">
        <f t="shared" si="6"/>
        <v>321776900</v>
      </c>
      <c r="L308" s="45" t="s">
        <v>423</v>
      </c>
      <c r="M308" s="41">
        <f t="shared" si="7"/>
        <v>-750000</v>
      </c>
      <c r="N308" s="51" t="s">
        <v>424</v>
      </c>
      <c r="O308" s="44"/>
    </row>
    <row r="309" spans="1:15" ht="25.5" x14ac:dyDescent="0.25">
      <c r="A309" s="78"/>
      <c r="B309" s="77">
        <v>19</v>
      </c>
      <c r="C309" s="122" t="s">
        <v>3992</v>
      </c>
      <c r="D309" s="77"/>
      <c r="E309" s="115"/>
      <c r="F309" s="115"/>
      <c r="G309" s="77" t="s">
        <v>3990</v>
      </c>
      <c r="H309" s="77"/>
      <c r="I309" s="142"/>
      <c r="J309" s="108">
        <v>600000</v>
      </c>
      <c r="K309" s="66">
        <f t="shared" si="6"/>
        <v>321176900</v>
      </c>
      <c r="L309" s="45" t="s">
        <v>258</v>
      </c>
      <c r="M309" s="41">
        <f t="shared" si="7"/>
        <v>-600000</v>
      </c>
      <c r="N309" s="51" t="s">
        <v>720</v>
      </c>
      <c r="O309" s="44"/>
    </row>
    <row r="310" spans="1:15" ht="30" x14ac:dyDescent="0.25">
      <c r="A310" s="78"/>
      <c r="B310" s="77">
        <v>19</v>
      </c>
      <c r="C310" s="122" t="s">
        <v>3997</v>
      </c>
      <c r="D310" s="77"/>
      <c r="E310" s="115"/>
      <c r="F310" s="115"/>
      <c r="G310" s="77" t="s">
        <v>3996</v>
      </c>
      <c r="H310" s="77"/>
      <c r="I310" s="142"/>
      <c r="J310" s="108">
        <v>512000</v>
      </c>
      <c r="K310" s="66">
        <f t="shared" si="6"/>
        <v>320664900</v>
      </c>
      <c r="L310" s="45"/>
      <c r="M310" s="41">
        <f t="shared" si="7"/>
        <v>-512000</v>
      </c>
      <c r="N310" s="51"/>
      <c r="O310" s="44"/>
    </row>
    <row r="311" spans="1:15" ht="45" x14ac:dyDescent="0.25">
      <c r="A311" s="78"/>
      <c r="B311" s="60">
        <v>19</v>
      </c>
      <c r="C311" s="85" t="s">
        <v>4004</v>
      </c>
      <c r="D311" s="135" t="s">
        <v>2932</v>
      </c>
      <c r="E311" s="63">
        <v>3</v>
      </c>
      <c r="F311" s="63"/>
      <c r="G311" s="120" t="s">
        <v>3998</v>
      </c>
      <c r="H311" s="77"/>
      <c r="I311" s="111">
        <v>2000000</v>
      </c>
      <c r="J311" s="111"/>
      <c r="K311" s="66">
        <f t="shared" si="6"/>
        <v>322664900</v>
      </c>
      <c r="L311" s="45"/>
      <c r="N311" s="51"/>
      <c r="O311" s="44"/>
    </row>
    <row r="312" spans="1:15" ht="60" x14ac:dyDescent="0.25">
      <c r="A312" s="78"/>
      <c r="B312" s="60">
        <v>19</v>
      </c>
      <c r="C312" s="85" t="s">
        <v>4005</v>
      </c>
      <c r="D312" s="135" t="s">
        <v>2852</v>
      </c>
      <c r="E312" s="63">
        <v>1</v>
      </c>
      <c r="F312" s="63"/>
      <c r="G312" s="120" t="s">
        <v>3999</v>
      </c>
      <c r="H312" s="77"/>
      <c r="I312" s="111">
        <v>1000000</v>
      </c>
      <c r="J312" s="111"/>
      <c r="K312" s="66">
        <f t="shared" si="6"/>
        <v>323664900</v>
      </c>
      <c r="L312" s="45"/>
      <c r="N312" s="51"/>
      <c r="O312" s="44"/>
    </row>
    <row r="313" spans="1:15" ht="45" x14ac:dyDescent="0.25">
      <c r="A313" s="78"/>
      <c r="B313" s="60">
        <v>19</v>
      </c>
      <c r="C313" s="85" t="s">
        <v>4006</v>
      </c>
      <c r="D313" s="135" t="s">
        <v>2212</v>
      </c>
      <c r="E313" s="63">
        <v>1</v>
      </c>
      <c r="F313" s="63"/>
      <c r="G313" s="120" t="s">
        <v>4000</v>
      </c>
      <c r="H313" s="77"/>
      <c r="I313" s="111">
        <v>600000</v>
      </c>
      <c r="J313" s="111"/>
      <c r="K313" s="66">
        <f t="shared" si="6"/>
        <v>324264900</v>
      </c>
      <c r="L313" s="45"/>
      <c r="N313" s="51"/>
      <c r="O313" s="44"/>
    </row>
    <row r="314" spans="1:15" ht="45" x14ac:dyDescent="0.25">
      <c r="A314" s="78"/>
      <c r="B314" s="60">
        <v>19</v>
      </c>
      <c r="C314" s="85" t="s">
        <v>4007</v>
      </c>
      <c r="D314" s="135" t="s">
        <v>165</v>
      </c>
      <c r="E314" s="63">
        <v>3</v>
      </c>
      <c r="F314" s="63"/>
      <c r="G314" s="120" t="s">
        <v>4001</v>
      </c>
      <c r="H314" s="77"/>
      <c r="I314" s="111">
        <v>7100000</v>
      </c>
      <c r="J314" s="111"/>
      <c r="K314" s="66">
        <f t="shared" si="6"/>
        <v>331364900</v>
      </c>
      <c r="L314" s="45"/>
      <c r="N314" s="51"/>
      <c r="O314" s="44"/>
    </row>
    <row r="315" spans="1:15" ht="45" x14ac:dyDescent="0.25">
      <c r="A315" s="78"/>
      <c r="B315" s="60">
        <v>19</v>
      </c>
      <c r="C315" s="85" t="s">
        <v>4008</v>
      </c>
      <c r="D315" s="135" t="s">
        <v>533</v>
      </c>
      <c r="E315" s="63">
        <v>4</v>
      </c>
      <c r="F315" s="63"/>
      <c r="G315" s="120" t="s">
        <v>4002</v>
      </c>
      <c r="H315" s="77"/>
      <c r="I315" s="111">
        <v>2500000</v>
      </c>
      <c r="J315" s="111"/>
      <c r="K315" s="66">
        <f t="shared" si="6"/>
        <v>333864900</v>
      </c>
      <c r="L315" s="45"/>
      <c r="N315" s="51"/>
      <c r="O315" s="44"/>
    </row>
    <row r="316" spans="1:15" ht="45" x14ac:dyDescent="0.25">
      <c r="A316" s="78"/>
      <c r="B316" s="60">
        <v>19</v>
      </c>
      <c r="C316" s="85" t="s">
        <v>4009</v>
      </c>
      <c r="D316" s="135" t="s">
        <v>2309</v>
      </c>
      <c r="E316" s="63">
        <v>1</v>
      </c>
      <c r="F316" s="63"/>
      <c r="G316" s="120" t="s">
        <v>4003</v>
      </c>
      <c r="H316" s="77"/>
      <c r="I316" s="111">
        <v>950000</v>
      </c>
      <c r="J316" s="137"/>
      <c r="K316" s="66">
        <f t="shared" si="6"/>
        <v>334814900</v>
      </c>
      <c r="L316" s="45"/>
      <c r="N316" s="51"/>
      <c r="O316" s="44"/>
    </row>
    <row r="317" spans="1:15" ht="30" x14ac:dyDescent="0.25">
      <c r="A317" s="78"/>
      <c r="B317" s="60">
        <v>19</v>
      </c>
      <c r="C317" s="61" t="s">
        <v>4016</v>
      </c>
      <c r="D317" s="135" t="s">
        <v>2218</v>
      </c>
      <c r="E317" s="63">
        <v>1</v>
      </c>
      <c r="F317" s="63"/>
      <c r="G317" s="120" t="s">
        <v>3851</v>
      </c>
      <c r="H317" s="60"/>
      <c r="I317" s="111">
        <v>1000000</v>
      </c>
      <c r="J317" s="68"/>
      <c r="K317" s="66">
        <f t="shared" si="6"/>
        <v>335814900</v>
      </c>
      <c r="L317" s="45"/>
      <c r="N317" s="51"/>
      <c r="O317" s="44"/>
    </row>
    <row r="318" spans="1:15" ht="60" x14ac:dyDescent="0.25">
      <c r="A318" s="78"/>
      <c r="B318" s="60">
        <v>20</v>
      </c>
      <c r="C318" s="61" t="s">
        <v>4010</v>
      </c>
      <c r="D318" s="135" t="s">
        <v>165</v>
      </c>
      <c r="E318" s="63">
        <v>3</v>
      </c>
      <c r="F318" s="63"/>
      <c r="G318" s="120" t="s">
        <v>3852</v>
      </c>
      <c r="H318" s="60"/>
      <c r="I318" s="89">
        <v>2000000</v>
      </c>
      <c r="J318" s="137"/>
      <c r="K318" s="66">
        <f t="shared" si="6"/>
        <v>337814900</v>
      </c>
      <c r="L318" s="45"/>
      <c r="N318" s="51"/>
      <c r="O318" s="44"/>
    </row>
    <row r="319" spans="1:15" ht="45" x14ac:dyDescent="0.25">
      <c r="A319" s="78"/>
      <c r="B319" s="60">
        <v>20</v>
      </c>
      <c r="C319" s="61" t="s">
        <v>4011</v>
      </c>
      <c r="D319" s="135" t="s">
        <v>2216</v>
      </c>
      <c r="E319" s="63">
        <v>1</v>
      </c>
      <c r="F319" s="63"/>
      <c r="G319" s="120" t="s">
        <v>3853</v>
      </c>
      <c r="H319" s="60"/>
      <c r="I319" s="111">
        <v>5000000</v>
      </c>
      <c r="J319" s="68"/>
      <c r="K319" s="66">
        <f t="shared" si="6"/>
        <v>342814900</v>
      </c>
      <c r="L319" s="45"/>
      <c r="N319" s="51"/>
      <c r="O319" s="44"/>
    </row>
    <row r="320" spans="1:15" ht="45" x14ac:dyDescent="0.25">
      <c r="A320" s="78"/>
      <c r="B320" s="60">
        <v>20</v>
      </c>
      <c r="C320" s="61" t="s">
        <v>4012</v>
      </c>
      <c r="D320" s="135" t="s">
        <v>2219</v>
      </c>
      <c r="E320" s="63">
        <v>2</v>
      </c>
      <c r="F320" s="63"/>
      <c r="G320" s="120" t="s">
        <v>3854</v>
      </c>
      <c r="H320" s="60"/>
      <c r="I320" s="111">
        <v>900000</v>
      </c>
      <c r="J320" s="68"/>
      <c r="K320" s="66">
        <f t="shared" si="6"/>
        <v>343714900</v>
      </c>
      <c r="L320" s="45"/>
      <c r="N320" s="51"/>
      <c r="O320" s="44"/>
    </row>
    <row r="321" spans="1:15" ht="45" x14ac:dyDescent="0.25">
      <c r="A321" s="78"/>
      <c r="B321" s="60">
        <v>20</v>
      </c>
      <c r="C321" s="61" t="s">
        <v>4013</v>
      </c>
      <c r="D321" s="135" t="s">
        <v>2212</v>
      </c>
      <c r="E321" s="63">
        <v>1</v>
      </c>
      <c r="F321" s="63"/>
      <c r="G321" s="120" t="s">
        <v>3855</v>
      </c>
      <c r="H321" s="60"/>
      <c r="I321" s="111">
        <v>1000000</v>
      </c>
      <c r="J321" s="68"/>
      <c r="K321" s="66">
        <f t="shared" si="6"/>
        <v>344714900</v>
      </c>
      <c r="L321" s="45"/>
      <c r="N321" s="51"/>
      <c r="O321" s="44"/>
    </row>
    <row r="322" spans="1:15" ht="30" x14ac:dyDescent="0.25">
      <c r="A322" s="78"/>
      <c r="B322" s="60">
        <v>20</v>
      </c>
      <c r="C322" s="61" t="s">
        <v>4014</v>
      </c>
      <c r="D322" s="135" t="s">
        <v>2214</v>
      </c>
      <c r="E322" s="63">
        <v>2</v>
      </c>
      <c r="F322" s="63"/>
      <c r="G322" s="120" t="s">
        <v>3856</v>
      </c>
      <c r="H322" s="60"/>
      <c r="I322" s="111">
        <v>750000</v>
      </c>
      <c r="J322" s="68"/>
      <c r="K322" s="66">
        <f t="shared" si="6"/>
        <v>345464900</v>
      </c>
      <c r="L322" s="45"/>
      <c r="N322" s="51"/>
      <c r="O322" s="44"/>
    </row>
    <row r="323" spans="1:15" ht="30" x14ac:dyDescent="0.25">
      <c r="A323" s="78"/>
      <c r="B323" s="60">
        <v>20</v>
      </c>
      <c r="C323" s="61" t="s">
        <v>4015</v>
      </c>
      <c r="D323" s="135" t="s">
        <v>2214</v>
      </c>
      <c r="E323" s="63">
        <v>2</v>
      </c>
      <c r="F323" s="63"/>
      <c r="G323" s="120" t="s">
        <v>3857</v>
      </c>
      <c r="H323" s="60"/>
      <c r="I323" s="111">
        <v>860000</v>
      </c>
      <c r="J323" s="68"/>
      <c r="K323" s="66">
        <f t="shared" si="6"/>
        <v>346324900</v>
      </c>
      <c r="L323" s="45"/>
      <c r="N323" s="51"/>
      <c r="O323" s="44"/>
    </row>
    <row r="324" spans="1:15" ht="45" x14ac:dyDescent="0.25">
      <c r="A324" s="78"/>
      <c r="B324" s="60">
        <v>21</v>
      </c>
      <c r="C324" s="85" t="s">
        <v>4017</v>
      </c>
      <c r="D324" s="135" t="s">
        <v>2891</v>
      </c>
      <c r="E324" s="63">
        <v>2</v>
      </c>
      <c r="F324" s="63"/>
      <c r="G324" s="120" t="s">
        <v>3858</v>
      </c>
      <c r="H324" s="77"/>
      <c r="I324" s="89">
        <v>5000000</v>
      </c>
      <c r="J324" s="68"/>
      <c r="K324" s="66">
        <f t="shared" si="6"/>
        <v>351324900</v>
      </c>
      <c r="L324" s="45"/>
      <c r="N324" s="51"/>
      <c r="O324" s="44"/>
    </row>
    <row r="325" spans="1:15" ht="45" x14ac:dyDescent="0.25">
      <c r="A325" s="78"/>
      <c r="B325" s="60">
        <v>21</v>
      </c>
      <c r="C325" s="85" t="s">
        <v>4018</v>
      </c>
      <c r="D325" s="135" t="s">
        <v>3985</v>
      </c>
      <c r="E325" s="63">
        <v>1</v>
      </c>
      <c r="F325" s="63"/>
      <c r="G325" s="120" t="s">
        <v>3859</v>
      </c>
      <c r="H325" s="77"/>
      <c r="I325" s="89">
        <v>2000000</v>
      </c>
      <c r="J325" s="68"/>
      <c r="K325" s="66">
        <f t="shared" si="6"/>
        <v>353324900</v>
      </c>
      <c r="L325" s="45"/>
      <c r="N325" s="51"/>
      <c r="O325" s="44"/>
    </row>
    <row r="326" spans="1:15" ht="45" x14ac:dyDescent="0.25">
      <c r="A326" s="78"/>
      <c r="B326" s="60">
        <v>21</v>
      </c>
      <c r="C326" s="85" t="s">
        <v>4019</v>
      </c>
      <c r="D326" s="135" t="s">
        <v>3103</v>
      </c>
      <c r="E326" s="63">
        <v>1</v>
      </c>
      <c r="F326" s="63"/>
      <c r="G326" s="120" t="s">
        <v>3860</v>
      </c>
      <c r="H326" s="77"/>
      <c r="I326" s="89">
        <v>3000000</v>
      </c>
      <c r="J326" s="68"/>
      <c r="K326" s="66">
        <f t="shared" si="6"/>
        <v>356324900</v>
      </c>
      <c r="L326" s="45"/>
      <c r="N326" s="51"/>
      <c r="O326" s="44"/>
    </row>
    <row r="327" spans="1:15" ht="45" x14ac:dyDescent="0.25">
      <c r="A327" s="78"/>
      <c r="B327" s="60">
        <v>21</v>
      </c>
      <c r="C327" s="85" t="s">
        <v>4020</v>
      </c>
      <c r="D327" s="135" t="s">
        <v>179</v>
      </c>
      <c r="E327" s="63">
        <v>3</v>
      </c>
      <c r="F327" s="63"/>
      <c r="G327" s="120" t="s">
        <v>3861</v>
      </c>
      <c r="H327" s="77"/>
      <c r="I327" s="89">
        <v>1500000</v>
      </c>
      <c r="J327" s="68"/>
      <c r="K327" s="66">
        <f t="shared" si="6"/>
        <v>357824900</v>
      </c>
      <c r="L327" s="45"/>
      <c r="N327" s="51"/>
      <c r="O327" s="44"/>
    </row>
    <row r="328" spans="1:15" ht="45" x14ac:dyDescent="0.25">
      <c r="A328" s="78"/>
      <c r="B328" s="60">
        <v>21</v>
      </c>
      <c r="C328" s="85" t="s">
        <v>4021</v>
      </c>
      <c r="D328" s="135" t="s">
        <v>2135</v>
      </c>
      <c r="E328" s="63">
        <v>4</v>
      </c>
      <c r="F328" s="63"/>
      <c r="G328" s="120" t="s">
        <v>3862</v>
      </c>
      <c r="H328" s="60"/>
      <c r="I328" s="89">
        <v>1000000</v>
      </c>
      <c r="J328" s="68"/>
      <c r="K328" s="66">
        <f t="shared" si="6"/>
        <v>358824900</v>
      </c>
      <c r="L328" s="45"/>
      <c r="N328" s="51"/>
      <c r="O328" s="44"/>
    </row>
    <row r="329" spans="1:15" ht="45" x14ac:dyDescent="0.25">
      <c r="A329" s="78"/>
      <c r="B329" s="60">
        <v>21</v>
      </c>
      <c r="C329" s="85" t="s">
        <v>4022</v>
      </c>
      <c r="D329" s="135" t="s">
        <v>533</v>
      </c>
      <c r="E329" s="63">
        <v>4</v>
      </c>
      <c r="F329" s="63"/>
      <c r="G329" s="120" t="s">
        <v>3863</v>
      </c>
      <c r="H329" s="60"/>
      <c r="I329" s="89">
        <v>2500000</v>
      </c>
      <c r="J329" s="68"/>
      <c r="K329" s="66">
        <f t="shared" si="6"/>
        <v>361324900</v>
      </c>
      <c r="L329" s="45"/>
      <c r="N329" s="51"/>
      <c r="O329" s="44"/>
    </row>
    <row r="330" spans="1:15" ht="60" x14ac:dyDescent="0.25">
      <c r="A330" s="78"/>
      <c r="B330" s="60">
        <v>21</v>
      </c>
      <c r="C330" s="85" t="s">
        <v>4023</v>
      </c>
      <c r="D330" s="135" t="s">
        <v>2217</v>
      </c>
      <c r="E330" s="63">
        <v>2</v>
      </c>
      <c r="F330" s="63"/>
      <c r="G330" s="120" t="s">
        <v>3864</v>
      </c>
      <c r="H330" s="60"/>
      <c r="I330" s="89">
        <v>600000</v>
      </c>
      <c r="J330" s="68"/>
      <c r="K330" s="66">
        <f t="shared" si="6"/>
        <v>361924900</v>
      </c>
      <c r="L330" s="45"/>
      <c r="N330" s="51"/>
      <c r="O330" s="44"/>
    </row>
    <row r="331" spans="1:15" ht="30" x14ac:dyDescent="0.25">
      <c r="A331" s="78"/>
      <c r="B331" s="60">
        <v>21</v>
      </c>
      <c r="C331" s="85" t="s">
        <v>4024</v>
      </c>
      <c r="D331" s="135" t="s">
        <v>165</v>
      </c>
      <c r="E331" s="63">
        <v>3</v>
      </c>
      <c r="F331" s="63"/>
      <c r="G331" s="120" t="s">
        <v>3865</v>
      </c>
      <c r="H331" s="60"/>
      <c r="I331" s="89">
        <v>540000</v>
      </c>
      <c r="J331" s="68"/>
      <c r="K331" s="66">
        <f t="shared" si="6"/>
        <v>362464900</v>
      </c>
      <c r="L331" s="45"/>
      <c r="N331" s="51"/>
      <c r="O331" s="44"/>
    </row>
    <row r="332" spans="1:15" ht="45" x14ac:dyDescent="0.25">
      <c r="A332" s="78"/>
      <c r="B332" s="60">
        <v>22</v>
      </c>
      <c r="C332" s="85" t="s">
        <v>4025</v>
      </c>
      <c r="D332" s="77" t="s">
        <v>179</v>
      </c>
      <c r="E332" s="63">
        <v>4</v>
      </c>
      <c r="F332" s="63"/>
      <c r="G332" s="120" t="s">
        <v>3866</v>
      </c>
      <c r="H332" s="60"/>
      <c r="I332" s="89">
        <v>1600000</v>
      </c>
      <c r="J332" s="68"/>
      <c r="K332" s="66">
        <f t="shared" si="6"/>
        <v>364064900</v>
      </c>
      <c r="L332" s="45"/>
      <c r="N332" s="51"/>
      <c r="O332" s="44"/>
    </row>
    <row r="333" spans="1:15" ht="45" x14ac:dyDescent="0.25">
      <c r="A333" s="78"/>
      <c r="B333" s="60">
        <v>22</v>
      </c>
      <c r="C333" s="85" t="s">
        <v>4026</v>
      </c>
      <c r="D333" s="143" t="s">
        <v>165</v>
      </c>
      <c r="E333" s="63">
        <v>3</v>
      </c>
      <c r="F333" s="63"/>
      <c r="G333" s="120" t="s">
        <v>3867</v>
      </c>
      <c r="H333" s="60"/>
      <c r="I333" s="89">
        <v>2900000</v>
      </c>
      <c r="J333" s="68"/>
      <c r="K333" s="66">
        <f t="shared" ref="K333:K396" si="8">+K332+I333-J333</f>
        <v>366964900</v>
      </c>
      <c r="L333" s="45"/>
      <c r="N333" s="51"/>
      <c r="O333" s="44"/>
    </row>
    <row r="334" spans="1:15" ht="45" x14ac:dyDescent="0.25">
      <c r="A334" s="78"/>
      <c r="B334" s="60">
        <v>22</v>
      </c>
      <c r="C334" s="85" t="s">
        <v>4027</v>
      </c>
      <c r="D334" s="143" t="s">
        <v>165</v>
      </c>
      <c r="E334" s="63">
        <v>3</v>
      </c>
      <c r="F334" s="63"/>
      <c r="G334" s="120" t="s">
        <v>3868</v>
      </c>
      <c r="H334" s="60"/>
      <c r="I334" s="89">
        <v>1631000</v>
      </c>
      <c r="J334" s="68"/>
      <c r="K334" s="66">
        <f t="shared" si="8"/>
        <v>368595900</v>
      </c>
      <c r="L334" s="45"/>
      <c r="N334" s="51"/>
      <c r="O334" s="44"/>
    </row>
    <row r="335" spans="1:15" ht="30" x14ac:dyDescent="0.25">
      <c r="A335" s="78"/>
      <c r="B335" s="60">
        <v>22</v>
      </c>
      <c r="C335" s="85" t="s">
        <v>4028</v>
      </c>
      <c r="D335" s="135" t="s">
        <v>165</v>
      </c>
      <c r="E335" s="63">
        <v>3</v>
      </c>
      <c r="F335" s="63"/>
      <c r="G335" s="120" t="s">
        <v>3869</v>
      </c>
      <c r="H335" s="77"/>
      <c r="I335" s="89">
        <v>900000</v>
      </c>
      <c r="J335" s="68"/>
      <c r="K335" s="66">
        <f t="shared" si="8"/>
        <v>369495900</v>
      </c>
      <c r="L335" s="45"/>
      <c r="N335" s="51"/>
      <c r="O335" s="44"/>
    </row>
    <row r="336" spans="1:15" ht="60" x14ac:dyDescent="0.25">
      <c r="A336" s="78"/>
      <c r="B336" s="60">
        <v>22</v>
      </c>
      <c r="C336" s="85" t="s">
        <v>4029</v>
      </c>
      <c r="D336" s="135" t="s">
        <v>165</v>
      </c>
      <c r="E336" s="63">
        <v>3</v>
      </c>
      <c r="F336" s="63"/>
      <c r="G336" s="120" t="s">
        <v>3870</v>
      </c>
      <c r="H336" s="77"/>
      <c r="I336" s="89">
        <v>1550000</v>
      </c>
      <c r="J336" s="68"/>
      <c r="K336" s="66">
        <f t="shared" si="8"/>
        <v>371045900</v>
      </c>
      <c r="L336" s="45"/>
      <c r="N336" s="51"/>
      <c r="O336" s="44"/>
    </row>
    <row r="337" spans="1:16" ht="45" x14ac:dyDescent="0.25">
      <c r="A337" s="78"/>
      <c r="B337" s="60">
        <v>22</v>
      </c>
      <c r="C337" s="85" t="s">
        <v>4030</v>
      </c>
      <c r="D337" s="135" t="s">
        <v>533</v>
      </c>
      <c r="E337" s="63">
        <v>4</v>
      </c>
      <c r="F337" s="63"/>
      <c r="G337" s="120" t="s">
        <v>3871</v>
      </c>
      <c r="H337" s="77"/>
      <c r="I337" s="89">
        <v>2000000</v>
      </c>
      <c r="J337" s="68"/>
      <c r="K337" s="66">
        <f t="shared" si="8"/>
        <v>373045900</v>
      </c>
      <c r="L337" s="45"/>
      <c r="N337" s="51"/>
      <c r="O337" s="44"/>
    </row>
    <row r="338" spans="1:16" ht="30" x14ac:dyDescent="0.25">
      <c r="A338" s="114"/>
      <c r="B338" s="60">
        <v>22</v>
      </c>
      <c r="C338" s="85" t="s">
        <v>4031</v>
      </c>
      <c r="D338" s="135" t="s">
        <v>165</v>
      </c>
      <c r="E338" s="63">
        <v>3</v>
      </c>
      <c r="F338" s="63"/>
      <c r="G338" s="120" t="s">
        <v>3872</v>
      </c>
      <c r="H338" s="115"/>
      <c r="I338" s="89">
        <v>560000</v>
      </c>
      <c r="J338" s="68"/>
      <c r="K338" s="66">
        <f t="shared" si="8"/>
        <v>373605900</v>
      </c>
      <c r="L338" s="45"/>
      <c r="N338" s="51"/>
      <c r="O338" s="44"/>
    </row>
    <row r="339" spans="1:16" ht="45" x14ac:dyDescent="0.25">
      <c r="A339" s="78"/>
      <c r="B339" s="60">
        <v>22</v>
      </c>
      <c r="C339" s="85" t="s">
        <v>4032</v>
      </c>
      <c r="D339" s="135" t="s">
        <v>2932</v>
      </c>
      <c r="E339" s="63">
        <v>3</v>
      </c>
      <c r="F339" s="63"/>
      <c r="G339" s="120" t="s">
        <v>3873</v>
      </c>
      <c r="H339" s="77"/>
      <c r="I339" s="89">
        <v>1125000</v>
      </c>
      <c r="J339" s="68"/>
      <c r="K339" s="66">
        <f t="shared" si="8"/>
        <v>374730900</v>
      </c>
      <c r="L339" s="45"/>
      <c r="N339" s="51"/>
      <c r="O339" s="44"/>
    </row>
    <row r="340" spans="1:16" ht="45" x14ac:dyDescent="0.25">
      <c r="A340" s="78"/>
      <c r="B340" s="60">
        <v>22</v>
      </c>
      <c r="C340" s="85" t="s">
        <v>4033</v>
      </c>
      <c r="D340" s="135" t="s">
        <v>598</v>
      </c>
      <c r="E340" s="63">
        <v>3</v>
      </c>
      <c r="F340" s="63"/>
      <c r="G340" s="120" t="s">
        <v>3874</v>
      </c>
      <c r="H340" s="77"/>
      <c r="I340" s="89">
        <v>900000</v>
      </c>
      <c r="J340" s="68"/>
      <c r="K340" s="66">
        <f t="shared" si="8"/>
        <v>375630900</v>
      </c>
      <c r="L340" s="45"/>
      <c r="N340" s="51"/>
    </row>
    <row r="341" spans="1:16" ht="45" x14ac:dyDescent="0.25">
      <c r="A341" s="78"/>
      <c r="B341" s="60">
        <v>22</v>
      </c>
      <c r="C341" s="85" t="s">
        <v>4034</v>
      </c>
      <c r="D341" s="135" t="s">
        <v>2135</v>
      </c>
      <c r="E341" s="63">
        <v>4</v>
      </c>
      <c r="F341" s="63"/>
      <c r="G341" s="120" t="s">
        <v>3875</v>
      </c>
      <c r="H341" s="77"/>
      <c r="I341" s="89">
        <v>500000</v>
      </c>
      <c r="J341" s="68"/>
      <c r="K341" s="66">
        <f t="shared" si="8"/>
        <v>376130900</v>
      </c>
      <c r="L341" s="45"/>
      <c r="N341" s="51"/>
    </row>
    <row r="342" spans="1:16" ht="45" x14ac:dyDescent="0.25">
      <c r="A342" s="78"/>
      <c r="B342" s="60">
        <v>22</v>
      </c>
      <c r="C342" s="85" t="s">
        <v>4035</v>
      </c>
      <c r="D342" s="135" t="s">
        <v>179</v>
      </c>
      <c r="E342" s="63">
        <v>3</v>
      </c>
      <c r="F342" s="63"/>
      <c r="G342" s="120" t="s">
        <v>3876</v>
      </c>
      <c r="H342" s="77"/>
      <c r="I342" s="89">
        <v>1500000</v>
      </c>
      <c r="J342" s="68"/>
      <c r="K342" s="66">
        <f t="shared" si="8"/>
        <v>377630900</v>
      </c>
      <c r="L342" s="45"/>
      <c r="N342" s="51"/>
    </row>
    <row r="343" spans="1:16" ht="45" x14ac:dyDescent="0.25">
      <c r="A343" s="78"/>
      <c r="B343" s="77">
        <v>22</v>
      </c>
      <c r="C343" s="122" t="s">
        <v>4038</v>
      </c>
      <c r="D343" s="62"/>
      <c r="E343" s="63"/>
      <c r="F343" s="63"/>
      <c r="G343" s="77" t="s">
        <v>4036</v>
      </c>
      <c r="H343" s="77"/>
      <c r="I343" s="108"/>
      <c r="J343" s="108">
        <v>1115800</v>
      </c>
      <c r="K343" s="66">
        <f t="shared" si="8"/>
        <v>376515100</v>
      </c>
      <c r="L343" s="45" t="s">
        <v>423</v>
      </c>
      <c r="M343" s="41">
        <f>-J343</f>
        <v>-1115800</v>
      </c>
      <c r="N343" s="51" t="s">
        <v>424</v>
      </c>
    </row>
    <row r="344" spans="1:16" ht="30" x14ac:dyDescent="0.25">
      <c r="A344" s="78"/>
      <c r="B344" s="77">
        <v>22</v>
      </c>
      <c r="C344" s="122" t="s">
        <v>4039</v>
      </c>
      <c r="D344" s="77"/>
      <c r="E344" s="115"/>
      <c r="F344" s="115"/>
      <c r="G344" s="77" t="s">
        <v>4037</v>
      </c>
      <c r="H344" s="77"/>
      <c r="I344" s="108"/>
      <c r="J344" s="108">
        <v>600000</v>
      </c>
      <c r="K344" s="66">
        <f t="shared" si="8"/>
        <v>375915100</v>
      </c>
      <c r="L344" s="45" t="s">
        <v>172</v>
      </c>
      <c r="M344" s="41">
        <f>-J344</f>
        <v>-600000</v>
      </c>
      <c r="N344" s="51" t="s">
        <v>1156</v>
      </c>
    </row>
    <row r="345" spans="1:16" ht="60" x14ac:dyDescent="0.25">
      <c r="A345" s="78"/>
      <c r="B345" s="62">
        <v>23</v>
      </c>
      <c r="C345" s="85" t="s">
        <v>4042</v>
      </c>
      <c r="D345" s="143" t="s">
        <v>179</v>
      </c>
      <c r="E345" s="115">
        <v>3</v>
      </c>
      <c r="F345" s="115"/>
      <c r="G345" s="120" t="s">
        <v>4040</v>
      </c>
      <c r="H345" s="77"/>
      <c r="I345" s="89">
        <v>900000</v>
      </c>
      <c r="J345" s="68"/>
      <c r="K345" s="66">
        <f t="shared" si="8"/>
        <v>376815100</v>
      </c>
      <c r="L345" s="45"/>
      <c r="N345" s="51"/>
    </row>
    <row r="346" spans="1:16" ht="60" x14ac:dyDescent="0.25">
      <c r="A346" s="78"/>
      <c r="B346" s="62">
        <v>23</v>
      </c>
      <c r="C346" s="85" t="s">
        <v>4043</v>
      </c>
      <c r="D346" s="143" t="s">
        <v>179</v>
      </c>
      <c r="E346" s="115">
        <v>3</v>
      </c>
      <c r="F346" s="115"/>
      <c r="G346" s="120" t="s">
        <v>4041</v>
      </c>
      <c r="H346" s="77"/>
      <c r="I346" s="89">
        <v>850000</v>
      </c>
      <c r="J346" s="68"/>
      <c r="K346" s="66">
        <f t="shared" si="8"/>
        <v>377665100</v>
      </c>
      <c r="L346" s="45"/>
      <c r="N346" s="51"/>
    </row>
    <row r="347" spans="1:16" ht="60" x14ac:dyDescent="0.25">
      <c r="A347" s="78"/>
      <c r="B347" s="62">
        <v>23</v>
      </c>
      <c r="C347" s="85" t="s">
        <v>4044</v>
      </c>
      <c r="D347" s="143" t="s">
        <v>533</v>
      </c>
      <c r="E347" s="115">
        <v>4</v>
      </c>
      <c r="F347" s="115"/>
      <c r="G347" s="120" t="s">
        <v>3877</v>
      </c>
      <c r="H347" s="77"/>
      <c r="I347" s="89">
        <v>3000000</v>
      </c>
      <c r="J347" s="68"/>
      <c r="K347" s="66">
        <f t="shared" si="8"/>
        <v>380665100</v>
      </c>
      <c r="L347" s="45"/>
      <c r="N347" s="51"/>
    </row>
    <row r="348" spans="1:16" ht="45" x14ac:dyDescent="0.25">
      <c r="A348" s="78"/>
      <c r="B348" s="62">
        <v>23</v>
      </c>
      <c r="C348" s="85" t="s">
        <v>4045</v>
      </c>
      <c r="D348" s="143" t="s">
        <v>165</v>
      </c>
      <c r="E348" s="115">
        <v>3</v>
      </c>
      <c r="F348" s="115"/>
      <c r="G348" s="120" t="s">
        <v>3878</v>
      </c>
      <c r="H348" s="77"/>
      <c r="I348" s="89">
        <v>700000</v>
      </c>
      <c r="J348" s="68"/>
      <c r="K348" s="66">
        <f t="shared" si="8"/>
        <v>381365100</v>
      </c>
      <c r="L348" s="45"/>
      <c r="N348" s="51"/>
    </row>
    <row r="349" spans="1:16" ht="60" x14ac:dyDescent="0.25">
      <c r="A349" s="78"/>
      <c r="B349" s="62">
        <v>23</v>
      </c>
      <c r="C349" s="85" t="s">
        <v>4046</v>
      </c>
      <c r="D349" s="143" t="s">
        <v>165</v>
      </c>
      <c r="E349" s="115">
        <v>3</v>
      </c>
      <c r="F349" s="115"/>
      <c r="G349" s="120" t="s">
        <v>3879</v>
      </c>
      <c r="H349" s="77"/>
      <c r="I349" s="89">
        <v>500000</v>
      </c>
      <c r="J349" s="68"/>
      <c r="K349" s="66">
        <f t="shared" si="8"/>
        <v>381865100</v>
      </c>
      <c r="L349" s="45"/>
      <c r="N349" s="51"/>
    </row>
    <row r="350" spans="1:16" ht="45" x14ac:dyDescent="0.25">
      <c r="A350" s="78"/>
      <c r="B350" s="62">
        <v>23</v>
      </c>
      <c r="C350" s="85" t="s">
        <v>4047</v>
      </c>
      <c r="D350" s="135" t="s">
        <v>165</v>
      </c>
      <c r="E350" s="63">
        <v>3</v>
      </c>
      <c r="F350" s="63"/>
      <c r="G350" s="120" t="s">
        <v>3880</v>
      </c>
      <c r="H350" s="77"/>
      <c r="I350" s="89">
        <v>1700000</v>
      </c>
      <c r="J350" s="68"/>
      <c r="K350" s="66">
        <f t="shared" si="8"/>
        <v>383565100</v>
      </c>
      <c r="L350" s="45"/>
      <c r="N350" s="51"/>
    </row>
    <row r="351" spans="1:16" ht="45" x14ac:dyDescent="0.25">
      <c r="A351" s="78"/>
      <c r="B351" s="62">
        <v>23</v>
      </c>
      <c r="C351" s="85" t="s">
        <v>4048</v>
      </c>
      <c r="D351" s="135" t="s">
        <v>165</v>
      </c>
      <c r="E351" s="63">
        <v>3</v>
      </c>
      <c r="F351" s="63"/>
      <c r="G351" s="120" t="s">
        <v>3881</v>
      </c>
      <c r="H351" s="77"/>
      <c r="I351" s="89">
        <v>500000</v>
      </c>
      <c r="J351" s="68"/>
      <c r="K351" s="66">
        <f t="shared" si="8"/>
        <v>384065100</v>
      </c>
      <c r="L351" s="45"/>
      <c r="N351" s="51"/>
      <c r="P351" s="119"/>
    </row>
    <row r="352" spans="1:16" ht="45" x14ac:dyDescent="0.25">
      <c r="A352" s="78"/>
      <c r="B352" s="62">
        <v>23</v>
      </c>
      <c r="C352" s="85" t="s">
        <v>4049</v>
      </c>
      <c r="D352" s="135" t="s">
        <v>165</v>
      </c>
      <c r="E352" s="63">
        <v>3</v>
      </c>
      <c r="F352" s="63"/>
      <c r="G352" s="120" t="s">
        <v>3882</v>
      </c>
      <c r="H352" s="77"/>
      <c r="I352" s="89">
        <v>2300000</v>
      </c>
      <c r="J352" s="68"/>
      <c r="K352" s="66">
        <f t="shared" si="8"/>
        <v>386365100</v>
      </c>
      <c r="L352" s="45"/>
      <c r="N352" s="51"/>
      <c r="P352" s="119"/>
    </row>
    <row r="353" spans="1:16" ht="45" x14ac:dyDescent="0.25">
      <c r="A353" s="78"/>
      <c r="B353" s="62">
        <v>23</v>
      </c>
      <c r="C353" s="85" t="s">
        <v>4050</v>
      </c>
      <c r="D353" s="135" t="s">
        <v>533</v>
      </c>
      <c r="E353" s="63">
        <v>4</v>
      </c>
      <c r="F353" s="63"/>
      <c r="G353" s="120" t="s">
        <v>3883</v>
      </c>
      <c r="H353" s="77"/>
      <c r="I353" s="89">
        <v>1500000</v>
      </c>
      <c r="J353" s="68"/>
      <c r="K353" s="66">
        <f t="shared" si="8"/>
        <v>387865100</v>
      </c>
      <c r="L353" s="45"/>
      <c r="N353" s="51"/>
      <c r="P353" s="119"/>
    </row>
    <row r="354" spans="1:16" ht="45" x14ac:dyDescent="0.25">
      <c r="A354" s="78"/>
      <c r="B354" s="62">
        <v>23</v>
      </c>
      <c r="C354" s="85" t="s">
        <v>4051</v>
      </c>
      <c r="D354" s="135" t="s">
        <v>533</v>
      </c>
      <c r="E354" s="63">
        <v>4</v>
      </c>
      <c r="F354" s="63"/>
      <c r="G354" s="120" t="s">
        <v>3884</v>
      </c>
      <c r="H354" s="60"/>
      <c r="I354" s="89">
        <v>2000000</v>
      </c>
      <c r="J354" s="68"/>
      <c r="K354" s="66">
        <f t="shared" si="8"/>
        <v>389865100</v>
      </c>
      <c r="L354" s="45"/>
      <c r="N354" s="51"/>
    </row>
    <row r="355" spans="1:16" ht="45" x14ac:dyDescent="0.25">
      <c r="A355" s="78"/>
      <c r="B355" s="62">
        <v>23</v>
      </c>
      <c r="C355" s="61" t="s">
        <v>4052</v>
      </c>
      <c r="D355" s="135" t="s">
        <v>2309</v>
      </c>
      <c r="E355" s="63">
        <v>1</v>
      </c>
      <c r="F355" s="63"/>
      <c r="G355" s="120" t="s">
        <v>3885</v>
      </c>
      <c r="H355" s="60"/>
      <c r="I355" s="64">
        <v>800000</v>
      </c>
      <c r="J355" s="68"/>
      <c r="K355" s="66">
        <f t="shared" si="8"/>
        <v>390665100</v>
      </c>
      <c r="L355" s="45"/>
      <c r="N355" s="51"/>
    </row>
    <row r="356" spans="1:16" ht="45" x14ac:dyDescent="0.25">
      <c r="A356" s="78"/>
      <c r="B356" s="62">
        <v>23</v>
      </c>
      <c r="C356" s="61" t="s">
        <v>4053</v>
      </c>
      <c r="D356" s="135" t="s">
        <v>179</v>
      </c>
      <c r="E356" s="63">
        <v>3</v>
      </c>
      <c r="F356" s="63"/>
      <c r="G356" s="120" t="s">
        <v>3886</v>
      </c>
      <c r="H356" s="60"/>
      <c r="I356" s="64">
        <v>1000000</v>
      </c>
      <c r="J356" s="68"/>
      <c r="K356" s="66">
        <f t="shared" si="8"/>
        <v>391665100</v>
      </c>
      <c r="L356" s="45"/>
      <c r="N356" s="51"/>
      <c r="O356" s="44"/>
    </row>
    <row r="357" spans="1:16" ht="60" x14ac:dyDescent="0.25">
      <c r="A357" s="78"/>
      <c r="B357" s="62">
        <v>23</v>
      </c>
      <c r="C357" s="61" t="s">
        <v>4054</v>
      </c>
      <c r="D357" s="135" t="s">
        <v>2218</v>
      </c>
      <c r="E357" s="63">
        <v>1</v>
      </c>
      <c r="F357" s="63"/>
      <c r="G357" s="120" t="s">
        <v>3887</v>
      </c>
      <c r="H357" s="60"/>
      <c r="I357" s="64">
        <v>1000000</v>
      </c>
      <c r="J357" s="68"/>
      <c r="K357" s="66">
        <f t="shared" si="8"/>
        <v>392665100</v>
      </c>
      <c r="L357" s="45"/>
      <c r="N357" s="51"/>
      <c r="O357" s="44"/>
    </row>
    <row r="358" spans="1:16" ht="60" x14ac:dyDescent="0.25">
      <c r="A358" s="78"/>
      <c r="B358" s="62">
        <v>23</v>
      </c>
      <c r="C358" s="61" t="s">
        <v>4055</v>
      </c>
      <c r="D358" s="135" t="s">
        <v>2212</v>
      </c>
      <c r="E358" s="63">
        <v>1</v>
      </c>
      <c r="F358" s="63"/>
      <c r="G358" s="120" t="s">
        <v>3888</v>
      </c>
      <c r="H358" s="60"/>
      <c r="I358" s="64">
        <v>950000</v>
      </c>
      <c r="J358" s="68"/>
      <c r="K358" s="66">
        <f t="shared" si="8"/>
        <v>393615100</v>
      </c>
      <c r="L358" s="45"/>
      <c r="N358" s="51"/>
      <c r="O358" s="44"/>
    </row>
    <row r="359" spans="1:16" ht="45" x14ac:dyDescent="0.25">
      <c r="A359" s="78"/>
      <c r="B359" s="62">
        <v>23</v>
      </c>
      <c r="C359" s="61" t="s">
        <v>4056</v>
      </c>
      <c r="D359" s="135" t="s">
        <v>1634</v>
      </c>
      <c r="E359" s="63">
        <v>3</v>
      </c>
      <c r="F359" s="63"/>
      <c r="G359" s="120" t="s">
        <v>3889</v>
      </c>
      <c r="H359" s="60"/>
      <c r="I359" s="64">
        <v>3000000</v>
      </c>
      <c r="J359" s="68"/>
      <c r="K359" s="66">
        <f t="shared" si="8"/>
        <v>396615100</v>
      </c>
      <c r="L359" s="45"/>
      <c r="N359" s="51"/>
      <c r="O359" s="44"/>
    </row>
    <row r="360" spans="1:16" ht="60" x14ac:dyDescent="0.25">
      <c r="A360" s="78"/>
      <c r="B360" s="62">
        <v>23</v>
      </c>
      <c r="C360" s="61" t="s">
        <v>4057</v>
      </c>
      <c r="D360" s="135" t="s">
        <v>2217</v>
      </c>
      <c r="E360" s="63">
        <v>2</v>
      </c>
      <c r="F360" s="63"/>
      <c r="G360" s="120" t="s">
        <v>3890</v>
      </c>
      <c r="H360" s="60"/>
      <c r="I360" s="64">
        <v>800000</v>
      </c>
      <c r="J360" s="68"/>
      <c r="K360" s="66">
        <f t="shared" si="8"/>
        <v>397415100</v>
      </c>
      <c r="L360" s="45"/>
      <c r="N360" s="51"/>
      <c r="O360" s="44"/>
    </row>
    <row r="361" spans="1:16" ht="60" x14ac:dyDescent="0.25">
      <c r="A361" s="78"/>
      <c r="B361" s="62">
        <v>23</v>
      </c>
      <c r="C361" s="61" t="s">
        <v>4058</v>
      </c>
      <c r="D361" s="135" t="s">
        <v>2217</v>
      </c>
      <c r="E361" s="63">
        <v>2</v>
      </c>
      <c r="F361" s="63"/>
      <c r="G361" s="120" t="s">
        <v>3891</v>
      </c>
      <c r="H361" s="77"/>
      <c r="I361" s="64">
        <v>400000</v>
      </c>
      <c r="J361" s="68"/>
      <c r="K361" s="66">
        <f t="shared" si="8"/>
        <v>397815100</v>
      </c>
      <c r="L361" s="45"/>
      <c r="N361" s="51"/>
      <c r="O361" s="44"/>
    </row>
    <row r="362" spans="1:16" ht="45" x14ac:dyDescent="0.25">
      <c r="A362" s="78"/>
      <c r="B362" s="62">
        <v>23</v>
      </c>
      <c r="C362" s="61" t="s">
        <v>4059</v>
      </c>
      <c r="D362" s="135" t="s">
        <v>165</v>
      </c>
      <c r="E362" s="63">
        <v>3</v>
      </c>
      <c r="F362" s="63"/>
      <c r="G362" s="120" t="s">
        <v>3892</v>
      </c>
      <c r="H362" s="77"/>
      <c r="I362" s="64">
        <v>1500000</v>
      </c>
      <c r="J362" s="68"/>
      <c r="K362" s="66">
        <f t="shared" si="8"/>
        <v>399315100</v>
      </c>
      <c r="L362" s="45"/>
      <c r="N362" s="51"/>
      <c r="O362" s="44"/>
    </row>
    <row r="363" spans="1:16" ht="45" x14ac:dyDescent="0.25">
      <c r="A363" s="78"/>
      <c r="B363" s="62">
        <v>23</v>
      </c>
      <c r="C363" s="61" t="s">
        <v>4060</v>
      </c>
      <c r="D363" s="135" t="s">
        <v>533</v>
      </c>
      <c r="E363" s="63">
        <v>4</v>
      </c>
      <c r="F363" s="63"/>
      <c r="G363" s="120" t="s">
        <v>3893</v>
      </c>
      <c r="H363" s="77"/>
      <c r="I363" s="64">
        <v>2500000</v>
      </c>
      <c r="J363" s="68"/>
      <c r="K363" s="66">
        <f t="shared" si="8"/>
        <v>401815100</v>
      </c>
      <c r="L363" s="45"/>
      <c r="N363" s="51"/>
      <c r="O363" s="44"/>
    </row>
    <row r="364" spans="1:16" ht="30" x14ac:dyDescent="0.25">
      <c r="A364" s="78"/>
      <c r="B364" s="60">
        <v>24</v>
      </c>
      <c r="C364" s="85" t="s">
        <v>4081</v>
      </c>
      <c r="D364" s="135" t="s">
        <v>2219</v>
      </c>
      <c r="E364" s="63">
        <v>2</v>
      </c>
      <c r="F364" s="63"/>
      <c r="G364" s="120" t="s">
        <v>3894</v>
      </c>
      <c r="H364" s="77"/>
      <c r="I364" s="83">
        <v>1400000</v>
      </c>
      <c r="J364" s="68"/>
      <c r="K364" s="66">
        <f t="shared" si="8"/>
        <v>403215100</v>
      </c>
      <c r="L364" s="45"/>
      <c r="N364" s="51"/>
      <c r="O364" s="44"/>
    </row>
    <row r="365" spans="1:16" ht="30" x14ac:dyDescent="0.25">
      <c r="A365" s="114"/>
      <c r="B365" s="60">
        <v>24</v>
      </c>
      <c r="C365" s="85" t="s">
        <v>4082</v>
      </c>
      <c r="D365" s="135" t="s">
        <v>2216</v>
      </c>
      <c r="E365" s="63">
        <v>1</v>
      </c>
      <c r="F365" s="63"/>
      <c r="G365" s="120" t="s">
        <v>3895</v>
      </c>
      <c r="H365" s="120"/>
      <c r="I365" s="121">
        <v>3000000</v>
      </c>
      <c r="J365" s="68"/>
      <c r="K365" s="66">
        <f t="shared" si="8"/>
        <v>406215100</v>
      </c>
      <c r="L365" s="45"/>
      <c r="N365" s="51"/>
      <c r="O365" s="44"/>
    </row>
    <row r="366" spans="1:16" ht="45" x14ac:dyDescent="0.25">
      <c r="A366" s="78"/>
      <c r="B366" s="60">
        <v>24</v>
      </c>
      <c r="C366" s="61" t="s">
        <v>4061</v>
      </c>
      <c r="D366" s="135" t="s">
        <v>165</v>
      </c>
      <c r="E366" s="63">
        <v>3</v>
      </c>
      <c r="F366" s="63"/>
      <c r="G366" s="120" t="s">
        <v>3896</v>
      </c>
      <c r="H366" s="77"/>
      <c r="I366" s="111">
        <v>2300000</v>
      </c>
      <c r="J366" s="68"/>
      <c r="K366" s="66">
        <f t="shared" si="8"/>
        <v>408515100</v>
      </c>
      <c r="L366" s="45"/>
      <c r="N366" s="51"/>
      <c r="O366" s="44"/>
    </row>
    <row r="367" spans="1:16" ht="45" x14ac:dyDescent="0.25">
      <c r="A367" s="78"/>
      <c r="B367" s="60">
        <v>24</v>
      </c>
      <c r="C367" s="61" t="s">
        <v>4062</v>
      </c>
      <c r="D367" s="143" t="s">
        <v>2216</v>
      </c>
      <c r="E367" s="63">
        <v>1</v>
      </c>
      <c r="F367" s="63"/>
      <c r="G367" s="120" t="s">
        <v>3897</v>
      </c>
      <c r="H367" s="77"/>
      <c r="I367" s="111">
        <v>325000</v>
      </c>
      <c r="J367" s="68"/>
      <c r="K367" s="66">
        <f t="shared" si="8"/>
        <v>408840100</v>
      </c>
      <c r="L367" s="45"/>
      <c r="N367" s="51"/>
      <c r="O367" s="44"/>
    </row>
    <row r="368" spans="1:16" ht="45" x14ac:dyDescent="0.25">
      <c r="A368" s="78"/>
      <c r="B368" s="60">
        <v>24</v>
      </c>
      <c r="C368" s="61" t="s">
        <v>4063</v>
      </c>
      <c r="D368" s="143" t="s">
        <v>2216</v>
      </c>
      <c r="E368" s="63">
        <v>1</v>
      </c>
      <c r="F368" s="63"/>
      <c r="G368" s="120" t="s">
        <v>3898</v>
      </c>
      <c r="H368" s="77"/>
      <c r="I368" s="111">
        <v>2500000</v>
      </c>
      <c r="J368" s="68"/>
      <c r="K368" s="66">
        <f t="shared" si="8"/>
        <v>411340100</v>
      </c>
      <c r="L368" s="45"/>
      <c r="N368" s="51"/>
      <c r="O368" s="44"/>
    </row>
    <row r="369" spans="1:15" ht="45" x14ac:dyDescent="0.25">
      <c r="A369" s="78"/>
      <c r="B369" s="60">
        <v>24</v>
      </c>
      <c r="C369" s="61" t="s">
        <v>4064</v>
      </c>
      <c r="D369" s="143" t="s">
        <v>3103</v>
      </c>
      <c r="E369" s="63">
        <v>1</v>
      </c>
      <c r="F369" s="63"/>
      <c r="G369" s="120" t="s">
        <v>3899</v>
      </c>
      <c r="H369" s="77"/>
      <c r="I369" s="111">
        <v>2500000</v>
      </c>
      <c r="J369" s="68"/>
      <c r="K369" s="66">
        <f t="shared" si="8"/>
        <v>413840100</v>
      </c>
      <c r="L369" s="45"/>
      <c r="N369" s="51"/>
      <c r="O369" s="44"/>
    </row>
    <row r="370" spans="1:15" ht="60" x14ac:dyDescent="0.25">
      <c r="A370" s="78"/>
      <c r="B370" s="60">
        <v>24</v>
      </c>
      <c r="C370" s="61" t="s">
        <v>4065</v>
      </c>
      <c r="D370" s="143" t="s">
        <v>2217</v>
      </c>
      <c r="E370" s="63">
        <v>2</v>
      </c>
      <c r="F370" s="63"/>
      <c r="G370" s="120" t="s">
        <v>3900</v>
      </c>
      <c r="H370" s="62"/>
      <c r="I370" s="111">
        <v>850000</v>
      </c>
      <c r="J370" s="68"/>
      <c r="K370" s="66">
        <f t="shared" si="8"/>
        <v>414690100</v>
      </c>
      <c r="L370" s="45"/>
      <c r="N370" s="51"/>
      <c r="O370" s="44"/>
    </row>
    <row r="371" spans="1:15" ht="60" x14ac:dyDescent="0.25">
      <c r="A371" s="78"/>
      <c r="B371" s="60">
        <v>24</v>
      </c>
      <c r="C371" s="61" t="s">
        <v>4066</v>
      </c>
      <c r="D371" s="143" t="s">
        <v>2309</v>
      </c>
      <c r="E371" s="63">
        <v>1</v>
      </c>
      <c r="F371" s="63"/>
      <c r="G371" s="120" t="s">
        <v>3901</v>
      </c>
      <c r="H371" s="62"/>
      <c r="I371" s="111">
        <v>800000</v>
      </c>
      <c r="J371" s="68"/>
      <c r="K371" s="66">
        <f t="shared" si="8"/>
        <v>415490100</v>
      </c>
      <c r="L371" s="45"/>
      <c r="N371" s="93"/>
      <c r="O371" s="44"/>
    </row>
    <row r="372" spans="1:15" ht="60" x14ac:dyDescent="0.25">
      <c r="A372" s="78"/>
      <c r="B372" s="60">
        <v>24</v>
      </c>
      <c r="C372" s="61" t="s">
        <v>4067</v>
      </c>
      <c r="D372" s="77" t="s">
        <v>782</v>
      </c>
      <c r="E372" s="63"/>
      <c r="F372" s="63"/>
      <c r="G372" s="120" t="s">
        <v>3902</v>
      </c>
      <c r="H372" s="62"/>
      <c r="I372" s="111">
        <v>18675000</v>
      </c>
      <c r="J372" s="68"/>
      <c r="K372" s="66">
        <f t="shared" si="8"/>
        <v>434165100</v>
      </c>
      <c r="L372" s="45"/>
      <c r="N372" s="93"/>
      <c r="O372" s="44"/>
    </row>
    <row r="373" spans="1:15" ht="60" x14ac:dyDescent="0.25">
      <c r="A373" s="78"/>
      <c r="B373" s="60">
        <v>25</v>
      </c>
      <c r="C373" s="61" t="s">
        <v>4068</v>
      </c>
      <c r="D373" s="143" t="s">
        <v>2932</v>
      </c>
      <c r="E373" s="63">
        <v>3</v>
      </c>
      <c r="F373" s="63"/>
      <c r="G373" s="120" t="s">
        <v>3903</v>
      </c>
      <c r="H373" s="62"/>
      <c r="I373" s="64">
        <v>1090000</v>
      </c>
      <c r="J373" s="68"/>
      <c r="K373" s="66">
        <f t="shared" si="8"/>
        <v>435255100</v>
      </c>
      <c r="L373" s="45"/>
      <c r="O373" s="44"/>
    </row>
    <row r="374" spans="1:15" ht="45" x14ac:dyDescent="0.25">
      <c r="A374" s="78"/>
      <c r="B374" s="60">
        <v>25</v>
      </c>
      <c r="C374" s="61" t="s">
        <v>4069</v>
      </c>
      <c r="D374" s="143" t="s">
        <v>437</v>
      </c>
      <c r="E374" s="63">
        <v>4</v>
      </c>
      <c r="F374" s="63"/>
      <c r="G374" s="120" t="s">
        <v>3904</v>
      </c>
      <c r="H374" s="62"/>
      <c r="I374" s="64">
        <v>4000000</v>
      </c>
      <c r="J374" s="68"/>
      <c r="K374" s="66">
        <f t="shared" si="8"/>
        <v>439255100</v>
      </c>
      <c r="L374" s="45"/>
      <c r="O374" s="44"/>
    </row>
    <row r="375" spans="1:15" ht="45" x14ac:dyDescent="0.25">
      <c r="A375" s="78"/>
      <c r="B375" s="60">
        <v>25</v>
      </c>
      <c r="C375" s="61" t="s">
        <v>4070</v>
      </c>
      <c r="D375" s="143" t="s">
        <v>2212</v>
      </c>
      <c r="E375" s="63">
        <v>1</v>
      </c>
      <c r="F375" s="63"/>
      <c r="G375" s="120" t="s">
        <v>3905</v>
      </c>
      <c r="H375" s="60"/>
      <c r="I375" s="64">
        <v>950000</v>
      </c>
      <c r="J375" s="68"/>
      <c r="K375" s="66">
        <f t="shared" si="8"/>
        <v>440205100</v>
      </c>
      <c r="L375" s="45"/>
      <c r="O375" s="44"/>
    </row>
    <row r="376" spans="1:15" ht="60" x14ac:dyDescent="0.25">
      <c r="A376" s="78"/>
      <c r="B376" s="60">
        <v>25</v>
      </c>
      <c r="C376" s="61" t="s">
        <v>4071</v>
      </c>
      <c r="D376" s="143" t="s">
        <v>2300</v>
      </c>
      <c r="E376" s="63">
        <v>2</v>
      </c>
      <c r="F376" s="63"/>
      <c r="G376" s="120" t="s">
        <v>3906</v>
      </c>
      <c r="H376" s="60"/>
      <c r="I376" s="64">
        <v>1850000</v>
      </c>
      <c r="J376" s="68"/>
      <c r="K376" s="66">
        <f t="shared" si="8"/>
        <v>442055100</v>
      </c>
      <c r="L376" s="45"/>
      <c r="O376" s="44"/>
    </row>
    <row r="377" spans="1:15" ht="45" x14ac:dyDescent="0.25">
      <c r="A377" s="78"/>
      <c r="B377" s="60">
        <v>25</v>
      </c>
      <c r="C377" s="61" t="s">
        <v>4072</v>
      </c>
      <c r="D377" s="135" t="s">
        <v>2216</v>
      </c>
      <c r="E377" s="63">
        <v>1</v>
      </c>
      <c r="F377" s="63"/>
      <c r="G377" s="120" t="s">
        <v>3907</v>
      </c>
      <c r="H377" s="60"/>
      <c r="I377" s="64">
        <v>5000000</v>
      </c>
      <c r="J377" s="68"/>
      <c r="K377" s="66">
        <f t="shared" si="8"/>
        <v>447055100</v>
      </c>
      <c r="L377" s="45"/>
      <c r="O377" s="44"/>
    </row>
    <row r="378" spans="1:15" ht="45" x14ac:dyDescent="0.25">
      <c r="A378" s="78"/>
      <c r="B378" s="60">
        <v>25</v>
      </c>
      <c r="C378" s="61" t="s">
        <v>4073</v>
      </c>
      <c r="D378" s="135" t="s">
        <v>2138</v>
      </c>
      <c r="E378" s="63">
        <v>2</v>
      </c>
      <c r="F378" s="63"/>
      <c r="G378" s="120" t="s">
        <v>3908</v>
      </c>
      <c r="H378" s="60"/>
      <c r="I378" s="64">
        <v>2000000</v>
      </c>
      <c r="J378" s="68"/>
      <c r="K378" s="66">
        <f t="shared" si="8"/>
        <v>449055100</v>
      </c>
      <c r="L378" s="45"/>
      <c r="O378" s="44"/>
    </row>
    <row r="379" spans="1:15" ht="60" x14ac:dyDescent="0.25">
      <c r="A379" s="78"/>
      <c r="B379" s="60">
        <v>25</v>
      </c>
      <c r="C379" s="61" t="s">
        <v>4074</v>
      </c>
      <c r="D379" s="135" t="s">
        <v>2932</v>
      </c>
      <c r="E379" s="63">
        <v>3</v>
      </c>
      <c r="F379" s="63"/>
      <c r="G379" s="120" t="s">
        <v>3909</v>
      </c>
      <c r="H379" s="60"/>
      <c r="I379" s="64">
        <v>1000000</v>
      </c>
      <c r="J379" s="68"/>
      <c r="K379" s="66">
        <f t="shared" si="8"/>
        <v>450055100</v>
      </c>
      <c r="L379" s="45"/>
      <c r="O379" s="44"/>
    </row>
    <row r="380" spans="1:15" ht="45" x14ac:dyDescent="0.25">
      <c r="A380" s="78"/>
      <c r="B380" s="60">
        <v>25</v>
      </c>
      <c r="C380" s="61" t="s">
        <v>4075</v>
      </c>
      <c r="D380" s="135" t="s">
        <v>165</v>
      </c>
      <c r="E380" s="63">
        <v>3</v>
      </c>
      <c r="F380" s="63"/>
      <c r="G380" s="120" t="s">
        <v>3910</v>
      </c>
      <c r="H380" s="60"/>
      <c r="I380" s="64">
        <v>1000000</v>
      </c>
      <c r="J380" s="68"/>
      <c r="K380" s="66">
        <f t="shared" si="8"/>
        <v>451055100</v>
      </c>
      <c r="L380" s="45"/>
      <c r="O380" s="44"/>
    </row>
    <row r="381" spans="1:15" ht="45" x14ac:dyDescent="0.25">
      <c r="A381" s="78"/>
      <c r="B381" s="60">
        <v>25</v>
      </c>
      <c r="C381" s="61" t="s">
        <v>4076</v>
      </c>
      <c r="D381" s="135" t="s">
        <v>533</v>
      </c>
      <c r="E381" s="63">
        <v>4</v>
      </c>
      <c r="F381" s="63"/>
      <c r="G381" s="120" t="s">
        <v>3911</v>
      </c>
      <c r="H381" s="60"/>
      <c r="I381" s="64">
        <v>1500000</v>
      </c>
      <c r="J381" s="68"/>
      <c r="K381" s="66">
        <f t="shared" si="8"/>
        <v>452555100</v>
      </c>
      <c r="L381" s="45"/>
      <c r="O381" s="44"/>
    </row>
    <row r="382" spans="1:15" ht="45" x14ac:dyDescent="0.25">
      <c r="A382" s="78"/>
      <c r="B382" s="60">
        <v>25</v>
      </c>
      <c r="C382" s="61" t="s">
        <v>4077</v>
      </c>
      <c r="D382" s="135" t="s">
        <v>2135</v>
      </c>
      <c r="E382" s="63">
        <v>4</v>
      </c>
      <c r="F382" s="63"/>
      <c r="G382" s="120" t="s">
        <v>3912</v>
      </c>
      <c r="H382" s="60"/>
      <c r="I382" s="64">
        <v>2500000</v>
      </c>
      <c r="J382" s="68"/>
      <c r="K382" s="66">
        <f t="shared" si="8"/>
        <v>455055100</v>
      </c>
      <c r="L382" s="45"/>
      <c r="O382" s="44"/>
    </row>
    <row r="383" spans="1:15" ht="60" x14ac:dyDescent="0.25">
      <c r="A383" s="78"/>
      <c r="B383" s="60">
        <v>25</v>
      </c>
      <c r="C383" s="61" t="s">
        <v>4078</v>
      </c>
      <c r="D383" s="135" t="s">
        <v>437</v>
      </c>
      <c r="E383" s="63">
        <v>4</v>
      </c>
      <c r="F383" s="63"/>
      <c r="G383" s="120" t="s">
        <v>3913</v>
      </c>
      <c r="H383" s="60"/>
      <c r="I383" s="64">
        <v>1500000</v>
      </c>
      <c r="J383" s="68"/>
      <c r="K383" s="66">
        <f t="shared" si="8"/>
        <v>456555100</v>
      </c>
      <c r="L383" s="45"/>
      <c r="O383" s="44"/>
    </row>
    <row r="384" spans="1:15" ht="45" x14ac:dyDescent="0.25">
      <c r="A384" s="78"/>
      <c r="B384" s="60">
        <v>25</v>
      </c>
      <c r="C384" s="61" t="s">
        <v>4079</v>
      </c>
      <c r="D384" s="135" t="s">
        <v>2852</v>
      </c>
      <c r="E384" s="63">
        <v>1</v>
      </c>
      <c r="F384" s="63"/>
      <c r="G384" s="120" t="s">
        <v>3914</v>
      </c>
      <c r="H384" s="60"/>
      <c r="I384" s="64">
        <v>520000</v>
      </c>
      <c r="J384" s="68"/>
      <c r="K384" s="66">
        <f t="shared" si="8"/>
        <v>457075100</v>
      </c>
      <c r="L384" s="45"/>
      <c r="O384" s="44"/>
    </row>
    <row r="385" spans="1:15" ht="30" x14ac:dyDescent="0.25">
      <c r="A385" s="78"/>
      <c r="B385" s="60">
        <v>25</v>
      </c>
      <c r="C385" s="61" t="s">
        <v>4080</v>
      </c>
      <c r="D385" s="135" t="s">
        <v>3335</v>
      </c>
      <c r="E385" s="63">
        <v>1</v>
      </c>
      <c r="F385" s="63"/>
      <c r="G385" s="120" t="s">
        <v>3915</v>
      </c>
      <c r="H385" s="77"/>
      <c r="I385" s="64">
        <v>5000000</v>
      </c>
      <c r="J385" s="68"/>
      <c r="K385" s="66">
        <f t="shared" si="8"/>
        <v>462075100</v>
      </c>
      <c r="L385" s="45"/>
      <c r="O385" s="44"/>
    </row>
    <row r="386" spans="1:15" ht="25.5" x14ac:dyDescent="0.25">
      <c r="A386" s="78"/>
      <c r="B386" s="77">
        <v>23</v>
      </c>
      <c r="C386" s="91" t="s">
        <v>4088</v>
      </c>
      <c r="D386" s="77"/>
      <c r="E386" s="115"/>
      <c r="F386" s="115"/>
      <c r="G386" s="77" t="s">
        <v>4083</v>
      </c>
      <c r="H386" s="77"/>
      <c r="I386" s="84"/>
      <c r="J386" s="108">
        <v>90000</v>
      </c>
      <c r="K386" s="66">
        <f t="shared" si="8"/>
        <v>461985100</v>
      </c>
      <c r="L386" s="45" t="s">
        <v>172</v>
      </c>
      <c r="M386" s="41">
        <f t="shared" ref="M386:M399" si="9">-J386</f>
        <v>-90000</v>
      </c>
      <c r="N386" s="42" t="s">
        <v>1544</v>
      </c>
      <c r="O386" s="44"/>
    </row>
    <row r="387" spans="1:15" ht="45" x14ac:dyDescent="0.25">
      <c r="A387" s="78"/>
      <c r="B387" s="77">
        <v>23</v>
      </c>
      <c r="C387" s="91" t="s">
        <v>4089</v>
      </c>
      <c r="D387" s="77"/>
      <c r="E387" s="115"/>
      <c r="F387" s="115"/>
      <c r="G387" s="77" t="s">
        <v>4084</v>
      </c>
      <c r="H387" s="77"/>
      <c r="I387" s="84"/>
      <c r="J387" s="108">
        <v>6167800</v>
      </c>
      <c r="K387" s="66">
        <f t="shared" si="8"/>
        <v>455817300</v>
      </c>
      <c r="L387" s="45" t="s">
        <v>168</v>
      </c>
      <c r="M387" s="41">
        <f t="shared" si="9"/>
        <v>-6167800</v>
      </c>
      <c r="N387" s="42" t="s">
        <v>4090</v>
      </c>
      <c r="O387" s="44"/>
    </row>
    <row r="388" spans="1:15" ht="60" x14ac:dyDescent="0.25">
      <c r="A388" s="78"/>
      <c r="B388" s="77">
        <v>23</v>
      </c>
      <c r="C388" s="91" t="s">
        <v>4091</v>
      </c>
      <c r="D388" s="77"/>
      <c r="E388" s="115"/>
      <c r="F388" s="115"/>
      <c r="G388" s="77" t="s">
        <v>4085</v>
      </c>
      <c r="H388" s="77"/>
      <c r="I388" s="84"/>
      <c r="J388" s="108">
        <v>3421000</v>
      </c>
      <c r="K388" s="66">
        <f t="shared" si="8"/>
        <v>452396300</v>
      </c>
      <c r="L388" s="45" t="s">
        <v>423</v>
      </c>
      <c r="M388" s="41">
        <f t="shared" si="9"/>
        <v>-3421000</v>
      </c>
      <c r="N388" s="44" t="s">
        <v>424</v>
      </c>
      <c r="O388" s="44"/>
    </row>
    <row r="389" spans="1:15" ht="25.5" x14ac:dyDescent="0.25">
      <c r="A389" s="78"/>
      <c r="B389" s="77">
        <v>23</v>
      </c>
      <c r="C389" s="91" t="s">
        <v>4092</v>
      </c>
      <c r="D389" s="77"/>
      <c r="E389" s="115"/>
      <c r="F389" s="115"/>
      <c r="G389" s="77" t="s">
        <v>4086</v>
      </c>
      <c r="H389" s="77"/>
      <c r="I389" s="84"/>
      <c r="J389" s="108">
        <v>66000</v>
      </c>
      <c r="K389" s="66">
        <f t="shared" si="8"/>
        <v>452330300</v>
      </c>
      <c r="L389" s="45" t="s">
        <v>426</v>
      </c>
      <c r="M389" s="41">
        <f t="shared" si="9"/>
        <v>-66000</v>
      </c>
      <c r="N389" s="44" t="s">
        <v>4094</v>
      </c>
      <c r="O389" s="44"/>
    </row>
    <row r="390" spans="1:15" ht="25.5" x14ac:dyDescent="0.25">
      <c r="A390" s="78"/>
      <c r="B390" s="77">
        <v>24</v>
      </c>
      <c r="C390" s="91" t="s">
        <v>4093</v>
      </c>
      <c r="D390" s="77"/>
      <c r="E390" s="115"/>
      <c r="F390" s="115"/>
      <c r="G390" s="77" t="s">
        <v>4087</v>
      </c>
      <c r="H390" s="77"/>
      <c r="I390" s="84"/>
      <c r="J390" s="108">
        <v>4870000</v>
      </c>
      <c r="K390" s="66">
        <f t="shared" si="8"/>
        <v>447460300</v>
      </c>
      <c r="L390" s="45" t="s">
        <v>598</v>
      </c>
      <c r="M390" s="41">
        <f t="shared" si="9"/>
        <v>-4870000</v>
      </c>
      <c r="N390" s="44" t="s">
        <v>599</v>
      </c>
      <c r="O390" s="44"/>
    </row>
    <row r="391" spans="1:15" ht="45" x14ac:dyDescent="0.25">
      <c r="A391" s="78"/>
      <c r="B391" s="60">
        <v>27</v>
      </c>
      <c r="C391" s="85" t="s">
        <v>4099</v>
      </c>
      <c r="D391" s="77"/>
      <c r="E391" s="115"/>
      <c r="F391" s="63"/>
      <c r="G391" s="77" t="s">
        <v>4095</v>
      </c>
      <c r="H391" s="77"/>
      <c r="I391" s="84"/>
      <c r="J391" s="68">
        <v>1950000</v>
      </c>
      <c r="K391" s="66">
        <f t="shared" si="8"/>
        <v>445510300</v>
      </c>
      <c r="L391" s="45" t="s">
        <v>172</v>
      </c>
      <c r="M391" s="41">
        <f t="shared" si="9"/>
        <v>-1950000</v>
      </c>
      <c r="N391" s="44" t="s">
        <v>254</v>
      </c>
      <c r="O391" s="44"/>
    </row>
    <row r="392" spans="1:15" ht="75" x14ac:dyDescent="0.25">
      <c r="A392" s="78"/>
      <c r="B392" s="60">
        <v>27</v>
      </c>
      <c r="C392" s="85" t="s">
        <v>4100</v>
      </c>
      <c r="D392" s="77"/>
      <c r="E392" s="63"/>
      <c r="F392" s="63"/>
      <c r="G392" s="77" t="s">
        <v>4096</v>
      </c>
      <c r="H392" s="77"/>
      <c r="I392" s="86"/>
      <c r="J392" s="84">
        <v>2018000</v>
      </c>
      <c r="K392" s="66">
        <f t="shared" si="8"/>
        <v>443492300</v>
      </c>
      <c r="L392" s="45" t="s">
        <v>423</v>
      </c>
      <c r="M392" s="41">
        <f t="shared" si="9"/>
        <v>-2018000</v>
      </c>
      <c r="N392" s="44" t="s">
        <v>424</v>
      </c>
      <c r="O392" s="44"/>
    </row>
    <row r="393" spans="1:15" ht="45" x14ac:dyDescent="0.25">
      <c r="A393" s="78"/>
      <c r="B393" s="60">
        <v>27</v>
      </c>
      <c r="C393" s="85" t="s">
        <v>4101</v>
      </c>
      <c r="D393" s="77"/>
      <c r="E393" s="63"/>
      <c r="F393" s="63"/>
      <c r="G393" s="77" t="s">
        <v>4097</v>
      </c>
      <c r="H393" s="77"/>
      <c r="I393" s="89"/>
      <c r="J393" s="84">
        <v>1393800</v>
      </c>
      <c r="K393" s="66">
        <f t="shared" si="8"/>
        <v>442098500</v>
      </c>
      <c r="L393" s="45" t="s">
        <v>426</v>
      </c>
      <c r="M393" s="41">
        <f t="shared" si="9"/>
        <v>-1393800</v>
      </c>
      <c r="N393" s="44" t="s">
        <v>729</v>
      </c>
      <c r="O393" s="44"/>
    </row>
    <row r="394" spans="1:15" ht="30" x14ac:dyDescent="0.25">
      <c r="A394" s="78"/>
      <c r="B394" s="60">
        <v>27</v>
      </c>
      <c r="C394" s="85" t="s">
        <v>4102</v>
      </c>
      <c r="D394" s="77"/>
      <c r="E394" s="115"/>
      <c r="F394" s="63"/>
      <c r="G394" s="77" t="s">
        <v>4098</v>
      </c>
      <c r="H394" s="77"/>
      <c r="I394" s="89"/>
      <c r="J394" s="84">
        <v>90027000</v>
      </c>
      <c r="K394" s="66">
        <f t="shared" si="8"/>
        <v>352071500</v>
      </c>
      <c r="L394" s="45" t="s">
        <v>168</v>
      </c>
      <c r="M394" s="41">
        <f t="shared" si="9"/>
        <v>-90027000</v>
      </c>
      <c r="N394" s="44" t="s">
        <v>1161</v>
      </c>
      <c r="O394" s="44"/>
    </row>
    <row r="395" spans="1:15" ht="25.5" x14ac:dyDescent="0.25">
      <c r="A395" s="78"/>
      <c r="B395" s="60">
        <v>27</v>
      </c>
      <c r="C395" s="85" t="s">
        <v>4103</v>
      </c>
      <c r="D395" s="77"/>
      <c r="E395" s="115"/>
      <c r="F395" s="63"/>
      <c r="G395" s="77" t="s">
        <v>4104</v>
      </c>
      <c r="H395" s="77"/>
      <c r="I395" s="89"/>
      <c r="J395" s="84">
        <v>300000</v>
      </c>
      <c r="K395" s="66">
        <f t="shared" si="8"/>
        <v>351771500</v>
      </c>
      <c r="L395" s="45" t="s">
        <v>172</v>
      </c>
      <c r="M395" s="41">
        <f t="shared" si="9"/>
        <v>-300000</v>
      </c>
      <c r="N395" s="44" t="s">
        <v>4105</v>
      </c>
      <c r="O395" s="44"/>
    </row>
    <row r="396" spans="1:15" ht="45" x14ac:dyDescent="0.25">
      <c r="A396" s="78"/>
      <c r="B396" s="60">
        <v>27</v>
      </c>
      <c r="C396" s="85" t="s">
        <v>4106</v>
      </c>
      <c r="D396" s="77"/>
      <c r="E396" s="63"/>
      <c r="F396" s="63"/>
      <c r="G396" s="77" t="s">
        <v>4107</v>
      </c>
      <c r="H396" s="60"/>
      <c r="I396" s="89"/>
      <c r="J396" s="84">
        <v>3345000</v>
      </c>
      <c r="K396" s="66">
        <f t="shared" si="8"/>
        <v>348426500</v>
      </c>
      <c r="L396" s="45" t="s">
        <v>172</v>
      </c>
      <c r="M396" s="41">
        <f t="shared" si="9"/>
        <v>-3345000</v>
      </c>
      <c r="N396" s="44" t="s">
        <v>1156</v>
      </c>
      <c r="O396" s="44"/>
    </row>
    <row r="397" spans="1:15" ht="45" x14ac:dyDescent="0.25">
      <c r="A397" s="78"/>
      <c r="B397" s="60">
        <v>28</v>
      </c>
      <c r="C397" s="85" t="s">
        <v>4111</v>
      </c>
      <c r="D397" s="62"/>
      <c r="E397" s="63"/>
      <c r="F397" s="63"/>
      <c r="G397" s="77" t="s">
        <v>4108</v>
      </c>
      <c r="H397" s="60"/>
      <c r="I397" s="89"/>
      <c r="J397" s="84">
        <v>52710000</v>
      </c>
      <c r="K397" s="66">
        <f t="shared" ref="K397:K454" si="10">+K396+I397-J397</f>
        <v>295716500</v>
      </c>
      <c r="L397" s="45" t="s">
        <v>168</v>
      </c>
      <c r="M397" s="41">
        <f t="shared" si="9"/>
        <v>-52710000</v>
      </c>
      <c r="N397" s="44" t="s">
        <v>169</v>
      </c>
      <c r="O397" s="44"/>
    </row>
    <row r="398" spans="1:15" ht="30" x14ac:dyDescent="0.25">
      <c r="A398" s="78"/>
      <c r="B398" s="60">
        <v>28</v>
      </c>
      <c r="C398" s="85" t="s">
        <v>4112</v>
      </c>
      <c r="D398" s="62"/>
      <c r="E398" s="63"/>
      <c r="F398" s="63"/>
      <c r="G398" s="77" t="s">
        <v>4109</v>
      </c>
      <c r="H398" s="60"/>
      <c r="I398" s="89"/>
      <c r="J398" s="84">
        <v>5533800</v>
      </c>
      <c r="K398" s="66">
        <f t="shared" si="10"/>
        <v>290182700</v>
      </c>
      <c r="L398" s="45" t="s">
        <v>168</v>
      </c>
      <c r="M398" s="41">
        <f t="shared" si="9"/>
        <v>-5533800</v>
      </c>
      <c r="N398" s="44" t="s">
        <v>169</v>
      </c>
      <c r="O398" s="44"/>
    </row>
    <row r="399" spans="1:15" ht="25.5" x14ac:dyDescent="0.25">
      <c r="A399" s="78"/>
      <c r="B399" s="60">
        <v>28</v>
      </c>
      <c r="C399" s="85" t="s">
        <v>4113</v>
      </c>
      <c r="D399" s="62"/>
      <c r="E399" s="63"/>
      <c r="F399" s="63"/>
      <c r="G399" s="77" t="s">
        <v>4110</v>
      </c>
      <c r="H399" s="60"/>
      <c r="I399" s="89"/>
      <c r="J399" s="84">
        <v>1241000</v>
      </c>
      <c r="K399" s="66">
        <f t="shared" si="10"/>
        <v>288941700</v>
      </c>
      <c r="L399" s="45" t="s">
        <v>172</v>
      </c>
      <c r="M399" s="41">
        <f t="shared" si="9"/>
        <v>-1241000</v>
      </c>
      <c r="N399" s="44" t="s">
        <v>1156</v>
      </c>
      <c r="O399" s="44"/>
    </row>
    <row r="400" spans="1:15" ht="60" x14ac:dyDescent="0.25">
      <c r="A400" s="78"/>
      <c r="B400" s="60">
        <v>26</v>
      </c>
      <c r="C400" s="61" t="s">
        <v>4114</v>
      </c>
      <c r="D400" s="135" t="s">
        <v>2219</v>
      </c>
      <c r="E400" s="63">
        <v>2</v>
      </c>
      <c r="F400" s="63"/>
      <c r="G400" s="120" t="s">
        <v>4130</v>
      </c>
      <c r="H400" s="60"/>
      <c r="I400" s="111">
        <v>2300000</v>
      </c>
      <c r="J400" s="84"/>
      <c r="K400" s="66">
        <f t="shared" si="10"/>
        <v>291241700</v>
      </c>
      <c r="L400" s="45"/>
      <c r="N400" s="44"/>
      <c r="O400" s="44"/>
    </row>
    <row r="401" spans="1:15" ht="45" x14ac:dyDescent="0.25">
      <c r="A401" s="78"/>
      <c r="B401" s="60">
        <v>26</v>
      </c>
      <c r="C401" s="61" t="s">
        <v>4115</v>
      </c>
      <c r="D401" s="135" t="s">
        <v>2215</v>
      </c>
      <c r="E401" s="63">
        <v>2</v>
      </c>
      <c r="F401" s="63"/>
      <c r="G401" s="120" t="s">
        <v>4131</v>
      </c>
      <c r="H401" s="60"/>
      <c r="I401" s="111">
        <v>800000</v>
      </c>
      <c r="J401" s="84"/>
      <c r="K401" s="66">
        <f t="shared" si="10"/>
        <v>292041700</v>
      </c>
      <c r="L401" s="45"/>
      <c r="N401" s="44"/>
      <c r="O401" s="44"/>
    </row>
    <row r="402" spans="1:15" ht="60" x14ac:dyDescent="0.25">
      <c r="A402" s="78"/>
      <c r="B402" s="60">
        <v>26</v>
      </c>
      <c r="C402" s="61" t="s">
        <v>4116</v>
      </c>
      <c r="D402" s="135" t="s">
        <v>2932</v>
      </c>
      <c r="E402" s="63">
        <v>3</v>
      </c>
      <c r="F402" s="63"/>
      <c r="G402" s="120" t="s">
        <v>4132</v>
      </c>
      <c r="H402" s="60"/>
      <c r="I402" s="111">
        <v>1000000</v>
      </c>
      <c r="J402" s="84"/>
      <c r="K402" s="66">
        <f t="shared" si="10"/>
        <v>293041700</v>
      </c>
      <c r="L402" s="45"/>
      <c r="N402" s="44"/>
      <c r="O402" s="44"/>
    </row>
    <row r="403" spans="1:15" ht="60" x14ac:dyDescent="0.25">
      <c r="A403" s="78"/>
      <c r="B403" s="60">
        <v>26</v>
      </c>
      <c r="C403" s="61" t="s">
        <v>4117</v>
      </c>
      <c r="D403" s="135" t="s">
        <v>2212</v>
      </c>
      <c r="E403" s="63">
        <v>1</v>
      </c>
      <c r="F403" s="63"/>
      <c r="G403" s="120" t="s">
        <v>4133</v>
      </c>
      <c r="H403" s="60"/>
      <c r="I403" s="111">
        <v>850000</v>
      </c>
      <c r="J403" s="84"/>
      <c r="K403" s="66">
        <f t="shared" si="10"/>
        <v>293891700</v>
      </c>
      <c r="L403" s="45"/>
      <c r="N403" s="44"/>
      <c r="O403" s="44"/>
    </row>
    <row r="404" spans="1:15" ht="45" x14ac:dyDescent="0.25">
      <c r="A404" s="78"/>
      <c r="B404" s="60">
        <v>26</v>
      </c>
      <c r="C404" s="61" t="s">
        <v>4118</v>
      </c>
      <c r="D404" s="135" t="s">
        <v>2216</v>
      </c>
      <c r="E404" s="63">
        <v>1</v>
      </c>
      <c r="F404" s="63"/>
      <c r="G404" s="120" t="s">
        <v>4134</v>
      </c>
      <c r="H404" s="60"/>
      <c r="I404" s="111">
        <v>5000000</v>
      </c>
      <c r="J404" s="84"/>
      <c r="K404" s="66">
        <f t="shared" si="10"/>
        <v>298891700</v>
      </c>
      <c r="L404" s="45"/>
      <c r="N404" s="44"/>
      <c r="O404" s="44"/>
    </row>
    <row r="405" spans="1:15" ht="45" x14ac:dyDescent="0.25">
      <c r="A405" s="78"/>
      <c r="B405" s="60">
        <v>26</v>
      </c>
      <c r="C405" s="61" t="s">
        <v>4119</v>
      </c>
      <c r="D405" s="135" t="s">
        <v>2212</v>
      </c>
      <c r="E405" s="63">
        <v>1</v>
      </c>
      <c r="F405" s="63"/>
      <c r="G405" s="120" t="s">
        <v>4135</v>
      </c>
      <c r="H405" s="60"/>
      <c r="I405" s="111">
        <v>1150000</v>
      </c>
      <c r="J405" s="84"/>
      <c r="K405" s="66">
        <f t="shared" si="10"/>
        <v>300041700</v>
      </c>
      <c r="L405" s="45"/>
      <c r="N405" s="44"/>
      <c r="O405" s="44"/>
    </row>
    <row r="406" spans="1:15" ht="60" x14ac:dyDescent="0.25">
      <c r="A406" s="78"/>
      <c r="B406" s="60">
        <v>26</v>
      </c>
      <c r="C406" s="61" t="s">
        <v>4120</v>
      </c>
      <c r="D406" s="135" t="s">
        <v>165</v>
      </c>
      <c r="E406" s="63">
        <v>3</v>
      </c>
      <c r="F406" s="63"/>
      <c r="G406" s="120" t="s">
        <v>4136</v>
      </c>
      <c r="H406" s="60"/>
      <c r="I406" s="111">
        <v>1000000</v>
      </c>
      <c r="J406" s="84"/>
      <c r="K406" s="66">
        <f t="shared" si="10"/>
        <v>301041700</v>
      </c>
      <c r="L406" s="45"/>
      <c r="N406" s="44"/>
      <c r="O406" s="44"/>
    </row>
    <row r="407" spans="1:15" ht="45" x14ac:dyDescent="0.25">
      <c r="A407" s="78"/>
      <c r="B407" s="60">
        <v>26</v>
      </c>
      <c r="C407" s="61" t="s">
        <v>4121</v>
      </c>
      <c r="D407" s="135" t="s">
        <v>533</v>
      </c>
      <c r="E407" s="63">
        <v>4</v>
      </c>
      <c r="F407" s="63"/>
      <c r="G407" s="120" t="s">
        <v>4137</v>
      </c>
      <c r="H407" s="60"/>
      <c r="I407" s="111">
        <v>1000000</v>
      </c>
      <c r="J407" s="84"/>
      <c r="K407" s="66">
        <f t="shared" si="10"/>
        <v>302041700</v>
      </c>
      <c r="L407" s="45"/>
      <c r="N407" s="44"/>
      <c r="O407" s="44"/>
    </row>
    <row r="408" spans="1:15" ht="60" x14ac:dyDescent="0.25">
      <c r="A408" s="78"/>
      <c r="B408" s="60">
        <v>26</v>
      </c>
      <c r="C408" s="61" t="s">
        <v>4122</v>
      </c>
      <c r="D408" s="135" t="s">
        <v>2216</v>
      </c>
      <c r="E408" s="63">
        <v>1</v>
      </c>
      <c r="F408" s="63"/>
      <c r="G408" s="120" t="s">
        <v>4138</v>
      </c>
      <c r="H408" s="60"/>
      <c r="I408" s="111">
        <v>950000</v>
      </c>
      <c r="J408" s="84"/>
      <c r="K408" s="66">
        <f t="shared" si="10"/>
        <v>302991700</v>
      </c>
      <c r="L408" s="45"/>
      <c r="N408" s="44"/>
      <c r="O408" s="44"/>
    </row>
    <row r="409" spans="1:15" ht="45" x14ac:dyDescent="0.25">
      <c r="A409" s="78"/>
      <c r="B409" s="60">
        <v>26</v>
      </c>
      <c r="C409" s="61" t="s">
        <v>4123</v>
      </c>
      <c r="D409" s="135" t="s">
        <v>598</v>
      </c>
      <c r="E409" s="63">
        <v>3</v>
      </c>
      <c r="F409" s="63"/>
      <c r="G409" s="120" t="s">
        <v>4139</v>
      </c>
      <c r="H409" s="60"/>
      <c r="I409" s="111">
        <v>1600000</v>
      </c>
      <c r="J409" s="84"/>
      <c r="K409" s="66">
        <f t="shared" si="10"/>
        <v>304591700</v>
      </c>
      <c r="L409" s="45"/>
      <c r="N409" s="44"/>
      <c r="O409" s="44"/>
    </row>
    <row r="410" spans="1:15" ht="45" x14ac:dyDescent="0.25">
      <c r="A410" s="78"/>
      <c r="B410" s="60">
        <v>26</v>
      </c>
      <c r="C410" s="61" t="s">
        <v>4124</v>
      </c>
      <c r="D410" s="135" t="s">
        <v>2217</v>
      </c>
      <c r="E410" s="63">
        <v>2</v>
      </c>
      <c r="F410" s="63"/>
      <c r="G410" s="120" t="s">
        <v>4140</v>
      </c>
      <c r="H410" s="60"/>
      <c r="I410" s="111">
        <v>1600000</v>
      </c>
      <c r="J410" s="84"/>
      <c r="K410" s="66">
        <f t="shared" si="10"/>
        <v>306191700</v>
      </c>
      <c r="L410" s="45"/>
      <c r="N410" s="44"/>
      <c r="O410" s="44"/>
    </row>
    <row r="411" spans="1:15" ht="60" x14ac:dyDescent="0.25">
      <c r="A411" s="78"/>
      <c r="B411" s="60">
        <v>26</v>
      </c>
      <c r="C411" s="61" t="s">
        <v>4125</v>
      </c>
      <c r="D411" s="62" t="s">
        <v>179</v>
      </c>
      <c r="E411" s="63">
        <v>3</v>
      </c>
      <c r="F411" s="63"/>
      <c r="G411" s="120" t="s">
        <v>3916</v>
      </c>
      <c r="H411" s="60"/>
      <c r="I411" s="111">
        <v>400000</v>
      </c>
      <c r="J411" s="84"/>
      <c r="K411" s="66">
        <f t="shared" si="10"/>
        <v>306591700</v>
      </c>
      <c r="L411" s="45"/>
      <c r="N411" s="44"/>
      <c r="O411" s="44"/>
    </row>
    <row r="412" spans="1:15" ht="60" x14ac:dyDescent="0.25">
      <c r="A412" s="78"/>
      <c r="B412" s="60">
        <v>26</v>
      </c>
      <c r="C412" s="61" t="s">
        <v>4126</v>
      </c>
      <c r="D412" s="135" t="s">
        <v>4178</v>
      </c>
      <c r="E412" s="63">
        <v>2</v>
      </c>
      <c r="F412" s="63"/>
      <c r="G412" s="120" t="s">
        <v>3917</v>
      </c>
      <c r="H412" s="60"/>
      <c r="I412" s="111">
        <v>13500000</v>
      </c>
      <c r="J412" s="84"/>
      <c r="K412" s="66">
        <f t="shared" si="10"/>
        <v>320091700</v>
      </c>
      <c r="L412" s="45"/>
      <c r="N412" s="44"/>
      <c r="O412" s="44"/>
    </row>
    <row r="413" spans="1:15" ht="30" x14ac:dyDescent="0.25">
      <c r="A413" s="78"/>
      <c r="B413" s="60">
        <v>26</v>
      </c>
      <c r="C413" s="61" t="s">
        <v>4127</v>
      </c>
      <c r="D413" s="135" t="s">
        <v>2215</v>
      </c>
      <c r="E413" s="63">
        <v>2</v>
      </c>
      <c r="F413" s="63"/>
      <c r="G413" s="120" t="s">
        <v>3918</v>
      </c>
      <c r="H413" s="60"/>
      <c r="I413" s="111">
        <v>750000</v>
      </c>
      <c r="J413" s="84"/>
      <c r="K413" s="66">
        <f t="shared" si="10"/>
        <v>320841700</v>
      </c>
      <c r="L413" s="45"/>
      <c r="N413" s="44"/>
      <c r="O413" s="44"/>
    </row>
    <row r="414" spans="1:15" ht="60" x14ac:dyDescent="0.25">
      <c r="A414" s="78"/>
      <c r="B414" s="60">
        <v>26</v>
      </c>
      <c r="C414" s="61" t="s">
        <v>4128</v>
      </c>
      <c r="D414" s="135" t="s">
        <v>2217</v>
      </c>
      <c r="E414" s="63">
        <v>2</v>
      </c>
      <c r="F414" s="63"/>
      <c r="G414" s="120" t="s">
        <v>3919</v>
      </c>
      <c r="H414" s="60"/>
      <c r="I414" s="111">
        <v>1300000</v>
      </c>
      <c r="J414" s="84"/>
      <c r="K414" s="66">
        <f t="shared" si="10"/>
        <v>322141700</v>
      </c>
      <c r="L414" s="45"/>
      <c r="N414" s="44"/>
      <c r="O414" s="44"/>
    </row>
    <row r="415" spans="1:15" ht="60" x14ac:dyDescent="0.25">
      <c r="A415" s="78"/>
      <c r="B415" s="60">
        <v>26</v>
      </c>
      <c r="C415" s="61" t="s">
        <v>4129</v>
      </c>
      <c r="D415" s="135" t="s">
        <v>165</v>
      </c>
      <c r="E415" s="63">
        <v>3</v>
      </c>
      <c r="F415" s="63"/>
      <c r="G415" s="120" t="s">
        <v>3920</v>
      </c>
      <c r="H415" s="60"/>
      <c r="I415" s="111">
        <v>2150000</v>
      </c>
      <c r="J415" s="84"/>
      <c r="K415" s="66">
        <f t="shared" si="10"/>
        <v>324291700</v>
      </c>
      <c r="L415" s="45"/>
      <c r="N415" s="44"/>
      <c r="O415" s="44"/>
    </row>
    <row r="416" spans="1:15" ht="30" x14ac:dyDescent="0.25">
      <c r="A416" s="78"/>
      <c r="B416" s="60">
        <v>27</v>
      </c>
      <c r="C416" s="61" t="s">
        <v>4154</v>
      </c>
      <c r="D416" s="135" t="s">
        <v>2216</v>
      </c>
      <c r="E416" s="63">
        <v>1</v>
      </c>
      <c r="F416" s="63"/>
      <c r="G416" s="120" t="s">
        <v>3921</v>
      </c>
      <c r="H416" s="60"/>
      <c r="I416" s="111">
        <v>3000000</v>
      </c>
      <c r="J416" s="84"/>
      <c r="K416" s="66">
        <f t="shared" si="10"/>
        <v>327291700</v>
      </c>
      <c r="L416" s="45"/>
      <c r="N416" s="44"/>
      <c r="O416" s="44"/>
    </row>
    <row r="417" spans="1:15" ht="45" x14ac:dyDescent="0.25">
      <c r="A417" s="78"/>
      <c r="B417" s="60">
        <v>27</v>
      </c>
      <c r="C417" s="61" t="s">
        <v>4141</v>
      </c>
      <c r="D417" s="62" t="s">
        <v>4179</v>
      </c>
      <c r="E417" s="63"/>
      <c r="F417" s="63"/>
      <c r="G417" s="120" t="s">
        <v>3922</v>
      </c>
      <c r="H417" s="60"/>
      <c r="I417" s="64">
        <v>3115000</v>
      </c>
      <c r="J417" s="84"/>
      <c r="K417" s="66">
        <f t="shared" si="10"/>
        <v>330406700</v>
      </c>
      <c r="L417" s="45"/>
      <c r="N417" s="44"/>
      <c r="O417" s="44"/>
    </row>
    <row r="418" spans="1:15" ht="60" x14ac:dyDescent="0.25">
      <c r="A418" s="78"/>
      <c r="B418" s="60">
        <v>27</v>
      </c>
      <c r="C418" s="61" t="s">
        <v>4142</v>
      </c>
      <c r="D418" s="135" t="s">
        <v>165</v>
      </c>
      <c r="E418" s="63">
        <v>3</v>
      </c>
      <c r="F418" s="63"/>
      <c r="G418" s="120" t="s">
        <v>3923</v>
      </c>
      <c r="H418" s="60"/>
      <c r="I418" s="64">
        <v>1800000</v>
      </c>
      <c r="J418" s="84"/>
      <c r="K418" s="66">
        <f t="shared" si="10"/>
        <v>332206700</v>
      </c>
      <c r="L418" s="45"/>
      <c r="N418" s="44"/>
      <c r="O418" s="44"/>
    </row>
    <row r="419" spans="1:15" ht="30" x14ac:dyDescent="0.25">
      <c r="A419" s="78"/>
      <c r="B419" s="60">
        <v>27</v>
      </c>
      <c r="C419" s="61" t="s">
        <v>4143</v>
      </c>
      <c r="D419" s="135" t="s">
        <v>2215</v>
      </c>
      <c r="E419" s="63">
        <v>2</v>
      </c>
      <c r="F419" s="63"/>
      <c r="G419" s="120" t="s">
        <v>3924</v>
      </c>
      <c r="H419" s="60"/>
      <c r="I419" s="64">
        <v>800000</v>
      </c>
      <c r="J419" s="84"/>
      <c r="K419" s="66">
        <f t="shared" si="10"/>
        <v>333006700</v>
      </c>
      <c r="L419" s="45"/>
      <c r="N419" s="44"/>
      <c r="O419" s="44"/>
    </row>
    <row r="420" spans="1:15" ht="60" x14ac:dyDescent="0.25">
      <c r="A420" s="78"/>
      <c r="B420" s="60">
        <v>27</v>
      </c>
      <c r="C420" s="61" t="s">
        <v>4144</v>
      </c>
      <c r="D420" s="135" t="s">
        <v>2893</v>
      </c>
      <c r="E420" s="63">
        <v>1</v>
      </c>
      <c r="F420" s="63"/>
      <c r="G420" s="120" t="s">
        <v>3925</v>
      </c>
      <c r="H420" s="60"/>
      <c r="I420" s="64">
        <v>3500000</v>
      </c>
      <c r="J420" s="84"/>
      <c r="K420" s="66">
        <f t="shared" si="10"/>
        <v>336506700</v>
      </c>
      <c r="L420" s="45"/>
      <c r="N420" s="44"/>
      <c r="O420" s="44"/>
    </row>
    <row r="421" spans="1:15" ht="45" x14ac:dyDescent="0.25">
      <c r="A421" s="78"/>
      <c r="B421" s="60">
        <v>27</v>
      </c>
      <c r="C421" s="61" t="s">
        <v>4145</v>
      </c>
      <c r="D421" s="135" t="s">
        <v>3335</v>
      </c>
      <c r="E421" s="63">
        <v>1</v>
      </c>
      <c r="F421" s="63"/>
      <c r="G421" s="120" t="s">
        <v>3926</v>
      </c>
      <c r="H421" s="60"/>
      <c r="I421" s="64">
        <v>5000000</v>
      </c>
      <c r="J421" s="84"/>
      <c r="K421" s="66">
        <f t="shared" si="10"/>
        <v>341506700</v>
      </c>
      <c r="L421" s="45"/>
      <c r="N421" s="44"/>
      <c r="O421" s="44"/>
    </row>
    <row r="422" spans="1:15" ht="45" x14ac:dyDescent="0.25">
      <c r="A422" s="78"/>
      <c r="B422" s="60">
        <v>27</v>
      </c>
      <c r="C422" s="61" t="s">
        <v>4146</v>
      </c>
      <c r="D422" s="135" t="s">
        <v>2216</v>
      </c>
      <c r="E422" s="63">
        <v>1</v>
      </c>
      <c r="F422" s="63"/>
      <c r="G422" s="120" t="s">
        <v>3927</v>
      </c>
      <c r="H422" s="60"/>
      <c r="I422" s="64">
        <v>3250000</v>
      </c>
      <c r="J422" s="84"/>
      <c r="K422" s="66">
        <f t="shared" si="10"/>
        <v>344756700</v>
      </c>
      <c r="L422" s="45"/>
      <c r="N422" s="44"/>
      <c r="O422" s="44"/>
    </row>
    <row r="423" spans="1:15" ht="60" x14ac:dyDescent="0.25">
      <c r="A423" s="78"/>
      <c r="B423" s="60">
        <v>27</v>
      </c>
      <c r="C423" s="61" t="s">
        <v>4147</v>
      </c>
      <c r="D423" s="135" t="s">
        <v>179</v>
      </c>
      <c r="E423" s="63">
        <v>3</v>
      </c>
      <c r="F423" s="63"/>
      <c r="G423" s="120" t="s">
        <v>3928</v>
      </c>
      <c r="H423" s="60"/>
      <c r="I423" s="64">
        <v>500000</v>
      </c>
      <c r="J423" s="84"/>
      <c r="K423" s="66">
        <f t="shared" si="10"/>
        <v>345256700</v>
      </c>
      <c r="L423" s="45"/>
      <c r="N423" s="44"/>
      <c r="O423" s="44"/>
    </row>
    <row r="424" spans="1:15" ht="30" x14ac:dyDescent="0.25">
      <c r="A424" s="78"/>
      <c r="B424" s="60">
        <v>27</v>
      </c>
      <c r="C424" s="61" t="s">
        <v>4148</v>
      </c>
      <c r="D424" s="62" t="s">
        <v>782</v>
      </c>
      <c r="E424" s="63"/>
      <c r="F424" s="63"/>
      <c r="G424" s="120" t="s">
        <v>3929</v>
      </c>
      <c r="H424" s="60"/>
      <c r="I424" s="64">
        <v>200000</v>
      </c>
      <c r="J424" s="84"/>
      <c r="K424" s="66">
        <f t="shared" si="10"/>
        <v>345456700</v>
      </c>
      <c r="L424" s="45"/>
      <c r="N424" s="44"/>
      <c r="O424" s="44"/>
    </row>
    <row r="425" spans="1:15" ht="45" x14ac:dyDescent="0.25">
      <c r="A425" s="78"/>
      <c r="B425" s="60">
        <v>27</v>
      </c>
      <c r="C425" s="61" t="s">
        <v>4149</v>
      </c>
      <c r="D425" s="135" t="s">
        <v>2135</v>
      </c>
      <c r="E425" s="63">
        <v>4</v>
      </c>
      <c r="F425" s="63"/>
      <c r="G425" s="120" t="s">
        <v>3930</v>
      </c>
      <c r="H425" s="60"/>
      <c r="I425" s="64">
        <v>1500000</v>
      </c>
      <c r="J425" s="84"/>
      <c r="K425" s="66">
        <f t="shared" si="10"/>
        <v>346956700</v>
      </c>
      <c r="L425" s="45"/>
      <c r="N425" s="44"/>
      <c r="O425" s="44"/>
    </row>
    <row r="426" spans="1:15" ht="45" x14ac:dyDescent="0.25">
      <c r="A426" s="78"/>
      <c r="B426" s="60">
        <v>27</v>
      </c>
      <c r="C426" s="61" t="s">
        <v>4150</v>
      </c>
      <c r="D426" s="135" t="s">
        <v>2134</v>
      </c>
      <c r="E426" s="63">
        <v>3</v>
      </c>
      <c r="F426" s="63"/>
      <c r="G426" s="120" t="s">
        <v>3931</v>
      </c>
      <c r="H426" s="60"/>
      <c r="I426" s="64">
        <v>2500000</v>
      </c>
      <c r="J426" s="84"/>
      <c r="K426" s="66">
        <f t="shared" si="10"/>
        <v>349456700</v>
      </c>
      <c r="L426" s="45"/>
      <c r="N426" s="44"/>
      <c r="O426" s="44"/>
    </row>
    <row r="427" spans="1:15" ht="60" x14ac:dyDescent="0.25">
      <c r="A427" s="78"/>
      <c r="B427" s="60">
        <v>27</v>
      </c>
      <c r="C427" s="61" t="s">
        <v>4151</v>
      </c>
      <c r="D427" s="135" t="s">
        <v>2852</v>
      </c>
      <c r="E427" s="63">
        <v>1</v>
      </c>
      <c r="F427" s="63"/>
      <c r="G427" s="120" t="s">
        <v>3932</v>
      </c>
      <c r="H427" s="60"/>
      <c r="I427" s="64">
        <v>900000</v>
      </c>
      <c r="J427" s="84"/>
      <c r="K427" s="66">
        <f t="shared" si="10"/>
        <v>350356700</v>
      </c>
      <c r="L427" s="45"/>
      <c r="N427" s="44"/>
      <c r="O427" s="44"/>
    </row>
    <row r="428" spans="1:15" ht="45" x14ac:dyDescent="0.25">
      <c r="A428" s="78"/>
      <c r="B428" s="60">
        <v>27</v>
      </c>
      <c r="C428" s="61" t="s">
        <v>4152</v>
      </c>
      <c r="D428" s="135" t="s">
        <v>2222</v>
      </c>
      <c r="E428" s="63">
        <v>1</v>
      </c>
      <c r="F428" s="63"/>
      <c r="G428" s="120" t="s">
        <v>3933</v>
      </c>
      <c r="H428" s="60"/>
      <c r="I428" s="64">
        <v>2000000</v>
      </c>
      <c r="J428" s="84"/>
      <c r="K428" s="66">
        <f t="shared" si="10"/>
        <v>352356700</v>
      </c>
      <c r="L428" s="45"/>
      <c r="N428" s="44"/>
      <c r="O428" s="44"/>
    </row>
    <row r="429" spans="1:15" ht="60" x14ac:dyDescent="0.25">
      <c r="A429" s="78"/>
      <c r="B429" s="60">
        <v>27</v>
      </c>
      <c r="C429" s="61" t="s">
        <v>4153</v>
      </c>
      <c r="D429" s="135" t="s">
        <v>2212</v>
      </c>
      <c r="E429" s="63">
        <v>1</v>
      </c>
      <c r="F429" s="63"/>
      <c r="G429" s="120" t="s">
        <v>3934</v>
      </c>
      <c r="H429" s="60"/>
      <c r="I429" s="64">
        <v>900000</v>
      </c>
      <c r="J429" s="84"/>
      <c r="K429" s="66">
        <f t="shared" si="10"/>
        <v>353256700</v>
      </c>
      <c r="L429" s="45"/>
      <c r="N429" s="44"/>
      <c r="O429" s="44"/>
    </row>
    <row r="430" spans="1:15" ht="30" x14ac:dyDescent="0.25">
      <c r="A430" s="78"/>
      <c r="B430" s="60">
        <v>28</v>
      </c>
      <c r="C430" s="61" t="s">
        <v>4172</v>
      </c>
      <c r="D430" s="135" t="s">
        <v>2893</v>
      </c>
      <c r="E430" s="63">
        <v>1</v>
      </c>
      <c r="F430" s="63"/>
      <c r="G430" s="120" t="s">
        <v>3935</v>
      </c>
      <c r="H430" s="60"/>
      <c r="I430" s="64">
        <v>900000</v>
      </c>
      <c r="J430" s="84"/>
      <c r="K430" s="66">
        <f t="shared" si="10"/>
        <v>354156700</v>
      </c>
      <c r="L430" s="45"/>
      <c r="N430" s="44"/>
      <c r="O430" s="44"/>
    </row>
    <row r="431" spans="1:15" ht="60" x14ac:dyDescent="0.25">
      <c r="A431" s="78"/>
      <c r="B431" s="60">
        <v>28</v>
      </c>
      <c r="C431" s="85" t="s">
        <v>4155</v>
      </c>
      <c r="D431" s="135" t="s">
        <v>2219</v>
      </c>
      <c r="E431" s="63">
        <v>2</v>
      </c>
      <c r="F431" s="63"/>
      <c r="G431" s="120" t="s">
        <v>3936</v>
      </c>
      <c r="H431" s="60"/>
      <c r="I431" s="89">
        <v>1100000</v>
      </c>
      <c r="J431" s="84"/>
      <c r="K431" s="66">
        <f t="shared" si="10"/>
        <v>355256700</v>
      </c>
      <c r="L431" s="45"/>
      <c r="N431" s="44"/>
      <c r="O431" s="44"/>
    </row>
    <row r="432" spans="1:15" ht="60" x14ac:dyDescent="0.25">
      <c r="A432" s="78"/>
      <c r="B432" s="60">
        <v>28</v>
      </c>
      <c r="C432" s="85" t="s">
        <v>4156</v>
      </c>
      <c r="D432" s="135" t="s">
        <v>165</v>
      </c>
      <c r="E432" s="63">
        <v>3</v>
      </c>
      <c r="F432" s="63"/>
      <c r="G432" s="120" t="s">
        <v>3937</v>
      </c>
      <c r="H432" s="60"/>
      <c r="I432" s="89">
        <v>3750000</v>
      </c>
      <c r="J432" s="84"/>
      <c r="K432" s="66">
        <f t="shared" si="10"/>
        <v>359006700</v>
      </c>
      <c r="L432" s="45"/>
      <c r="N432" s="44"/>
      <c r="O432" s="44"/>
    </row>
    <row r="433" spans="1:15" ht="60" x14ac:dyDescent="0.25">
      <c r="A433" s="78"/>
      <c r="B433" s="60">
        <v>28</v>
      </c>
      <c r="C433" s="85" t="s">
        <v>4157</v>
      </c>
      <c r="D433" s="135" t="s">
        <v>165</v>
      </c>
      <c r="E433" s="63">
        <v>3</v>
      </c>
      <c r="F433" s="63"/>
      <c r="G433" s="120" t="s">
        <v>3938</v>
      </c>
      <c r="H433" s="60"/>
      <c r="I433" s="89">
        <v>3400000</v>
      </c>
      <c r="J433" s="84"/>
      <c r="K433" s="66">
        <f t="shared" si="10"/>
        <v>362406700</v>
      </c>
      <c r="L433" s="45"/>
      <c r="N433" s="44"/>
      <c r="O433" s="44"/>
    </row>
    <row r="434" spans="1:15" ht="30" x14ac:dyDescent="0.25">
      <c r="A434" s="78"/>
      <c r="B434" s="60">
        <v>28</v>
      </c>
      <c r="C434" s="85" t="s">
        <v>4158</v>
      </c>
      <c r="D434" s="62" t="s">
        <v>782</v>
      </c>
      <c r="E434" s="63"/>
      <c r="F434" s="63"/>
      <c r="G434" s="120" t="s">
        <v>3939</v>
      </c>
      <c r="H434" s="60"/>
      <c r="I434" s="89">
        <v>200000</v>
      </c>
      <c r="J434" s="84"/>
      <c r="K434" s="66">
        <f t="shared" si="10"/>
        <v>362606700</v>
      </c>
      <c r="L434" s="45"/>
      <c r="N434" s="44"/>
      <c r="O434" s="44"/>
    </row>
    <row r="435" spans="1:15" ht="60" x14ac:dyDescent="0.25">
      <c r="A435" s="78"/>
      <c r="B435" s="60">
        <v>28</v>
      </c>
      <c r="C435" s="85" t="s">
        <v>4159</v>
      </c>
      <c r="D435" s="62" t="s">
        <v>165</v>
      </c>
      <c r="E435" s="63">
        <v>4</v>
      </c>
      <c r="F435" s="63"/>
      <c r="G435" s="120" t="s">
        <v>3940</v>
      </c>
      <c r="H435" s="60"/>
      <c r="I435" s="89">
        <v>2600000</v>
      </c>
      <c r="J435" s="84"/>
      <c r="K435" s="66">
        <f t="shared" si="10"/>
        <v>365206700</v>
      </c>
      <c r="L435" s="45"/>
      <c r="N435" s="44"/>
      <c r="O435" s="44"/>
    </row>
    <row r="436" spans="1:15" ht="45" x14ac:dyDescent="0.25">
      <c r="A436" s="78"/>
      <c r="B436" s="60">
        <v>28</v>
      </c>
      <c r="C436" s="85" t="s">
        <v>4160</v>
      </c>
      <c r="D436" s="135" t="s">
        <v>165</v>
      </c>
      <c r="E436" s="63">
        <v>3</v>
      </c>
      <c r="F436" s="63"/>
      <c r="G436" s="120" t="s">
        <v>3941</v>
      </c>
      <c r="H436" s="60"/>
      <c r="I436" s="89">
        <v>1500000</v>
      </c>
      <c r="J436" s="84"/>
      <c r="K436" s="66">
        <f t="shared" si="10"/>
        <v>366706700</v>
      </c>
      <c r="L436" s="45"/>
      <c r="O436" s="44"/>
    </row>
    <row r="437" spans="1:15" ht="45" x14ac:dyDescent="0.25">
      <c r="A437" s="78"/>
      <c r="B437" s="60">
        <v>28</v>
      </c>
      <c r="C437" s="85" t="s">
        <v>4161</v>
      </c>
      <c r="D437" s="135" t="s">
        <v>2216</v>
      </c>
      <c r="E437" s="63">
        <v>1</v>
      </c>
      <c r="F437" s="63"/>
      <c r="G437" s="120" t="s">
        <v>3942</v>
      </c>
      <c r="H437" s="60"/>
      <c r="I437" s="89">
        <v>3000000</v>
      </c>
      <c r="J437" s="84"/>
      <c r="K437" s="66">
        <f t="shared" si="10"/>
        <v>369706700</v>
      </c>
      <c r="L437" s="45"/>
      <c r="O437" s="44"/>
    </row>
    <row r="438" spans="1:15" ht="45" x14ac:dyDescent="0.25">
      <c r="A438" s="78"/>
      <c r="B438" s="60">
        <v>28</v>
      </c>
      <c r="C438" s="85" t="s">
        <v>4162</v>
      </c>
      <c r="D438" s="143" t="s">
        <v>165</v>
      </c>
      <c r="E438" s="115">
        <v>3</v>
      </c>
      <c r="F438" s="115"/>
      <c r="G438" s="120" t="s">
        <v>3943</v>
      </c>
      <c r="H438" s="77"/>
      <c r="I438" s="89">
        <v>2000000</v>
      </c>
      <c r="J438" s="84"/>
      <c r="K438" s="66">
        <f t="shared" si="10"/>
        <v>371706700</v>
      </c>
      <c r="L438" s="45"/>
      <c r="O438" s="44"/>
    </row>
    <row r="439" spans="1:15" ht="45" x14ac:dyDescent="0.25">
      <c r="A439" s="78"/>
      <c r="B439" s="60">
        <v>28</v>
      </c>
      <c r="C439" s="85" t="s">
        <v>4163</v>
      </c>
      <c r="D439" s="143" t="s">
        <v>533</v>
      </c>
      <c r="E439" s="115">
        <v>4</v>
      </c>
      <c r="F439" s="115"/>
      <c r="G439" s="120" t="s">
        <v>3944</v>
      </c>
      <c r="H439" s="77"/>
      <c r="I439" s="89">
        <v>1500000</v>
      </c>
      <c r="J439" s="84"/>
      <c r="K439" s="66">
        <f t="shared" si="10"/>
        <v>373206700</v>
      </c>
      <c r="L439" s="45"/>
      <c r="O439" s="44"/>
    </row>
    <row r="440" spans="1:15" ht="45" x14ac:dyDescent="0.25">
      <c r="A440" s="78"/>
      <c r="B440" s="60">
        <v>28</v>
      </c>
      <c r="C440" s="85" t="s">
        <v>4164</v>
      </c>
      <c r="D440" s="143" t="s">
        <v>533</v>
      </c>
      <c r="E440" s="115">
        <v>4</v>
      </c>
      <c r="F440" s="115"/>
      <c r="G440" s="120" t="s">
        <v>3945</v>
      </c>
      <c r="H440" s="77"/>
      <c r="I440" s="89">
        <v>1200000</v>
      </c>
      <c r="J440" s="84"/>
      <c r="K440" s="66">
        <f t="shared" si="10"/>
        <v>374406700</v>
      </c>
      <c r="L440" s="45"/>
      <c r="O440" s="44"/>
    </row>
    <row r="441" spans="1:15" ht="60" x14ac:dyDescent="0.25">
      <c r="A441" s="78"/>
      <c r="B441" s="60">
        <v>28</v>
      </c>
      <c r="C441" s="85" t="s">
        <v>4165</v>
      </c>
      <c r="D441" s="143" t="s">
        <v>165</v>
      </c>
      <c r="E441" s="115">
        <v>3</v>
      </c>
      <c r="F441" s="115"/>
      <c r="G441" s="120" t="s">
        <v>3946</v>
      </c>
      <c r="H441" s="77"/>
      <c r="I441" s="89">
        <v>1500000</v>
      </c>
      <c r="J441" s="84"/>
      <c r="K441" s="66">
        <f t="shared" si="10"/>
        <v>375906700</v>
      </c>
      <c r="L441" s="45"/>
      <c r="O441" s="44"/>
    </row>
    <row r="442" spans="1:15" ht="60" x14ac:dyDescent="0.25">
      <c r="A442" s="78"/>
      <c r="B442" s="60">
        <v>28</v>
      </c>
      <c r="C442" s="85" t="s">
        <v>4166</v>
      </c>
      <c r="D442" s="143" t="s">
        <v>179</v>
      </c>
      <c r="E442" s="115">
        <v>3</v>
      </c>
      <c r="F442" s="115"/>
      <c r="G442" s="120" t="s">
        <v>3947</v>
      </c>
      <c r="H442" s="77"/>
      <c r="I442" s="89">
        <v>1550000</v>
      </c>
      <c r="J442" s="84"/>
      <c r="K442" s="66">
        <f t="shared" si="10"/>
        <v>377456700</v>
      </c>
      <c r="L442" s="45"/>
      <c r="O442" s="44"/>
    </row>
    <row r="443" spans="1:15" ht="45" x14ac:dyDescent="0.25">
      <c r="A443" s="78"/>
      <c r="B443" s="60">
        <v>28</v>
      </c>
      <c r="C443" s="85" t="s">
        <v>4167</v>
      </c>
      <c r="D443" s="143" t="s">
        <v>165</v>
      </c>
      <c r="E443" s="115">
        <v>3</v>
      </c>
      <c r="F443" s="115"/>
      <c r="G443" s="120" t="s">
        <v>3948</v>
      </c>
      <c r="H443" s="77"/>
      <c r="I443" s="89">
        <v>2100000</v>
      </c>
      <c r="J443" s="84"/>
      <c r="K443" s="66">
        <f t="shared" si="10"/>
        <v>379556700</v>
      </c>
      <c r="L443" s="45"/>
      <c r="O443" s="44"/>
    </row>
    <row r="444" spans="1:15" ht="45" x14ac:dyDescent="0.25">
      <c r="A444" s="78"/>
      <c r="B444" s="60">
        <v>28</v>
      </c>
      <c r="C444" s="85" t="s">
        <v>4168</v>
      </c>
      <c r="D444" s="77" t="s">
        <v>179</v>
      </c>
      <c r="E444" s="115">
        <v>3</v>
      </c>
      <c r="F444" s="115"/>
      <c r="G444" s="120" t="s">
        <v>3949</v>
      </c>
      <c r="H444" s="77"/>
      <c r="I444" s="89">
        <v>400000</v>
      </c>
      <c r="J444" s="84"/>
      <c r="K444" s="66">
        <f t="shared" si="10"/>
        <v>379956700</v>
      </c>
      <c r="L444" s="45"/>
      <c r="O444" s="44"/>
    </row>
    <row r="445" spans="1:15" ht="30" x14ac:dyDescent="0.25">
      <c r="A445" s="78"/>
      <c r="B445" s="60">
        <v>28</v>
      </c>
      <c r="C445" s="85" t="s">
        <v>4169</v>
      </c>
      <c r="D445" s="143" t="s">
        <v>2218</v>
      </c>
      <c r="E445" s="115">
        <v>1</v>
      </c>
      <c r="F445" s="115"/>
      <c r="G445" s="120" t="s">
        <v>3950</v>
      </c>
      <c r="H445" s="77"/>
      <c r="I445" s="89">
        <v>1000000</v>
      </c>
      <c r="J445" s="84"/>
      <c r="K445" s="66">
        <f t="shared" si="10"/>
        <v>380956700</v>
      </c>
      <c r="L445" s="45"/>
      <c r="O445" s="44"/>
    </row>
    <row r="446" spans="1:15" ht="45" x14ac:dyDescent="0.25">
      <c r="A446" s="78"/>
      <c r="B446" s="60">
        <v>28</v>
      </c>
      <c r="C446" s="85" t="s">
        <v>4170</v>
      </c>
      <c r="D446" s="143" t="s">
        <v>165</v>
      </c>
      <c r="E446" s="115">
        <v>3</v>
      </c>
      <c r="F446" s="115"/>
      <c r="G446" s="120" t="s">
        <v>3951</v>
      </c>
      <c r="H446" s="77"/>
      <c r="I446" s="89">
        <v>1000000</v>
      </c>
      <c r="J446" s="84"/>
      <c r="K446" s="66">
        <f t="shared" si="10"/>
        <v>381956700</v>
      </c>
      <c r="L446" s="45"/>
      <c r="O446" s="44"/>
    </row>
    <row r="447" spans="1:15" ht="45" x14ac:dyDescent="0.25">
      <c r="A447" s="78"/>
      <c r="B447" s="60">
        <v>28</v>
      </c>
      <c r="C447" s="85" t="s">
        <v>4171</v>
      </c>
      <c r="D447" s="143" t="s">
        <v>533</v>
      </c>
      <c r="E447" s="115">
        <v>4</v>
      </c>
      <c r="F447" s="115"/>
      <c r="G447" s="120" t="s">
        <v>3952</v>
      </c>
      <c r="H447" s="77"/>
      <c r="I447" s="89">
        <v>1500000</v>
      </c>
      <c r="J447" s="84"/>
      <c r="K447" s="66">
        <f t="shared" si="10"/>
        <v>383456700</v>
      </c>
      <c r="L447" s="45"/>
      <c r="O447" s="44"/>
    </row>
    <row r="448" spans="1:15" ht="60" x14ac:dyDescent="0.25">
      <c r="A448" s="78"/>
      <c r="B448" s="60">
        <v>28</v>
      </c>
      <c r="C448" s="168" t="s">
        <v>4173</v>
      </c>
      <c r="D448" s="143" t="s">
        <v>165</v>
      </c>
      <c r="E448" s="115">
        <v>3</v>
      </c>
      <c r="F448" s="115"/>
      <c r="G448" s="120" t="s">
        <v>3953</v>
      </c>
      <c r="H448" s="77"/>
      <c r="I448" s="113">
        <v>2000000</v>
      </c>
      <c r="J448" s="84"/>
      <c r="K448" s="66">
        <f t="shared" si="10"/>
        <v>385456700</v>
      </c>
      <c r="L448" s="45"/>
      <c r="O448" s="44"/>
    </row>
    <row r="449" spans="1:15" ht="45" x14ac:dyDescent="0.25">
      <c r="A449" s="78"/>
      <c r="B449" s="60">
        <v>28</v>
      </c>
      <c r="C449" s="168" t="s">
        <v>4174</v>
      </c>
      <c r="D449" s="135" t="s">
        <v>165</v>
      </c>
      <c r="E449" s="63">
        <v>3</v>
      </c>
      <c r="F449" s="63"/>
      <c r="G449" s="120" t="s">
        <v>3954</v>
      </c>
      <c r="H449" s="77"/>
      <c r="I449" s="89">
        <v>1126500</v>
      </c>
      <c r="J449" s="84"/>
      <c r="K449" s="66">
        <f t="shared" si="10"/>
        <v>386583200</v>
      </c>
      <c r="L449" s="45"/>
      <c r="O449" s="44"/>
    </row>
    <row r="450" spans="1:15" ht="45" x14ac:dyDescent="0.25">
      <c r="A450" s="78"/>
      <c r="B450" s="60">
        <v>28</v>
      </c>
      <c r="C450" s="168" t="s">
        <v>4175</v>
      </c>
      <c r="D450" s="135" t="s">
        <v>179</v>
      </c>
      <c r="E450" s="63">
        <v>3</v>
      </c>
      <c r="F450" s="63"/>
      <c r="G450" s="120" t="s">
        <v>3955</v>
      </c>
      <c r="H450" s="77"/>
      <c r="I450" s="89">
        <v>600000</v>
      </c>
      <c r="J450" s="84"/>
      <c r="K450" s="66">
        <f t="shared" si="10"/>
        <v>387183200</v>
      </c>
      <c r="L450" s="45"/>
      <c r="O450" s="44"/>
    </row>
    <row r="451" spans="1:15" ht="45" x14ac:dyDescent="0.25">
      <c r="A451" s="78"/>
      <c r="B451" s="60">
        <v>28</v>
      </c>
      <c r="C451" s="168" t="s">
        <v>4176</v>
      </c>
      <c r="D451" s="135" t="s">
        <v>179</v>
      </c>
      <c r="E451" s="63">
        <v>3</v>
      </c>
      <c r="F451" s="63"/>
      <c r="G451" s="120" t="s">
        <v>3956</v>
      </c>
      <c r="H451" s="77"/>
      <c r="I451" s="89">
        <v>1176000</v>
      </c>
      <c r="J451" s="84"/>
      <c r="K451" s="66">
        <f t="shared" si="10"/>
        <v>388359200</v>
      </c>
      <c r="L451" s="45"/>
      <c r="O451" s="44"/>
    </row>
    <row r="452" spans="1:15" ht="60" x14ac:dyDescent="0.25">
      <c r="A452" s="78"/>
      <c r="B452" s="60">
        <v>28</v>
      </c>
      <c r="C452" s="168" t="s">
        <v>4177</v>
      </c>
      <c r="D452" s="135" t="s">
        <v>598</v>
      </c>
      <c r="E452" s="63">
        <v>3</v>
      </c>
      <c r="F452" s="63"/>
      <c r="G452" s="120" t="s">
        <v>3957</v>
      </c>
      <c r="H452" s="77"/>
      <c r="I452" s="89">
        <v>2830000</v>
      </c>
      <c r="J452" s="84"/>
      <c r="K452" s="66">
        <f t="shared" si="10"/>
        <v>391189200</v>
      </c>
      <c r="L452" s="45"/>
      <c r="O452" s="44"/>
    </row>
    <row r="453" spans="1:15" ht="75" x14ac:dyDescent="0.25">
      <c r="A453" s="78"/>
      <c r="B453" s="60">
        <v>28</v>
      </c>
      <c r="C453" s="168" t="s">
        <v>4181</v>
      </c>
      <c r="D453" s="63"/>
      <c r="E453" s="63"/>
      <c r="F453" s="63"/>
      <c r="G453" s="77" t="s">
        <v>4180</v>
      </c>
      <c r="H453" s="77"/>
      <c r="I453" s="89"/>
      <c r="J453" s="84">
        <v>141398500</v>
      </c>
      <c r="K453" s="66">
        <f t="shared" si="10"/>
        <v>249790700</v>
      </c>
      <c r="L453" s="45"/>
      <c r="O453" s="44"/>
    </row>
    <row r="454" spans="1:15" ht="30" x14ac:dyDescent="0.25">
      <c r="A454" s="78"/>
      <c r="B454" s="60">
        <v>28</v>
      </c>
      <c r="C454" s="168" t="s">
        <v>4182</v>
      </c>
      <c r="D454" s="63"/>
      <c r="E454" s="63"/>
      <c r="F454" s="63"/>
      <c r="G454" s="77" t="s">
        <v>4183</v>
      </c>
      <c r="H454" s="77"/>
      <c r="I454" s="89"/>
      <c r="J454" s="84">
        <v>5000000</v>
      </c>
      <c r="K454" s="66">
        <f t="shared" si="10"/>
        <v>244790700</v>
      </c>
      <c r="L454" s="45"/>
      <c r="O454" s="44"/>
    </row>
    <row r="455" spans="1:15" ht="14.25" x14ac:dyDescent="0.25">
      <c r="A455" s="78"/>
      <c r="B455" s="60"/>
      <c r="C455" s="172" t="s">
        <v>4186</v>
      </c>
      <c r="D455" s="63"/>
      <c r="E455" s="63"/>
      <c r="F455" s="63"/>
      <c r="G455" s="120"/>
      <c r="H455" s="77"/>
      <c r="I455" s="171">
        <f>SUM(I11:I452)</f>
        <v>685980000</v>
      </c>
      <c r="J455" s="171">
        <f>SUM(J11:J454)</f>
        <v>670647300</v>
      </c>
      <c r="K455" s="57">
        <f>+K10+I455-J455</f>
        <v>244790700</v>
      </c>
      <c r="L455" s="45">
        <f>K10+I455-J455</f>
        <v>244790700</v>
      </c>
      <c r="O455" s="44"/>
    </row>
    <row r="456" spans="1:15" x14ac:dyDescent="0.25">
      <c r="A456" s="124"/>
      <c r="B456" s="125"/>
      <c r="C456" s="102" t="s">
        <v>4187</v>
      </c>
      <c r="D456" s="126"/>
      <c r="E456" s="127"/>
      <c r="F456" s="127"/>
      <c r="G456" s="125"/>
      <c r="H456" s="128"/>
      <c r="I456" s="129"/>
      <c r="J456" s="124"/>
      <c r="K456" s="58"/>
      <c r="L456" s="45"/>
      <c r="M456" s="130"/>
      <c r="N456" s="44"/>
      <c r="O456" s="44"/>
    </row>
    <row r="457" spans="1:15" x14ac:dyDescent="0.25">
      <c r="A457" s="124"/>
      <c r="B457" s="125"/>
      <c r="C457" s="102" t="s">
        <v>56</v>
      </c>
      <c r="D457" s="126"/>
      <c r="E457" s="127"/>
      <c r="F457" s="127"/>
      <c r="G457" s="125"/>
      <c r="H457" s="128"/>
      <c r="I457" s="129"/>
      <c r="J457" s="124"/>
      <c r="K457" s="58"/>
      <c r="L457" s="45"/>
      <c r="M457" s="130"/>
      <c r="N457" s="44"/>
      <c r="O457" s="44"/>
    </row>
    <row r="458" spans="1:15" x14ac:dyDescent="0.25">
      <c r="A458" s="124"/>
      <c r="B458" s="125"/>
      <c r="C458" s="102"/>
      <c r="D458" s="126"/>
      <c r="E458" s="127"/>
      <c r="F458" s="127"/>
      <c r="G458" s="125"/>
      <c r="H458" s="128"/>
      <c r="I458" s="129"/>
      <c r="J458" s="124"/>
      <c r="K458" s="58"/>
      <c r="L458" s="45"/>
      <c r="M458" s="130"/>
      <c r="N458" s="44"/>
      <c r="O458" s="44"/>
    </row>
    <row r="459" spans="1:15" x14ac:dyDescent="0.25">
      <c r="A459" s="124"/>
      <c r="B459" s="125"/>
      <c r="C459" s="102"/>
      <c r="D459" s="126"/>
      <c r="E459" s="127"/>
      <c r="F459" s="127"/>
      <c r="G459" s="125"/>
      <c r="H459" s="128"/>
      <c r="I459" s="129"/>
      <c r="J459" s="124"/>
      <c r="K459" s="58"/>
      <c r="L459" s="45"/>
      <c r="M459" s="130"/>
      <c r="N459" s="44"/>
      <c r="O459" s="44"/>
    </row>
    <row r="460" spans="1:15" x14ac:dyDescent="0.25">
      <c r="A460" s="124"/>
      <c r="B460" s="125"/>
      <c r="C460" s="102"/>
      <c r="D460" s="126"/>
      <c r="E460" s="127"/>
      <c r="F460" s="127"/>
      <c r="G460" s="125"/>
      <c r="H460" s="128"/>
      <c r="I460" s="129"/>
      <c r="J460" s="124"/>
      <c r="K460" s="58"/>
      <c r="L460" s="45"/>
      <c r="M460" s="130"/>
      <c r="N460" s="44"/>
      <c r="O460" s="44"/>
    </row>
    <row r="461" spans="1:15" x14ac:dyDescent="0.25">
      <c r="A461" s="124"/>
      <c r="B461" s="125"/>
      <c r="C461" s="102"/>
      <c r="D461" s="126"/>
      <c r="E461" s="127"/>
      <c r="F461" s="127"/>
      <c r="G461" s="125"/>
      <c r="H461" s="128"/>
      <c r="I461" s="131"/>
      <c r="J461" s="124"/>
      <c r="K461" s="58"/>
      <c r="L461" s="45"/>
      <c r="M461" s="130"/>
      <c r="N461" s="44"/>
      <c r="O461" s="44"/>
    </row>
    <row r="462" spans="1:15" x14ac:dyDescent="0.25">
      <c r="A462" s="124"/>
      <c r="B462" s="125"/>
      <c r="C462" s="132" t="s">
        <v>57</v>
      </c>
      <c r="D462" s="126"/>
      <c r="E462" s="127"/>
      <c r="F462" s="127"/>
      <c r="G462" s="125"/>
      <c r="H462" s="128"/>
      <c r="I462" s="131"/>
      <c r="J462" s="124"/>
      <c r="K462" s="58"/>
      <c r="L462" s="45"/>
      <c r="M462" s="130"/>
      <c r="N462" s="44"/>
      <c r="O462" s="44"/>
    </row>
    <row r="463" spans="1:15" x14ac:dyDescent="0.25">
      <c r="A463" s="44"/>
      <c r="G463" s="125"/>
      <c r="H463" s="44"/>
      <c r="I463" s="44"/>
      <c r="J463" s="44"/>
      <c r="K463" s="44"/>
      <c r="L463" s="44"/>
      <c r="M463" s="44"/>
      <c r="N463" s="44"/>
      <c r="O463" s="44"/>
    </row>
    <row r="464" spans="1:15" x14ac:dyDescent="0.25">
      <c r="A464" s="44"/>
      <c r="G464" s="133"/>
      <c r="H464" s="44"/>
      <c r="I464" s="44"/>
      <c r="J464" s="44"/>
      <c r="K464" s="44"/>
      <c r="L464" s="44"/>
      <c r="M464" s="44"/>
      <c r="N464" s="44"/>
      <c r="O464" s="44"/>
    </row>
    <row r="465" spans="1:15" x14ac:dyDescent="0.25">
      <c r="A465" s="44"/>
      <c r="G465" s="125"/>
      <c r="H465" s="44"/>
      <c r="I465" s="44"/>
      <c r="J465" s="44"/>
      <c r="K465" s="44"/>
      <c r="L465" s="44"/>
      <c r="M465" s="44"/>
      <c r="N465" s="44"/>
      <c r="O465" s="44"/>
    </row>
    <row r="466" spans="1:15" x14ac:dyDescent="0.25">
      <c r="A466" s="44"/>
      <c r="B466" s="31" t="s">
        <v>58</v>
      </c>
      <c r="G466" s="125"/>
      <c r="H466" s="44"/>
      <c r="I466" s="44"/>
      <c r="J466" s="44"/>
      <c r="K466" s="44"/>
      <c r="L466" s="44"/>
      <c r="M466" s="44"/>
      <c r="N466" s="44"/>
      <c r="O466" s="44"/>
    </row>
    <row r="467" spans="1:15" x14ac:dyDescent="0.25">
      <c r="A467" s="44"/>
      <c r="G467" s="125"/>
      <c r="H467" s="44"/>
      <c r="I467" s="44"/>
      <c r="J467" s="44"/>
      <c r="K467" s="44"/>
      <c r="L467" s="44"/>
      <c r="M467" s="44"/>
      <c r="N467" s="44"/>
      <c r="O467" s="44"/>
    </row>
    <row r="468" spans="1:15" x14ac:dyDescent="0.25">
      <c r="A468" s="44"/>
      <c r="G468" s="125"/>
      <c r="H468" s="44"/>
      <c r="I468" s="44"/>
      <c r="J468" s="44"/>
      <c r="K468" s="44"/>
      <c r="L468" s="44"/>
      <c r="M468" s="44"/>
      <c r="N468" s="44"/>
      <c r="O468" s="44"/>
    </row>
    <row r="469" spans="1:15" x14ac:dyDescent="0.25">
      <c r="A469" s="44"/>
      <c r="G469" s="125"/>
      <c r="H469" s="44"/>
      <c r="I469" s="44"/>
      <c r="J469" s="44"/>
      <c r="K469" s="44"/>
      <c r="L469" s="44"/>
      <c r="M469" s="44"/>
      <c r="N469" s="44"/>
      <c r="O469" s="44"/>
    </row>
    <row r="470" spans="1:15" x14ac:dyDescent="0.25">
      <c r="A470" s="44"/>
      <c r="G470" s="125"/>
      <c r="H470" s="44"/>
      <c r="I470" s="44"/>
      <c r="J470" s="44"/>
      <c r="K470" s="44"/>
      <c r="L470" s="44"/>
      <c r="M470" s="44"/>
      <c r="N470" s="44"/>
      <c r="O470" s="44"/>
    </row>
    <row r="471" spans="1:15" x14ac:dyDescent="0.25">
      <c r="A471" s="44"/>
      <c r="G471" s="125"/>
      <c r="H471" s="44"/>
      <c r="I471" s="44"/>
      <c r="J471" s="44"/>
      <c r="K471" s="44"/>
      <c r="L471" s="44"/>
      <c r="M471" s="44"/>
      <c r="N471" s="44"/>
      <c r="O471" s="44"/>
    </row>
  </sheetData>
  <autoFilter ref="A9:N457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69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77"/>
  <sheetViews>
    <sheetView view="pageBreakPreview" zoomScale="115" zoomScaleNormal="100" zoomScaleSheetLayoutView="115" workbookViewId="0">
      <pane ySplit="9" topLeftCell="A22" activePane="bottomLeft" state="frozen"/>
      <selection pane="bottomLeft" activeCell="C186" sqref="C186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4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5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5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5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29"/>
      <c r="E5" s="30"/>
      <c r="F5" s="30"/>
      <c r="G5" s="31"/>
      <c r="H5" s="169"/>
      <c r="I5" s="33"/>
      <c r="J5" s="34"/>
      <c r="K5" s="151"/>
      <c r="L5" s="36"/>
      <c r="M5" s="37"/>
      <c r="N5" s="38"/>
      <c r="O5" s="39"/>
    </row>
    <row r="6" spans="1:15" ht="15.75" x14ac:dyDescent="0.25">
      <c r="A6" s="191" t="str">
        <f>+'[1]Okt 07'!A6:H6</f>
        <v xml:space="preserve">BUKU KAS </v>
      </c>
      <c r="B6" s="191"/>
      <c r="C6" s="191"/>
      <c r="D6" s="191"/>
      <c r="E6" s="191"/>
      <c r="F6" s="191"/>
      <c r="G6" s="191"/>
      <c r="H6" s="191"/>
      <c r="I6" s="191"/>
      <c r="J6" s="191"/>
      <c r="K6" s="191"/>
      <c r="L6" s="40"/>
    </row>
    <row r="7" spans="1:15" ht="15.75" x14ac:dyDescent="0.25">
      <c r="A7" s="191" t="s">
        <v>4261</v>
      </c>
      <c r="B7" s="191"/>
      <c r="C7" s="191"/>
      <c r="D7" s="191"/>
      <c r="E7" s="191"/>
      <c r="F7" s="191"/>
      <c r="G7" s="191"/>
      <c r="H7" s="191"/>
      <c r="I7" s="191"/>
      <c r="J7" s="191"/>
      <c r="K7" s="191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192" t="s">
        <v>3</v>
      </c>
      <c r="B9" s="192"/>
      <c r="C9" s="52" t="s">
        <v>4</v>
      </c>
      <c r="D9" s="53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70"/>
      <c r="B10" s="170"/>
      <c r="C10" s="148" t="s">
        <v>2221</v>
      </c>
      <c r="D10" s="53"/>
      <c r="E10" s="54"/>
      <c r="F10" s="54"/>
      <c r="G10" s="52"/>
      <c r="H10" s="52"/>
      <c r="I10" s="149"/>
      <c r="J10" s="56"/>
      <c r="K10" s="66">
        <f>+'April 18'!K455</f>
        <v>244790700</v>
      </c>
      <c r="L10" s="58"/>
    </row>
    <row r="11" spans="1:15" ht="60" x14ac:dyDescent="0.25">
      <c r="A11" s="170" t="s">
        <v>4223</v>
      </c>
      <c r="B11" s="60">
        <v>29</v>
      </c>
      <c r="C11" s="61" t="s">
        <v>4203</v>
      </c>
      <c r="D11" s="135" t="s">
        <v>2932</v>
      </c>
      <c r="E11" s="63">
        <v>3</v>
      </c>
      <c r="F11" s="63"/>
      <c r="G11" s="120" t="s">
        <v>4188</v>
      </c>
      <c r="H11" s="60"/>
      <c r="I11" s="64">
        <v>830000</v>
      </c>
      <c r="J11" s="56"/>
      <c r="K11" s="66">
        <f>+K10+I11-J11</f>
        <v>245620700</v>
      </c>
      <c r="L11" s="173"/>
    </row>
    <row r="12" spans="1:15" ht="45" x14ac:dyDescent="0.25">
      <c r="A12" s="52"/>
      <c r="B12" s="60">
        <v>29</v>
      </c>
      <c r="C12" s="61" t="s">
        <v>4204</v>
      </c>
      <c r="D12" s="62" t="s">
        <v>2135</v>
      </c>
      <c r="E12" s="63">
        <v>4</v>
      </c>
      <c r="F12" s="63"/>
      <c r="G12" s="120" t="s">
        <v>4189</v>
      </c>
      <c r="H12" s="60"/>
      <c r="I12" s="64">
        <v>1500000</v>
      </c>
      <c r="J12" s="65"/>
      <c r="K12" s="66">
        <f t="shared" ref="K12:K75" si="0">+K11+I12-J12</f>
        <v>247120700</v>
      </c>
      <c r="L12" s="67"/>
    </row>
    <row r="13" spans="1:15" ht="60" x14ac:dyDescent="0.25">
      <c r="A13" s="52"/>
      <c r="B13" s="60">
        <v>29</v>
      </c>
      <c r="C13" s="61" t="s">
        <v>4205</v>
      </c>
      <c r="D13" s="135" t="s">
        <v>598</v>
      </c>
      <c r="E13" s="63">
        <v>3</v>
      </c>
      <c r="F13" s="63"/>
      <c r="G13" s="120" t="s">
        <v>4190</v>
      </c>
      <c r="H13" s="60"/>
      <c r="I13" s="64">
        <v>1000000</v>
      </c>
      <c r="J13" s="68"/>
      <c r="K13" s="66">
        <f t="shared" si="0"/>
        <v>248120700</v>
      </c>
      <c r="L13" s="67"/>
      <c r="N13" s="51"/>
    </row>
    <row r="14" spans="1:15" s="73" customFormat="1" ht="45" x14ac:dyDescent="0.25">
      <c r="A14" s="69"/>
      <c r="B14" s="60">
        <v>29</v>
      </c>
      <c r="C14" s="61" t="s">
        <v>4206</v>
      </c>
      <c r="D14" s="135" t="s">
        <v>2932</v>
      </c>
      <c r="E14" s="63">
        <v>3</v>
      </c>
      <c r="F14" s="63"/>
      <c r="G14" s="120" t="s">
        <v>4191</v>
      </c>
      <c r="H14" s="60"/>
      <c r="I14" s="64">
        <v>670000</v>
      </c>
      <c r="J14" s="70"/>
      <c r="K14" s="66">
        <f t="shared" si="0"/>
        <v>248790700</v>
      </c>
      <c r="L14" s="67"/>
      <c r="M14" s="41"/>
      <c r="N14" s="71"/>
      <c r="O14" s="72"/>
    </row>
    <row r="15" spans="1:15" s="73" customFormat="1" ht="45" x14ac:dyDescent="0.25">
      <c r="A15" s="69"/>
      <c r="B15" s="60">
        <v>29</v>
      </c>
      <c r="C15" s="61" t="s">
        <v>4207</v>
      </c>
      <c r="D15" s="135" t="s">
        <v>165</v>
      </c>
      <c r="E15" s="63">
        <v>3</v>
      </c>
      <c r="F15" s="63"/>
      <c r="G15" s="120" t="s">
        <v>4192</v>
      </c>
      <c r="H15" s="60"/>
      <c r="I15" s="64">
        <v>650000</v>
      </c>
      <c r="J15" s="70"/>
      <c r="K15" s="66">
        <f t="shared" si="0"/>
        <v>249440700</v>
      </c>
      <c r="L15" s="74"/>
      <c r="M15" s="41"/>
      <c r="N15" s="71"/>
      <c r="O15" s="72"/>
    </row>
    <row r="16" spans="1:15" s="73" customFormat="1" ht="45" x14ac:dyDescent="0.25">
      <c r="A16" s="69"/>
      <c r="B16" s="60">
        <v>29</v>
      </c>
      <c r="C16" s="61" t="s">
        <v>4208</v>
      </c>
      <c r="D16" s="135" t="s">
        <v>598</v>
      </c>
      <c r="E16" s="63">
        <v>3</v>
      </c>
      <c r="F16" s="63"/>
      <c r="G16" s="120" t="s">
        <v>4193</v>
      </c>
      <c r="H16" s="60"/>
      <c r="I16" s="64">
        <v>2700000</v>
      </c>
      <c r="J16" s="70"/>
      <c r="K16" s="66">
        <f t="shared" si="0"/>
        <v>252140700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29</v>
      </c>
      <c r="C17" s="61" t="s">
        <v>4209</v>
      </c>
      <c r="D17" s="62" t="s">
        <v>2135</v>
      </c>
      <c r="E17" s="63">
        <v>4</v>
      </c>
      <c r="F17" s="63"/>
      <c r="G17" s="120" t="s">
        <v>4194</v>
      </c>
      <c r="H17" s="60"/>
      <c r="I17" s="64">
        <v>1500000</v>
      </c>
      <c r="J17" s="70"/>
      <c r="K17" s="66">
        <f t="shared" si="0"/>
        <v>253640700</v>
      </c>
      <c r="L17" s="74"/>
      <c r="M17" s="41"/>
      <c r="N17" s="71"/>
      <c r="O17" s="72"/>
    </row>
    <row r="18" spans="1:15" s="73" customFormat="1" ht="45" x14ac:dyDescent="0.25">
      <c r="A18" s="69"/>
      <c r="B18" s="60">
        <v>29</v>
      </c>
      <c r="C18" s="61" t="s">
        <v>4210</v>
      </c>
      <c r="D18" s="135" t="s">
        <v>165</v>
      </c>
      <c r="E18" s="63">
        <v>3</v>
      </c>
      <c r="F18" s="63"/>
      <c r="G18" s="120" t="s">
        <v>4195</v>
      </c>
      <c r="H18" s="60"/>
      <c r="I18" s="64">
        <v>1000000</v>
      </c>
      <c r="J18" s="70"/>
      <c r="K18" s="66">
        <f t="shared" si="0"/>
        <v>254640700</v>
      </c>
      <c r="L18" s="74"/>
      <c r="M18" s="41"/>
      <c r="N18" s="71"/>
      <c r="O18" s="72"/>
    </row>
    <row r="19" spans="1:15" s="73" customFormat="1" ht="45" x14ac:dyDescent="0.25">
      <c r="A19" s="69"/>
      <c r="B19" s="60">
        <v>29</v>
      </c>
      <c r="C19" s="61" t="s">
        <v>4211</v>
      </c>
      <c r="D19" s="62" t="s">
        <v>533</v>
      </c>
      <c r="E19" s="63">
        <v>4</v>
      </c>
      <c r="F19" s="63"/>
      <c r="G19" s="120" t="s">
        <v>4196</v>
      </c>
      <c r="H19" s="60"/>
      <c r="I19" s="64">
        <v>4500000</v>
      </c>
      <c r="J19" s="70"/>
      <c r="K19" s="66">
        <f t="shared" si="0"/>
        <v>259140700</v>
      </c>
      <c r="L19" s="74"/>
      <c r="M19" s="41"/>
      <c r="N19" s="71"/>
      <c r="O19" s="72"/>
    </row>
    <row r="20" spans="1:15" s="73" customFormat="1" ht="45" x14ac:dyDescent="0.25">
      <c r="A20" s="69"/>
      <c r="B20" s="60">
        <v>29</v>
      </c>
      <c r="C20" s="61" t="s">
        <v>4212</v>
      </c>
      <c r="D20" s="135" t="s">
        <v>165</v>
      </c>
      <c r="E20" s="63">
        <v>3</v>
      </c>
      <c r="F20" s="63"/>
      <c r="G20" s="120" t="s">
        <v>4197</v>
      </c>
      <c r="H20" s="60"/>
      <c r="I20" s="64">
        <v>600000</v>
      </c>
      <c r="J20" s="70"/>
      <c r="K20" s="66">
        <f t="shared" si="0"/>
        <v>259740700</v>
      </c>
      <c r="L20" s="74"/>
      <c r="M20" s="41"/>
      <c r="N20" s="71"/>
      <c r="O20" s="72"/>
    </row>
    <row r="21" spans="1:15" s="73" customFormat="1" ht="45" x14ac:dyDescent="0.25">
      <c r="A21" s="69"/>
      <c r="B21" s="60">
        <v>29</v>
      </c>
      <c r="C21" s="61" t="s">
        <v>4213</v>
      </c>
      <c r="D21" s="135" t="s">
        <v>165</v>
      </c>
      <c r="E21" s="63">
        <v>3</v>
      </c>
      <c r="F21" s="63"/>
      <c r="G21" s="120" t="s">
        <v>4198</v>
      </c>
      <c r="H21" s="60"/>
      <c r="I21" s="64">
        <v>50000</v>
      </c>
      <c r="J21" s="70"/>
      <c r="K21" s="66">
        <f t="shared" si="0"/>
        <v>259790700</v>
      </c>
      <c r="L21" s="74"/>
      <c r="M21" s="41"/>
      <c r="N21" s="71"/>
      <c r="O21" s="72"/>
    </row>
    <row r="22" spans="1:15" s="73" customFormat="1" ht="60" x14ac:dyDescent="0.25">
      <c r="A22" s="69"/>
      <c r="B22" s="60">
        <v>29</v>
      </c>
      <c r="C22" s="61" t="s">
        <v>4214</v>
      </c>
      <c r="D22" s="135" t="s">
        <v>3201</v>
      </c>
      <c r="E22" s="63">
        <v>1</v>
      </c>
      <c r="F22" s="63"/>
      <c r="G22" s="120" t="s">
        <v>4199</v>
      </c>
      <c r="H22" s="60"/>
      <c r="I22" s="64">
        <v>2500000</v>
      </c>
      <c r="J22" s="70"/>
      <c r="K22" s="66">
        <f t="shared" si="0"/>
        <v>262290700</v>
      </c>
      <c r="L22" s="74"/>
      <c r="M22" s="41"/>
      <c r="N22" s="71"/>
      <c r="O22" s="72"/>
    </row>
    <row r="23" spans="1:15" s="73" customFormat="1" ht="60" x14ac:dyDescent="0.25">
      <c r="A23" s="69"/>
      <c r="B23" s="60">
        <v>29</v>
      </c>
      <c r="C23" s="61" t="s">
        <v>4215</v>
      </c>
      <c r="D23" s="135" t="s">
        <v>2893</v>
      </c>
      <c r="E23" s="63">
        <v>1</v>
      </c>
      <c r="F23" s="63"/>
      <c r="G23" s="120" t="s">
        <v>4200</v>
      </c>
      <c r="H23" s="60"/>
      <c r="I23" s="64">
        <v>900000</v>
      </c>
      <c r="J23" s="70"/>
      <c r="K23" s="66">
        <f t="shared" si="0"/>
        <v>263190700</v>
      </c>
      <c r="L23" s="74"/>
      <c r="M23" s="41"/>
      <c r="N23" s="71"/>
      <c r="O23" s="75"/>
    </row>
    <row r="24" spans="1:15" s="82" customFormat="1" ht="45" x14ac:dyDescent="0.25">
      <c r="A24" s="76"/>
      <c r="B24" s="60">
        <v>29</v>
      </c>
      <c r="C24" s="61" t="s">
        <v>4216</v>
      </c>
      <c r="D24" s="62" t="s">
        <v>3263</v>
      </c>
      <c r="E24" s="63">
        <v>1</v>
      </c>
      <c r="F24" s="63"/>
      <c r="G24" s="120" t="s">
        <v>4201</v>
      </c>
      <c r="H24" s="60"/>
      <c r="I24" s="64">
        <v>3000000</v>
      </c>
      <c r="J24" s="78"/>
      <c r="K24" s="66">
        <f t="shared" si="0"/>
        <v>266190700</v>
      </c>
      <c r="L24" s="79"/>
      <c r="M24" s="41"/>
      <c r="N24" s="80"/>
      <c r="O24" s="81"/>
    </row>
    <row r="25" spans="1:15" s="82" customFormat="1" ht="45" x14ac:dyDescent="0.25">
      <c r="A25" s="76"/>
      <c r="B25" s="60">
        <v>29</v>
      </c>
      <c r="C25" s="61" t="s">
        <v>4217</v>
      </c>
      <c r="D25" s="62" t="s">
        <v>2216</v>
      </c>
      <c r="E25" s="63">
        <v>1</v>
      </c>
      <c r="F25" s="63"/>
      <c r="G25" s="120" t="s">
        <v>4202</v>
      </c>
      <c r="H25" s="60"/>
      <c r="I25" s="64">
        <v>2500000</v>
      </c>
      <c r="J25" s="78"/>
      <c r="K25" s="66">
        <f t="shared" si="0"/>
        <v>268690700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29</v>
      </c>
      <c r="C26" s="61" t="s">
        <v>4218</v>
      </c>
      <c r="D26" s="135" t="s">
        <v>2213</v>
      </c>
      <c r="E26" s="63">
        <v>2</v>
      </c>
      <c r="F26" s="63"/>
      <c r="G26" s="120" t="s">
        <v>4224</v>
      </c>
      <c r="H26" s="60"/>
      <c r="I26" s="64">
        <v>5000000</v>
      </c>
      <c r="J26" s="78"/>
      <c r="K26" s="66">
        <f t="shared" si="0"/>
        <v>273690700</v>
      </c>
      <c r="L26" s="79"/>
      <c r="M26" s="41"/>
      <c r="N26" s="80"/>
      <c r="O26" s="81"/>
    </row>
    <row r="27" spans="1:15" s="82" customFormat="1" ht="60" x14ac:dyDescent="0.25">
      <c r="A27" s="76"/>
      <c r="B27" s="60">
        <v>29</v>
      </c>
      <c r="C27" s="61" t="s">
        <v>4219</v>
      </c>
      <c r="D27" s="135" t="s">
        <v>165</v>
      </c>
      <c r="E27" s="63">
        <v>3</v>
      </c>
      <c r="F27" s="63"/>
      <c r="G27" s="120" t="s">
        <v>4225</v>
      </c>
      <c r="H27" s="60"/>
      <c r="I27" s="64">
        <v>1820000</v>
      </c>
      <c r="J27" s="78"/>
      <c r="K27" s="66">
        <f t="shared" si="0"/>
        <v>275510700</v>
      </c>
      <c r="L27" s="79"/>
      <c r="M27" s="41"/>
      <c r="N27" s="80"/>
      <c r="O27" s="81"/>
    </row>
    <row r="28" spans="1:15" s="82" customFormat="1" ht="45" x14ac:dyDescent="0.25">
      <c r="A28" s="76"/>
      <c r="B28" s="60">
        <v>29</v>
      </c>
      <c r="C28" s="61" t="s">
        <v>4220</v>
      </c>
      <c r="D28" s="62" t="s">
        <v>533</v>
      </c>
      <c r="E28" s="63">
        <v>4</v>
      </c>
      <c r="F28" s="63"/>
      <c r="G28" s="120" t="s">
        <v>4226</v>
      </c>
      <c r="H28" s="60"/>
      <c r="I28" s="64">
        <v>1180000</v>
      </c>
      <c r="J28" s="78"/>
      <c r="K28" s="66">
        <f t="shared" si="0"/>
        <v>276690700</v>
      </c>
      <c r="L28" s="79"/>
      <c r="M28" s="41"/>
      <c r="N28" s="80"/>
      <c r="O28" s="81"/>
    </row>
    <row r="29" spans="1:15" s="82" customFormat="1" ht="45" x14ac:dyDescent="0.25">
      <c r="A29" s="76"/>
      <c r="B29" s="60">
        <v>29</v>
      </c>
      <c r="C29" s="61" t="s">
        <v>4221</v>
      </c>
      <c r="D29" s="62" t="s">
        <v>4179</v>
      </c>
      <c r="E29" s="63"/>
      <c r="F29" s="63"/>
      <c r="G29" s="120" t="s">
        <v>4227</v>
      </c>
      <c r="H29" s="60"/>
      <c r="I29" s="64">
        <v>5000000</v>
      </c>
      <c r="J29" s="84"/>
      <c r="K29" s="66">
        <f t="shared" si="0"/>
        <v>281690700</v>
      </c>
      <c r="L29" s="79"/>
      <c r="M29" s="41"/>
      <c r="N29" s="80"/>
      <c r="O29" s="81"/>
    </row>
    <row r="30" spans="1:15" s="73" customFormat="1" ht="60" x14ac:dyDescent="0.25">
      <c r="A30" s="69" t="s">
        <v>4222</v>
      </c>
      <c r="B30" s="60">
        <v>2</v>
      </c>
      <c r="C30" s="61" t="s">
        <v>4228</v>
      </c>
      <c r="D30" s="135" t="s">
        <v>2212</v>
      </c>
      <c r="E30" s="63">
        <v>1</v>
      </c>
      <c r="F30" s="63"/>
      <c r="G30" s="120" t="s">
        <v>4242</v>
      </c>
      <c r="H30" s="60"/>
      <c r="I30" s="111">
        <v>950000</v>
      </c>
      <c r="J30" s="83"/>
      <c r="K30" s="66">
        <f t="shared" si="0"/>
        <v>282640700</v>
      </c>
      <c r="L30" s="74"/>
      <c r="M30" s="41"/>
      <c r="N30" s="71"/>
      <c r="O30" s="72"/>
    </row>
    <row r="31" spans="1:15" s="73" customFormat="1" ht="45" x14ac:dyDescent="0.25">
      <c r="A31" s="69"/>
      <c r="B31" s="60">
        <v>2</v>
      </c>
      <c r="C31" s="61" t="s">
        <v>4229</v>
      </c>
      <c r="D31" s="135" t="s">
        <v>165</v>
      </c>
      <c r="E31" s="63">
        <v>3</v>
      </c>
      <c r="F31" s="63"/>
      <c r="G31" s="120" t="s">
        <v>4243</v>
      </c>
      <c r="H31" s="60"/>
      <c r="I31" s="111">
        <v>3490000</v>
      </c>
      <c r="J31" s="83"/>
      <c r="K31" s="66">
        <f t="shared" si="0"/>
        <v>286130700</v>
      </c>
      <c r="L31" s="74"/>
      <c r="M31" s="41"/>
      <c r="N31" s="71"/>
      <c r="O31" s="72"/>
    </row>
    <row r="32" spans="1:15" s="73" customFormat="1" ht="60" x14ac:dyDescent="0.25">
      <c r="A32" s="69"/>
      <c r="B32" s="60">
        <v>2</v>
      </c>
      <c r="C32" s="61" t="s">
        <v>4230</v>
      </c>
      <c r="D32" s="135" t="s">
        <v>3216</v>
      </c>
      <c r="E32" s="63">
        <v>2</v>
      </c>
      <c r="F32" s="63"/>
      <c r="G32" s="120" t="s">
        <v>4244</v>
      </c>
      <c r="H32" s="60"/>
      <c r="I32" s="111">
        <v>13500000</v>
      </c>
      <c r="J32" s="83"/>
      <c r="K32" s="66">
        <f t="shared" si="0"/>
        <v>299630700</v>
      </c>
      <c r="L32" s="74"/>
      <c r="M32" s="41"/>
      <c r="N32" s="71"/>
      <c r="O32" s="72">
        <f>K32+1039000</f>
        <v>300669700</v>
      </c>
    </row>
    <row r="33" spans="1:15" s="73" customFormat="1" ht="60" x14ac:dyDescent="0.25">
      <c r="A33" s="69"/>
      <c r="B33" s="60">
        <v>2</v>
      </c>
      <c r="C33" s="61" t="s">
        <v>4231</v>
      </c>
      <c r="D33" s="62" t="s">
        <v>3103</v>
      </c>
      <c r="E33" s="63">
        <v>1</v>
      </c>
      <c r="F33" s="63"/>
      <c r="G33" s="120" t="s">
        <v>4245</v>
      </c>
      <c r="H33" s="60"/>
      <c r="I33" s="111">
        <v>300000</v>
      </c>
      <c r="J33" s="83"/>
      <c r="K33" s="66">
        <f t="shared" si="0"/>
        <v>299930700</v>
      </c>
      <c r="L33" s="74"/>
      <c r="M33" s="41"/>
      <c r="N33" s="71"/>
      <c r="O33" s="72"/>
    </row>
    <row r="34" spans="1:15" s="73" customFormat="1" ht="45" x14ac:dyDescent="0.25">
      <c r="A34" s="69"/>
      <c r="B34" s="60">
        <v>2</v>
      </c>
      <c r="C34" s="61" t="s">
        <v>4232</v>
      </c>
      <c r="D34" s="62" t="s">
        <v>4256</v>
      </c>
      <c r="E34" s="63"/>
      <c r="F34" s="63"/>
      <c r="G34" s="120" t="s">
        <v>4246</v>
      </c>
      <c r="H34" s="60"/>
      <c r="I34" s="111">
        <v>3500000</v>
      </c>
      <c r="J34" s="83"/>
      <c r="K34" s="66">
        <f t="shared" si="0"/>
        <v>303430700</v>
      </c>
      <c r="L34" s="74"/>
      <c r="M34" s="41"/>
      <c r="N34" s="71"/>
      <c r="O34" s="72"/>
    </row>
    <row r="35" spans="1:15" s="73" customFormat="1" ht="60" x14ac:dyDescent="0.25">
      <c r="A35" s="69"/>
      <c r="B35" s="60">
        <v>2</v>
      </c>
      <c r="C35" s="61" t="s">
        <v>4233</v>
      </c>
      <c r="D35" s="135" t="s">
        <v>2300</v>
      </c>
      <c r="E35" s="63">
        <v>2</v>
      </c>
      <c r="F35" s="63"/>
      <c r="G35" s="120" t="s">
        <v>4247</v>
      </c>
      <c r="H35" s="60"/>
      <c r="I35" s="111">
        <v>4643000</v>
      </c>
      <c r="J35" s="83"/>
      <c r="K35" s="66">
        <f t="shared" si="0"/>
        <v>308073700</v>
      </c>
      <c r="L35" s="74"/>
      <c r="M35" s="41"/>
      <c r="N35" s="71"/>
      <c r="O35" s="72"/>
    </row>
    <row r="36" spans="1:15" s="73" customFormat="1" ht="60" x14ac:dyDescent="0.25">
      <c r="A36" s="69"/>
      <c r="B36" s="60">
        <v>2</v>
      </c>
      <c r="C36" s="61" t="s">
        <v>4234</v>
      </c>
      <c r="D36" s="135" t="s">
        <v>2893</v>
      </c>
      <c r="E36" s="63">
        <v>1</v>
      </c>
      <c r="F36" s="63"/>
      <c r="G36" s="120" t="s">
        <v>4248</v>
      </c>
      <c r="H36" s="60"/>
      <c r="I36" s="111">
        <v>760000</v>
      </c>
      <c r="J36" s="83"/>
      <c r="K36" s="66">
        <f t="shared" si="0"/>
        <v>308833700</v>
      </c>
      <c r="L36" s="74"/>
      <c r="M36" s="41"/>
      <c r="N36" s="71"/>
      <c r="O36" s="72"/>
    </row>
    <row r="37" spans="1:15" s="73" customFormat="1" ht="60" x14ac:dyDescent="0.25">
      <c r="A37" s="69"/>
      <c r="B37" s="60">
        <v>2</v>
      </c>
      <c r="C37" s="61" t="s">
        <v>4235</v>
      </c>
      <c r="D37" s="135" t="s">
        <v>2893</v>
      </c>
      <c r="E37" s="63">
        <v>1</v>
      </c>
      <c r="F37" s="63"/>
      <c r="G37" s="120" t="s">
        <v>4249</v>
      </c>
      <c r="H37" s="60"/>
      <c r="I37" s="111">
        <v>950000</v>
      </c>
      <c r="J37" s="83"/>
      <c r="K37" s="66">
        <f t="shared" si="0"/>
        <v>309783700</v>
      </c>
      <c r="L37" s="74"/>
      <c r="M37" s="41"/>
      <c r="N37" s="71"/>
      <c r="O37" s="72"/>
    </row>
    <row r="38" spans="1:15" s="82" customFormat="1" ht="45" x14ac:dyDescent="0.25">
      <c r="A38" s="78"/>
      <c r="B38" s="60">
        <v>2</v>
      </c>
      <c r="C38" s="61" t="s">
        <v>4236</v>
      </c>
      <c r="D38" s="135" t="s">
        <v>2215</v>
      </c>
      <c r="E38" s="63">
        <v>2</v>
      </c>
      <c r="F38" s="63"/>
      <c r="G38" s="120" t="s">
        <v>4250</v>
      </c>
      <c r="H38" s="60"/>
      <c r="I38" s="111">
        <v>950000</v>
      </c>
      <c r="J38" s="84"/>
      <c r="K38" s="66">
        <f t="shared" si="0"/>
        <v>310733700</v>
      </c>
      <c r="L38" s="79"/>
      <c r="M38" s="41"/>
      <c r="N38" s="80"/>
      <c r="O38" s="81"/>
    </row>
    <row r="39" spans="1:15" s="82" customFormat="1" ht="60" x14ac:dyDescent="0.25">
      <c r="A39" s="78"/>
      <c r="B39" s="60">
        <v>2</v>
      </c>
      <c r="C39" s="61" t="s">
        <v>4237</v>
      </c>
      <c r="D39" s="135" t="s">
        <v>2217</v>
      </c>
      <c r="E39" s="63">
        <v>2</v>
      </c>
      <c r="F39" s="63"/>
      <c r="G39" s="120" t="s">
        <v>4251</v>
      </c>
      <c r="H39" s="60"/>
      <c r="I39" s="111">
        <v>1000000</v>
      </c>
      <c r="J39" s="84"/>
      <c r="K39" s="66">
        <f t="shared" si="0"/>
        <v>311733700</v>
      </c>
      <c r="L39" s="79"/>
      <c r="M39" s="41"/>
      <c r="N39" s="80"/>
      <c r="O39" s="81"/>
    </row>
    <row r="40" spans="1:15" s="82" customFormat="1" ht="45" x14ac:dyDescent="0.25">
      <c r="A40" s="78"/>
      <c r="B40" s="60">
        <v>2</v>
      </c>
      <c r="C40" s="61" t="s">
        <v>4238</v>
      </c>
      <c r="D40" s="135" t="s">
        <v>2217</v>
      </c>
      <c r="E40" s="63">
        <v>2</v>
      </c>
      <c r="F40" s="63"/>
      <c r="G40" s="120" t="s">
        <v>4252</v>
      </c>
      <c r="H40" s="60"/>
      <c r="I40" s="111">
        <v>800000</v>
      </c>
      <c r="J40" s="78"/>
      <c r="K40" s="66">
        <f t="shared" si="0"/>
        <v>312533700</v>
      </c>
      <c r="L40" s="79"/>
      <c r="M40" s="41"/>
      <c r="N40" s="80"/>
      <c r="O40" s="81"/>
    </row>
    <row r="41" spans="1:15" s="82" customFormat="1" ht="60" x14ac:dyDescent="0.25">
      <c r="A41" s="78"/>
      <c r="B41" s="60">
        <v>2</v>
      </c>
      <c r="C41" s="61" t="s">
        <v>4239</v>
      </c>
      <c r="D41" s="135" t="s">
        <v>2852</v>
      </c>
      <c r="E41" s="63">
        <v>1</v>
      </c>
      <c r="F41" s="63"/>
      <c r="G41" s="120" t="s">
        <v>4253</v>
      </c>
      <c r="H41" s="60"/>
      <c r="I41" s="111">
        <v>1020000</v>
      </c>
      <c r="J41" s="78"/>
      <c r="K41" s="66">
        <f t="shared" si="0"/>
        <v>313553700</v>
      </c>
      <c r="L41" s="79"/>
      <c r="M41" s="41"/>
      <c r="N41" s="80"/>
      <c r="O41" s="81"/>
    </row>
    <row r="42" spans="1:15" s="82" customFormat="1" ht="45" x14ac:dyDescent="0.25">
      <c r="A42" s="78"/>
      <c r="B42" s="60">
        <v>2</v>
      </c>
      <c r="C42" s="61" t="s">
        <v>4240</v>
      </c>
      <c r="D42" s="135" t="s">
        <v>3508</v>
      </c>
      <c r="E42" s="63">
        <v>2</v>
      </c>
      <c r="F42" s="63"/>
      <c r="G42" s="120" t="s">
        <v>4254</v>
      </c>
      <c r="H42" s="60"/>
      <c r="I42" s="111">
        <v>2000000</v>
      </c>
      <c r="J42" s="78"/>
      <c r="K42" s="66">
        <f t="shared" si="0"/>
        <v>315553700</v>
      </c>
      <c r="L42" s="79"/>
      <c r="M42" s="41"/>
      <c r="N42" s="80"/>
      <c r="O42" s="81"/>
    </row>
    <row r="43" spans="1:15" s="82" customFormat="1" ht="30" x14ac:dyDescent="0.25">
      <c r="A43" s="78"/>
      <c r="B43" s="60">
        <v>2</v>
      </c>
      <c r="C43" s="61" t="s">
        <v>4241</v>
      </c>
      <c r="D43" s="135" t="s">
        <v>2218</v>
      </c>
      <c r="E43" s="63">
        <v>1</v>
      </c>
      <c r="F43" s="63"/>
      <c r="G43" s="120" t="s">
        <v>4255</v>
      </c>
      <c r="H43" s="60"/>
      <c r="I43" s="111">
        <v>1150000</v>
      </c>
      <c r="J43" s="78"/>
      <c r="K43" s="66">
        <f t="shared" si="0"/>
        <v>316703700</v>
      </c>
      <c r="L43" s="79"/>
      <c r="M43" s="41"/>
      <c r="N43" s="80"/>
      <c r="O43" s="81"/>
    </row>
    <row r="44" spans="1:15" s="82" customFormat="1" ht="60" x14ac:dyDescent="0.25">
      <c r="A44" s="78"/>
      <c r="B44" s="77">
        <v>3</v>
      </c>
      <c r="C44" s="91" t="s">
        <v>4259</v>
      </c>
      <c r="D44" s="77"/>
      <c r="E44" s="115"/>
      <c r="F44" s="115"/>
      <c r="G44" s="77" t="s">
        <v>4257</v>
      </c>
      <c r="H44" s="77"/>
      <c r="I44" s="123"/>
      <c r="J44" s="84">
        <v>8147000</v>
      </c>
      <c r="K44" s="66">
        <f t="shared" si="0"/>
        <v>308556700</v>
      </c>
      <c r="L44" s="79" t="s">
        <v>172</v>
      </c>
      <c r="M44" s="41">
        <f t="shared" ref="M44:M49" si="1">-J44</f>
        <v>-8147000</v>
      </c>
      <c r="N44" s="80" t="s">
        <v>1156</v>
      </c>
      <c r="O44" s="81"/>
    </row>
    <row r="45" spans="1:15" s="82" customFormat="1" ht="60" x14ac:dyDescent="0.25">
      <c r="A45" s="78"/>
      <c r="B45" s="77">
        <v>3</v>
      </c>
      <c r="C45" s="91" t="s">
        <v>4260</v>
      </c>
      <c r="D45" s="77"/>
      <c r="E45" s="115"/>
      <c r="F45" s="115"/>
      <c r="G45" s="77" t="s">
        <v>4258</v>
      </c>
      <c r="H45" s="77"/>
      <c r="I45" s="123"/>
      <c r="J45" s="84">
        <v>11007700</v>
      </c>
      <c r="K45" s="66">
        <f t="shared" si="0"/>
        <v>297549000</v>
      </c>
      <c r="L45" s="79" t="s">
        <v>168</v>
      </c>
      <c r="M45" s="41">
        <f t="shared" si="1"/>
        <v>-11007700</v>
      </c>
      <c r="N45" s="80" t="s">
        <v>169</v>
      </c>
      <c r="O45" s="81"/>
    </row>
    <row r="46" spans="1:15" s="82" customFormat="1" ht="30" x14ac:dyDescent="0.25">
      <c r="A46" s="78"/>
      <c r="B46" s="77">
        <v>3</v>
      </c>
      <c r="C46" s="91" t="s">
        <v>4263</v>
      </c>
      <c r="D46" s="77"/>
      <c r="E46" s="115"/>
      <c r="F46" s="115"/>
      <c r="G46" s="77" t="s">
        <v>4262</v>
      </c>
      <c r="H46" s="77"/>
      <c r="I46" s="123"/>
      <c r="J46" s="84">
        <v>1555000</v>
      </c>
      <c r="K46" s="66">
        <f t="shared" si="0"/>
        <v>295994000</v>
      </c>
      <c r="L46" s="79" t="s">
        <v>258</v>
      </c>
      <c r="M46" s="41">
        <f t="shared" si="1"/>
        <v>-1555000</v>
      </c>
      <c r="N46" s="80" t="s">
        <v>259</v>
      </c>
      <c r="O46" s="81"/>
    </row>
    <row r="47" spans="1:15" s="82" customFormat="1" ht="30" x14ac:dyDescent="0.25">
      <c r="A47" s="78"/>
      <c r="B47" s="77">
        <v>3</v>
      </c>
      <c r="C47" s="91" t="s">
        <v>4264</v>
      </c>
      <c r="D47" s="77"/>
      <c r="E47" s="115"/>
      <c r="F47" s="115"/>
      <c r="G47" s="77" t="s">
        <v>4265</v>
      </c>
      <c r="H47" s="77"/>
      <c r="I47" s="123"/>
      <c r="J47" s="84">
        <v>890000</v>
      </c>
      <c r="K47" s="66">
        <f t="shared" si="0"/>
        <v>295104000</v>
      </c>
      <c r="L47" s="79" t="s">
        <v>258</v>
      </c>
      <c r="M47" s="41">
        <f t="shared" si="1"/>
        <v>-890000</v>
      </c>
      <c r="N47" s="80" t="s">
        <v>720</v>
      </c>
      <c r="O47" s="81"/>
    </row>
    <row r="48" spans="1:15" s="82" customFormat="1" ht="30" x14ac:dyDescent="0.25">
      <c r="A48" s="78"/>
      <c r="B48" s="77">
        <v>3</v>
      </c>
      <c r="C48" s="91" t="s">
        <v>4266</v>
      </c>
      <c r="D48" s="77"/>
      <c r="E48" s="115"/>
      <c r="F48" s="115"/>
      <c r="G48" s="77" t="s">
        <v>4267</v>
      </c>
      <c r="H48" s="77"/>
      <c r="I48" s="123"/>
      <c r="J48" s="84">
        <v>3055000</v>
      </c>
      <c r="K48" s="66">
        <f t="shared" si="0"/>
        <v>292049000</v>
      </c>
      <c r="L48" s="79" t="s">
        <v>172</v>
      </c>
      <c r="M48" s="41">
        <f t="shared" si="1"/>
        <v>-3055000</v>
      </c>
      <c r="N48" s="80" t="s">
        <v>1156</v>
      </c>
      <c r="O48" s="81"/>
    </row>
    <row r="49" spans="1:15" s="82" customFormat="1" ht="45" x14ac:dyDescent="0.25">
      <c r="A49" s="78"/>
      <c r="B49" s="77">
        <v>3</v>
      </c>
      <c r="C49" s="91" t="s">
        <v>4268</v>
      </c>
      <c r="D49" s="77"/>
      <c r="E49" s="115"/>
      <c r="F49" s="115"/>
      <c r="G49" s="77" t="s">
        <v>4269</v>
      </c>
      <c r="H49" s="77"/>
      <c r="I49" s="123"/>
      <c r="J49" s="84">
        <v>2708000</v>
      </c>
      <c r="K49" s="66">
        <f t="shared" si="0"/>
        <v>289341000</v>
      </c>
      <c r="L49" s="79" t="s">
        <v>168</v>
      </c>
      <c r="M49" s="41">
        <f t="shared" si="1"/>
        <v>-2708000</v>
      </c>
      <c r="N49" s="80" t="s">
        <v>169</v>
      </c>
      <c r="O49" s="81"/>
    </row>
    <row r="50" spans="1:15" s="82" customFormat="1" ht="60" x14ac:dyDescent="0.25">
      <c r="A50" s="78"/>
      <c r="B50" s="60">
        <v>3</v>
      </c>
      <c r="C50" s="61" t="s">
        <v>4280</v>
      </c>
      <c r="D50" s="135" t="s">
        <v>2893</v>
      </c>
      <c r="E50" s="63">
        <v>1</v>
      </c>
      <c r="F50" s="63"/>
      <c r="G50" s="120" t="s">
        <v>4270</v>
      </c>
      <c r="H50" s="60"/>
      <c r="I50" s="111">
        <v>2000000</v>
      </c>
      <c r="J50" s="78"/>
      <c r="K50" s="66">
        <f t="shared" si="0"/>
        <v>291341000</v>
      </c>
      <c r="L50" s="79"/>
      <c r="M50" s="41"/>
      <c r="N50" s="80"/>
      <c r="O50" s="81"/>
    </row>
    <row r="51" spans="1:15" s="82" customFormat="1" ht="45" x14ac:dyDescent="0.25">
      <c r="A51" s="78"/>
      <c r="B51" s="60">
        <v>3</v>
      </c>
      <c r="C51" s="61" t="s">
        <v>4281</v>
      </c>
      <c r="D51" s="135" t="s">
        <v>2217</v>
      </c>
      <c r="E51" s="63">
        <v>2</v>
      </c>
      <c r="F51" s="63"/>
      <c r="G51" s="120" t="s">
        <v>4271</v>
      </c>
      <c r="H51" s="60"/>
      <c r="I51" s="111">
        <v>3000000</v>
      </c>
      <c r="J51" s="84"/>
      <c r="K51" s="66">
        <f t="shared" si="0"/>
        <v>294341000</v>
      </c>
      <c r="L51" s="79"/>
      <c r="M51" s="41"/>
      <c r="N51" s="80"/>
      <c r="O51" s="81"/>
    </row>
    <row r="52" spans="1:15" s="82" customFormat="1" ht="45" x14ac:dyDescent="0.25">
      <c r="A52" s="78"/>
      <c r="B52" s="60">
        <v>3</v>
      </c>
      <c r="C52" s="61" t="s">
        <v>4282</v>
      </c>
      <c r="D52" s="135" t="s">
        <v>179</v>
      </c>
      <c r="E52" s="63">
        <v>3</v>
      </c>
      <c r="F52" s="63"/>
      <c r="G52" s="120" t="s">
        <v>4272</v>
      </c>
      <c r="H52" s="60"/>
      <c r="I52" s="111">
        <v>750000</v>
      </c>
      <c r="J52" s="84"/>
      <c r="K52" s="66">
        <f t="shared" si="0"/>
        <v>295091000</v>
      </c>
      <c r="L52" s="79"/>
      <c r="M52" s="41"/>
      <c r="N52" s="80"/>
      <c r="O52" s="81"/>
    </row>
    <row r="53" spans="1:15" s="82" customFormat="1" ht="45" x14ac:dyDescent="0.25">
      <c r="A53" s="78"/>
      <c r="B53" s="60">
        <v>3</v>
      </c>
      <c r="C53" s="61" t="s">
        <v>4283</v>
      </c>
      <c r="D53" s="62" t="s">
        <v>2135</v>
      </c>
      <c r="E53" s="63">
        <v>4</v>
      </c>
      <c r="F53" s="63"/>
      <c r="G53" s="120" t="s">
        <v>4273</v>
      </c>
      <c r="H53" s="60"/>
      <c r="I53" s="111">
        <v>3000000</v>
      </c>
      <c r="J53" s="84"/>
      <c r="K53" s="66">
        <f t="shared" si="0"/>
        <v>298091000</v>
      </c>
      <c r="L53" s="79"/>
      <c r="M53" s="41"/>
      <c r="N53" s="80"/>
      <c r="O53" s="81"/>
    </row>
    <row r="54" spans="1:15" s="82" customFormat="1" ht="45" x14ac:dyDescent="0.25">
      <c r="A54" s="78"/>
      <c r="B54" s="60">
        <v>3</v>
      </c>
      <c r="C54" s="61" t="s">
        <v>4284</v>
      </c>
      <c r="D54" s="135" t="s">
        <v>2309</v>
      </c>
      <c r="E54" s="63">
        <v>1</v>
      </c>
      <c r="F54" s="63"/>
      <c r="G54" s="120" t="s">
        <v>4274</v>
      </c>
      <c r="H54" s="60"/>
      <c r="I54" s="111">
        <v>800000</v>
      </c>
      <c r="J54" s="84"/>
      <c r="K54" s="66">
        <f t="shared" si="0"/>
        <v>298891000</v>
      </c>
      <c r="L54" s="79"/>
      <c r="M54" s="41"/>
      <c r="N54" s="80"/>
      <c r="O54" s="81"/>
    </row>
    <row r="55" spans="1:15" s="82" customFormat="1" ht="60" x14ac:dyDescent="0.25">
      <c r="A55" s="78"/>
      <c r="B55" s="60">
        <v>3</v>
      </c>
      <c r="C55" s="61" t="s">
        <v>4285</v>
      </c>
      <c r="D55" s="135" t="s">
        <v>2891</v>
      </c>
      <c r="E55" s="63">
        <v>2</v>
      </c>
      <c r="F55" s="63"/>
      <c r="G55" s="120" t="s">
        <v>4275</v>
      </c>
      <c r="H55" s="60"/>
      <c r="I55" s="111">
        <v>2000000</v>
      </c>
      <c r="J55" s="84"/>
      <c r="K55" s="66">
        <f t="shared" si="0"/>
        <v>300891000</v>
      </c>
      <c r="L55" s="79"/>
      <c r="M55" s="41"/>
      <c r="N55" s="80"/>
      <c r="O55" s="81"/>
    </row>
    <row r="56" spans="1:15" s="82" customFormat="1" ht="45" x14ac:dyDescent="0.25">
      <c r="A56" s="78"/>
      <c r="B56" s="60">
        <v>3</v>
      </c>
      <c r="C56" s="61" t="s">
        <v>4286</v>
      </c>
      <c r="D56" s="135" t="s">
        <v>2212</v>
      </c>
      <c r="E56" s="63">
        <v>1</v>
      </c>
      <c r="F56" s="63"/>
      <c r="G56" s="120" t="s">
        <v>4276</v>
      </c>
      <c r="H56" s="60"/>
      <c r="I56" s="111">
        <v>600000</v>
      </c>
      <c r="J56" s="84"/>
      <c r="K56" s="66">
        <f t="shared" si="0"/>
        <v>301491000</v>
      </c>
      <c r="L56" s="79"/>
      <c r="M56" s="41"/>
      <c r="N56" s="80"/>
      <c r="O56" s="81"/>
    </row>
    <row r="57" spans="1:15" s="82" customFormat="1" ht="45" x14ac:dyDescent="0.25">
      <c r="A57" s="78"/>
      <c r="B57" s="60">
        <v>3</v>
      </c>
      <c r="C57" s="61" t="s">
        <v>4287</v>
      </c>
      <c r="D57" s="135" t="s">
        <v>165</v>
      </c>
      <c r="E57" s="63">
        <v>3</v>
      </c>
      <c r="F57" s="63"/>
      <c r="G57" s="120" t="s">
        <v>4277</v>
      </c>
      <c r="H57" s="60"/>
      <c r="I57" s="111">
        <v>1600000</v>
      </c>
      <c r="J57" s="84"/>
      <c r="K57" s="66">
        <f t="shared" si="0"/>
        <v>303091000</v>
      </c>
      <c r="L57" s="79"/>
      <c r="M57" s="41"/>
      <c r="N57" s="80"/>
      <c r="O57" s="81"/>
    </row>
    <row r="58" spans="1:15" s="82" customFormat="1" ht="45" x14ac:dyDescent="0.25">
      <c r="A58" s="78"/>
      <c r="B58" s="60">
        <v>3</v>
      </c>
      <c r="C58" s="61" t="s">
        <v>4288</v>
      </c>
      <c r="D58" s="135" t="s">
        <v>165</v>
      </c>
      <c r="E58" s="63">
        <v>3</v>
      </c>
      <c r="F58" s="63"/>
      <c r="G58" s="120" t="s">
        <v>4278</v>
      </c>
      <c r="H58" s="60"/>
      <c r="I58" s="111">
        <v>1600000</v>
      </c>
      <c r="J58" s="84"/>
      <c r="K58" s="66">
        <f t="shared" si="0"/>
        <v>304691000</v>
      </c>
      <c r="L58" s="79"/>
      <c r="M58" s="41"/>
      <c r="N58" s="80"/>
      <c r="O58" s="81"/>
    </row>
    <row r="59" spans="1:15" s="82" customFormat="1" ht="45" x14ac:dyDescent="0.25">
      <c r="A59" s="78"/>
      <c r="B59" s="60">
        <v>3</v>
      </c>
      <c r="C59" s="61" t="s">
        <v>4289</v>
      </c>
      <c r="D59" s="62" t="s">
        <v>533</v>
      </c>
      <c r="E59" s="63">
        <v>4</v>
      </c>
      <c r="F59" s="63"/>
      <c r="G59" s="120" t="s">
        <v>4279</v>
      </c>
      <c r="H59" s="60"/>
      <c r="I59" s="111">
        <v>1500000</v>
      </c>
      <c r="J59" s="84"/>
      <c r="K59" s="66">
        <f t="shared" si="0"/>
        <v>306191000</v>
      </c>
      <c r="L59" s="79"/>
      <c r="M59" s="41"/>
      <c r="N59" s="80"/>
      <c r="O59" s="81"/>
    </row>
    <row r="60" spans="1:15" s="82" customFormat="1" ht="45" x14ac:dyDescent="0.25">
      <c r="A60" s="78"/>
      <c r="B60" s="60">
        <v>3</v>
      </c>
      <c r="C60" s="61" t="s">
        <v>4290</v>
      </c>
      <c r="D60" s="62" t="s">
        <v>533</v>
      </c>
      <c r="E60" s="63">
        <v>4</v>
      </c>
      <c r="F60" s="63"/>
      <c r="G60" s="120" t="s">
        <v>4295</v>
      </c>
      <c r="H60" s="60"/>
      <c r="I60" s="111">
        <v>1000000</v>
      </c>
      <c r="J60" s="84"/>
      <c r="K60" s="66">
        <f t="shared" si="0"/>
        <v>307191000</v>
      </c>
      <c r="L60" s="79"/>
      <c r="M60" s="41"/>
      <c r="N60" s="80"/>
      <c r="O60" s="81"/>
    </row>
    <row r="61" spans="1:15" s="82" customFormat="1" ht="60" x14ac:dyDescent="0.25">
      <c r="A61" s="78"/>
      <c r="B61" s="60">
        <v>3</v>
      </c>
      <c r="C61" s="61" t="s">
        <v>4291</v>
      </c>
      <c r="D61" s="62" t="s">
        <v>165</v>
      </c>
      <c r="E61" s="63">
        <v>4</v>
      </c>
      <c r="F61" s="63"/>
      <c r="G61" s="120" t="s">
        <v>4296</v>
      </c>
      <c r="H61" s="60"/>
      <c r="I61" s="111">
        <v>500000</v>
      </c>
      <c r="J61" s="84"/>
      <c r="K61" s="66">
        <f t="shared" si="0"/>
        <v>307691000</v>
      </c>
      <c r="L61" s="79"/>
      <c r="M61" s="41"/>
      <c r="N61" s="80"/>
      <c r="O61" s="81"/>
    </row>
    <row r="62" spans="1:15" s="82" customFormat="1" ht="60" x14ac:dyDescent="0.25">
      <c r="A62" s="78"/>
      <c r="B62" s="60">
        <v>3</v>
      </c>
      <c r="C62" s="61" t="s">
        <v>4292</v>
      </c>
      <c r="D62" s="62" t="s">
        <v>4179</v>
      </c>
      <c r="E62" s="63"/>
      <c r="F62" s="63"/>
      <c r="G62" s="120" t="s">
        <v>4297</v>
      </c>
      <c r="H62" s="60"/>
      <c r="I62" s="111">
        <v>390000</v>
      </c>
      <c r="J62" s="84"/>
      <c r="K62" s="66">
        <f t="shared" si="0"/>
        <v>308081000</v>
      </c>
      <c r="L62" s="79"/>
      <c r="M62" s="41"/>
      <c r="N62" s="80"/>
      <c r="O62" s="81"/>
    </row>
    <row r="63" spans="1:15" s="82" customFormat="1" ht="45" x14ac:dyDescent="0.25">
      <c r="A63" s="78"/>
      <c r="B63" s="60">
        <v>3</v>
      </c>
      <c r="C63" s="61" t="s">
        <v>4293</v>
      </c>
      <c r="D63" s="163" t="s">
        <v>4300</v>
      </c>
      <c r="E63" s="158">
        <v>3</v>
      </c>
      <c r="F63" s="63"/>
      <c r="G63" s="120" t="s">
        <v>4298</v>
      </c>
      <c r="H63" s="77"/>
      <c r="I63" s="111">
        <v>2500000</v>
      </c>
      <c r="J63" s="84"/>
      <c r="K63" s="66">
        <f t="shared" si="0"/>
        <v>310581000</v>
      </c>
      <c r="L63" s="79"/>
      <c r="M63" s="41"/>
      <c r="N63" s="80"/>
      <c r="O63" s="81"/>
    </row>
    <row r="64" spans="1:15" s="82" customFormat="1" ht="45" x14ac:dyDescent="0.25">
      <c r="A64" s="78"/>
      <c r="B64" s="60">
        <v>3</v>
      </c>
      <c r="C64" s="61" t="s">
        <v>4294</v>
      </c>
      <c r="D64" s="163" t="s">
        <v>3201</v>
      </c>
      <c r="E64" s="158">
        <v>1</v>
      </c>
      <c r="F64" s="63"/>
      <c r="G64" s="120" t="s">
        <v>4299</v>
      </c>
      <c r="H64" s="77"/>
      <c r="I64" s="111">
        <v>7000000</v>
      </c>
      <c r="J64" s="84"/>
      <c r="K64" s="66">
        <f t="shared" si="0"/>
        <v>317581000</v>
      </c>
      <c r="L64" s="79"/>
      <c r="M64" s="41"/>
      <c r="N64" s="80"/>
      <c r="O64" s="81"/>
    </row>
    <row r="65" spans="1:15" s="82" customFormat="1" ht="45" x14ac:dyDescent="0.25">
      <c r="A65" s="78"/>
      <c r="B65" s="60"/>
      <c r="C65" s="61" t="s">
        <v>4641</v>
      </c>
      <c r="D65" s="163" t="s">
        <v>3335</v>
      </c>
      <c r="E65" s="158">
        <v>1</v>
      </c>
      <c r="F65" s="63"/>
      <c r="G65" s="120" t="s">
        <v>4301</v>
      </c>
      <c r="H65" s="60"/>
      <c r="I65" s="64">
        <v>3000000</v>
      </c>
      <c r="J65" s="84"/>
      <c r="K65" s="66">
        <f t="shared" si="0"/>
        <v>320581000</v>
      </c>
      <c r="L65" s="79"/>
      <c r="M65" s="41"/>
      <c r="N65" s="80"/>
      <c r="O65" s="81"/>
    </row>
    <row r="66" spans="1:15" s="82" customFormat="1" ht="60" x14ac:dyDescent="0.25">
      <c r="A66" s="78"/>
      <c r="B66" s="60"/>
      <c r="C66" s="61" t="s">
        <v>4642</v>
      </c>
      <c r="D66" s="163" t="s">
        <v>2212</v>
      </c>
      <c r="E66" s="158">
        <v>1</v>
      </c>
      <c r="F66" s="63"/>
      <c r="G66" s="120" t="s">
        <v>4302</v>
      </c>
      <c r="H66" s="60"/>
      <c r="I66" s="64">
        <v>800000</v>
      </c>
      <c r="J66" s="84"/>
      <c r="K66" s="66">
        <f t="shared" si="0"/>
        <v>321381000</v>
      </c>
      <c r="L66" s="79"/>
      <c r="M66" s="41"/>
      <c r="N66" s="80"/>
      <c r="O66" s="81"/>
    </row>
    <row r="67" spans="1:15" s="82" customFormat="1" ht="75" x14ac:dyDescent="0.25">
      <c r="A67" s="78"/>
      <c r="B67" s="60"/>
      <c r="C67" s="61" t="s">
        <v>4643</v>
      </c>
      <c r="D67" s="163" t="s">
        <v>179</v>
      </c>
      <c r="E67" s="158">
        <v>3</v>
      </c>
      <c r="F67" s="63"/>
      <c r="G67" s="120" t="s">
        <v>4303</v>
      </c>
      <c r="H67" s="60"/>
      <c r="I67" s="64">
        <v>2000000</v>
      </c>
      <c r="J67" s="84"/>
      <c r="K67" s="66">
        <f t="shared" si="0"/>
        <v>323381000</v>
      </c>
      <c r="L67" s="79"/>
      <c r="M67" s="41"/>
      <c r="N67" s="80"/>
      <c r="O67" s="81"/>
    </row>
    <row r="68" spans="1:15" s="82" customFormat="1" ht="45" x14ac:dyDescent="0.25">
      <c r="A68" s="78"/>
      <c r="B68" s="60"/>
      <c r="C68" s="61" t="s">
        <v>4644</v>
      </c>
      <c r="D68" s="163" t="s">
        <v>2215</v>
      </c>
      <c r="E68" s="159">
        <v>2</v>
      </c>
      <c r="F68" s="63"/>
      <c r="G68" s="120" t="s">
        <v>4304</v>
      </c>
      <c r="H68" s="77"/>
      <c r="I68" s="64">
        <v>1500000</v>
      </c>
      <c r="J68" s="84"/>
      <c r="K68" s="66">
        <f t="shared" si="0"/>
        <v>324881000</v>
      </c>
      <c r="L68" s="79"/>
      <c r="M68" s="41"/>
      <c r="N68" s="80"/>
      <c r="O68" s="81"/>
    </row>
    <row r="69" spans="1:15" s="82" customFormat="1" ht="30" x14ac:dyDescent="0.25">
      <c r="A69" s="78"/>
      <c r="B69" s="60"/>
      <c r="C69" s="61" t="s">
        <v>4645</v>
      </c>
      <c r="D69" s="163" t="s">
        <v>2309</v>
      </c>
      <c r="E69" s="159">
        <v>1</v>
      </c>
      <c r="F69" s="63"/>
      <c r="G69" s="120" t="s">
        <v>4305</v>
      </c>
      <c r="H69" s="77"/>
      <c r="I69" s="64">
        <v>1000000</v>
      </c>
      <c r="J69" s="84"/>
      <c r="K69" s="66">
        <f t="shared" si="0"/>
        <v>325881000</v>
      </c>
      <c r="L69" s="79"/>
      <c r="M69" s="41"/>
      <c r="N69" s="80"/>
      <c r="O69" s="81"/>
    </row>
    <row r="70" spans="1:15" s="82" customFormat="1" ht="45" x14ac:dyDescent="0.25">
      <c r="A70" s="78"/>
      <c r="B70" s="60"/>
      <c r="C70" s="61" t="s">
        <v>4646</v>
      </c>
      <c r="D70" s="163" t="s">
        <v>2213</v>
      </c>
      <c r="E70" s="159">
        <v>2</v>
      </c>
      <c r="F70" s="63"/>
      <c r="G70" s="120" t="s">
        <v>4306</v>
      </c>
      <c r="H70" s="77"/>
      <c r="I70" s="64">
        <v>25000</v>
      </c>
      <c r="J70" s="84"/>
      <c r="K70" s="66">
        <f t="shared" si="0"/>
        <v>325906000</v>
      </c>
      <c r="L70" s="79"/>
      <c r="M70" s="41"/>
      <c r="N70" s="80"/>
      <c r="O70" s="81"/>
    </row>
    <row r="71" spans="1:15" s="82" customFormat="1" ht="45" x14ac:dyDescent="0.25">
      <c r="A71" s="78"/>
      <c r="B71" s="60"/>
      <c r="C71" s="61" t="s">
        <v>1796</v>
      </c>
      <c r="D71" s="163" t="s">
        <v>2217</v>
      </c>
      <c r="E71" s="159">
        <v>2</v>
      </c>
      <c r="F71" s="63"/>
      <c r="G71" s="120" t="s">
        <v>4307</v>
      </c>
      <c r="H71" s="77"/>
      <c r="I71" s="64">
        <v>1000000</v>
      </c>
      <c r="J71" s="84"/>
      <c r="K71" s="66">
        <f t="shared" si="0"/>
        <v>326906000</v>
      </c>
      <c r="L71" s="79"/>
      <c r="M71" s="41"/>
      <c r="N71" s="80"/>
      <c r="O71" s="81"/>
    </row>
    <row r="72" spans="1:15" s="82" customFormat="1" ht="30" x14ac:dyDescent="0.25">
      <c r="A72" s="78"/>
      <c r="B72" s="60"/>
      <c r="C72" s="61" t="s">
        <v>4647</v>
      </c>
      <c r="D72" s="163" t="s">
        <v>3201</v>
      </c>
      <c r="E72" s="158">
        <v>1</v>
      </c>
      <c r="F72" s="63"/>
      <c r="G72" s="120" t="s">
        <v>4308</v>
      </c>
      <c r="H72" s="60"/>
      <c r="I72" s="64">
        <v>5000000</v>
      </c>
      <c r="J72" s="78"/>
      <c r="K72" s="66">
        <f t="shared" si="0"/>
        <v>331906000</v>
      </c>
      <c r="L72" s="79"/>
      <c r="M72" s="41"/>
      <c r="N72" s="80"/>
      <c r="O72" s="81"/>
    </row>
    <row r="73" spans="1:15" s="82" customFormat="1" ht="30" x14ac:dyDescent="0.25">
      <c r="A73" s="78"/>
      <c r="B73" s="60">
        <v>5</v>
      </c>
      <c r="C73" s="85" t="s">
        <v>4630</v>
      </c>
      <c r="D73" s="62" t="s">
        <v>165</v>
      </c>
      <c r="E73" s="158">
        <v>4</v>
      </c>
      <c r="F73" s="63"/>
      <c r="G73" s="120" t="s">
        <v>4309</v>
      </c>
      <c r="H73" s="60"/>
      <c r="I73" s="86">
        <v>400000</v>
      </c>
      <c r="J73" s="78"/>
      <c r="K73" s="66">
        <f t="shared" si="0"/>
        <v>332306000</v>
      </c>
      <c r="L73" s="79"/>
      <c r="M73" s="41"/>
      <c r="N73" s="80"/>
      <c r="O73" s="81"/>
    </row>
    <row r="74" spans="1:15" s="82" customFormat="1" ht="45" x14ac:dyDescent="0.25">
      <c r="A74" s="78"/>
      <c r="B74" s="60">
        <v>5</v>
      </c>
      <c r="C74" s="85" t="s">
        <v>4631</v>
      </c>
      <c r="D74" s="62" t="s">
        <v>2216</v>
      </c>
      <c r="E74" s="63">
        <v>1</v>
      </c>
      <c r="F74" s="63"/>
      <c r="G74" s="120" t="s">
        <v>4310</v>
      </c>
      <c r="H74" s="60"/>
      <c r="I74" s="86">
        <v>5000000</v>
      </c>
      <c r="J74" s="78"/>
      <c r="K74" s="66">
        <f t="shared" si="0"/>
        <v>337306000</v>
      </c>
      <c r="L74" s="79"/>
      <c r="M74" s="41"/>
      <c r="N74" s="80"/>
      <c r="O74" s="81"/>
    </row>
    <row r="75" spans="1:15" s="82" customFormat="1" ht="45" x14ac:dyDescent="0.25">
      <c r="A75" s="78"/>
      <c r="B75" s="60">
        <v>5</v>
      </c>
      <c r="C75" s="85" t="s">
        <v>4632</v>
      </c>
      <c r="D75" s="62" t="s">
        <v>533</v>
      </c>
      <c r="E75" s="63">
        <v>4</v>
      </c>
      <c r="F75" s="63"/>
      <c r="G75" s="120" t="s">
        <v>4311</v>
      </c>
      <c r="H75" s="60"/>
      <c r="I75" s="86">
        <v>2500000</v>
      </c>
      <c r="J75" s="78"/>
      <c r="K75" s="66">
        <f t="shared" si="0"/>
        <v>339806000</v>
      </c>
      <c r="L75" s="79"/>
      <c r="M75" s="41"/>
      <c r="N75" s="80"/>
      <c r="O75" s="81"/>
    </row>
    <row r="76" spans="1:15" s="82" customFormat="1" ht="60" x14ac:dyDescent="0.25">
      <c r="A76" s="78"/>
      <c r="B76" s="60">
        <v>5</v>
      </c>
      <c r="C76" s="85" t="s">
        <v>4633</v>
      </c>
      <c r="D76" s="135" t="s">
        <v>165</v>
      </c>
      <c r="E76" s="63">
        <v>3</v>
      </c>
      <c r="F76" s="63"/>
      <c r="G76" s="120" t="s">
        <v>4312</v>
      </c>
      <c r="H76" s="60"/>
      <c r="I76" s="86">
        <v>1000000</v>
      </c>
      <c r="J76" s="78"/>
      <c r="K76" s="66">
        <f t="shared" ref="K76:K138" si="2">+K75+I76-J76</f>
        <v>340806000</v>
      </c>
      <c r="L76" s="79"/>
      <c r="M76" s="41"/>
      <c r="N76" s="80"/>
      <c r="O76" s="81"/>
    </row>
    <row r="77" spans="1:15" s="82" customFormat="1" ht="45" x14ac:dyDescent="0.25">
      <c r="A77" s="78"/>
      <c r="B77" s="60">
        <v>5</v>
      </c>
      <c r="C77" s="85" t="s">
        <v>4634</v>
      </c>
      <c r="D77" s="135" t="s">
        <v>165</v>
      </c>
      <c r="E77" s="63">
        <v>3</v>
      </c>
      <c r="F77" s="63"/>
      <c r="G77" s="120" t="s">
        <v>4313</v>
      </c>
      <c r="H77" s="60"/>
      <c r="I77" s="86">
        <v>1500000</v>
      </c>
      <c r="J77" s="78"/>
      <c r="K77" s="66">
        <f t="shared" si="2"/>
        <v>342306000</v>
      </c>
      <c r="L77" s="79"/>
      <c r="M77" s="41"/>
      <c r="N77" s="80"/>
      <c r="O77" s="81"/>
    </row>
    <row r="78" spans="1:15" s="82" customFormat="1" ht="45" x14ac:dyDescent="0.25">
      <c r="A78" s="78"/>
      <c r="B78" s="60">
        <v>5</v>
      </c>
      <c r="C78" s="85" t="s">
        <v>4635</v>
      </c>
      <c r="D78" s="135" t="s">
        <v>598</v>
      </c>
      <c r="E78" s="63">
        <v>3</v>
      </c>
      <c r="F78" s="63"/>
      <c r="G78" s="120" t="s">
        <v>4314</v>
      </c>
      <c r="H78" s="77"/>
      <c r="I78" s="86">
        <v>1200000</v>
      </c>
      <c r="J78" s="84"/>
      <c r="K78" s="66">
        <f t="shared" si="2"/>
        <v>343506000</v>
      </c>
      <c r="L78" s="79"/>
      <c r="M78" s="41"/>
      <c r="N78" s="80"/>
      <c r="O78" s="81"/>
    </row>
    <row r="79" spans="1:15" s="82" customFormat="1" ht="45" x14ac:dyDescent="0.25">
      <c r="A79" s="78"/>
      <c r="B79" s="60">
        <v>5</v>
      </c>
      <c r="C79" s="85" t="s">
        <v>4636</v>
      </c>
      <c r="D79" s="135" t="s">
        <v>165</v>
      </c>
      <c r="E79" s="63">
        <v>3</v>
      </c>
      <c r="F79" s="63"/>
      <c r="G79" s="120" t="s">
        <v>4315</v>
      </c>
      <c r="H79" s="60"/>
      <c r="I79" s="86">
        <v>400000</v>
      </c>
      <c r="J79" s="78"/>
      <c r="K79" s="66">
        <f t="shared" si="2"/>
        <v>343906000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5</v>
      </c>
      <c r="C80" s="85" t="s">
        <v>4637</v>
      </c>
      <c r="D80" s="135" t="s">
        <v>165</v>
      </c>
      <c r="E80" s="63">
        <v>3</v>
      </c>
      <c r="F80" s="63"/>
      <c r="G80" s="120" t="s">
        <v>4316</v>
      </c>
      <c r="H80" s="60"/>
      <c r="I80" s="86">
        <v>1000000</v>
      </c>
      <c r="J80" s="78"/>
      <c r="K80" s="66">
        <f t="shared" si="2"/>
        <v>344906000</v>
      </c>
      <c r="L80" s="79"/>
      <c r="M80" s="41"/>
      <c r="N80" s="80"/>
      <c r="O80" s="81"/>
    </row>
    <row r="81" spans="1:15" s="82" customFormat="1" ht="45" x14ac:dyDescent="0.25">
      <c r="A81" s="78"/>
      <c r="B81" s="60">
        <v>5</v>
      </c>
      <c r="C81" s="85" t="s">
        <v>4638</v>
      </c>
      <c r="D81" s="135" t="s">
        <v>165</v>
      </c>
      <c r="E81" s="63">
        <v>3</v>
      </c>
      <c r="F81" s="63"/>
      <c r="G81" s="120" t="s">
        <v>4317</v>
      </c>
      <c r="H81" s="60"/>
      <c r="I81" s="86">
        <v>2250000</v>
      </c>
      <c r="J81" s="78"/>
      <c r="K81" s="66">
        <f t="shared" si="2"/>
        <v>347156000</v>
      </c>
      <c r="L81" s="79"/>
      <c r="M81" s="41"/>
      <c r="N81" s="80"/>
      <c r="O81" s="81"/>
    </row>
    <row r="82" spans="1:15" s="82" customFormat="1" ht="60" x14ac:dyDescent="0.25">
      <c r="A82" s="78"/>
      <c r="B82" s="60">
        <v>5</v>
      </c>
      <c r="C82" s="85" t="s">
        <v>4639</v>
      </c>
      <c r="D82" s="143" t="s">
        <v>2932</v>
      </c>
      <c r="E82" s="115">
        <v>3</v>
      </c>
      <c r="F82" s="115"/>
      <c r="G82" s="120" t="s">
        <v>4318</v>
      </c>
      <c r="H82" s="77"/>
      <c r="I82" s="86">
        <v>710000</v>
      </c>
      <c r="J82" s="84"/>
      <c r="K82" s="66">
        <f t="shared" si="2"/>
        <v>347866000</v>
      </c>
      <c r="L82" s="79"/>
      <c r="M82" s="41">
        <f t="shared" ref="M82:M90" si="3">-J82</f>
        <v>0</v>
      </c>
      <c r="N82" s="80" t="s">
        <v>259</v>
      </c>
      <c r="O82" s="81"/>
    </row>
    <row r="83" spans="1:15" s="82" customFormat="1" ht="45" x14ac:dyDescent="0.25">
      <c r="A83" s="78"/>
      <c r="B83" s="60">
        <v>5</v>
      </c>
      <c r="C83" s="138" t="s">
        <v>4640</v>
      </c>
      <c r="D83" s="144" t="s">
        <v>2891</v>
      </c>
      <c r="E83" s="120">
        <v>2</v>
      </c>
      <c r="F83" s="120"/>
      <c r="G83" s="120" t="s">
        <v>4319</v>
      </c>
      <c r="H83" s="60"/>
      <c r="I83" s="174">
        <v>5000000</v>
      </c>
      <c r="J83" s="84"/>
      <c r="K83" s="66">
        <f t="shared" si="2"/>
        <v>352866000</v>
      </c>
      <c r="L83" s="79"/>
      <c r="M83" s="41">
        <f t="shared" si="3"/>
        <v>0</v>
      </c>
      <c r="N83" s="80" t="s">
        <v>169</v>
      </c>
      <c r="O83" s="81"/>
    </row>
    <row r="84" spans="1:15" s="82" customFormat="1" ht="25.5" x14ac:dyDescent="0.25">
      <c r="A84" s="78"/>
      <c r="B84" s="60">
        <v>5</v>
      </c>
      <c r="C84" s="166" t="s">
        <v>4648</v>
      </c>
      <c r="D84" s="144" t="s">
        <v>3508</v>
      </c>
      <c r="E84" s="120">
        <v>2</v>
      </c>
      <c r="F84" s="120"/>
      <c r="G84" s="120" t="s">
        <v>4320</v>
      </c>
      <c r="H84" s="60"/>
      <c r="I84" s="174">
        <v>5000000</v>
      </c>
      <c r="J84" s="84"/>
      <c r="K84" s="66">
        <f t="shared" si="2"/>
        <v>357866000</v>
      </c>
      <c r="L84" s="79"/>
      <c r="M84" s="41">
        <f t="shared" si="3"/>
        <v>0</v>
      </c>
      <c r="N84" s="80" t="s">
        <v>2144</v>
      </c>
      <c r="O84" s="81"/>
    </row>
    <row r="85" spans="1:15" s="82" customFormat="1" ht="30" x14ac:dyDescent="0.25">
      <c r="A85" s="78"/>
      <c r="B85" s="77">
        <v>5</v>
      </c>
      <c r="C85" s="122" t="s">
        <v>4650</v>
      </c>
      <c r="D85" s="77"/>
      <c r="E85" s="115"/>
      <c r="F85" s="115"/>
      <c r="G85" s="77" t="s">
        <v>4649</v>
      </c>
      <c r="H85" s="77"/>
      <c r="I85" s="142"/>
      <c r="J85" s="84">
        <v>3228000</v>
      </c>
      <c r="K85" s="66">
        <f>+K84+I85-J85</f>
        <v>354638000</v>
      </c>
      <c r="L85" s="79" t="s">
        <v>172</v>
      </c>
      <c r="M85" s="41">
        <f t="shared" si="3"/>
        <v>-3228000</v>
      </c>
      <c r="N85" s="80" t="s">
        <v>723</v>
      </c>
      <c r="O85" s="81"/>
    </row>
    <row r="86" spans="1:15" s="82" customFormat="1" ht="45" x14ac:dyDescent="0.25">
      <c r="A86" s="78"/>
      <c r="B86" s="77">
        <v>5</v>
      </c>
      <c r="C86" s="91" t="s">
        <v>4651</v>
      </c>
      <c r="D86" s="77"/>
      <c r="E86" s="115"/>
      <c r="F86" s="115"/>
      <c r="G86" s="77" t="s">
        <v>4656</v>
      </c>
      <c r="H86" s="77"/>
      <c r="I86" s="113"/>
      <c r="J86" s="84">
        <v>177070000</v>
      </c>
      <c r="K86" s="66">
        <f t="shared" si="2"/>
        <v>177568000</v>
      </c>
      <c r="L86" s="79" t="s">
        <v>168</v>
      </c>
      <c r="M86" s="41">
        <f t="shared" si="3"/>
        <v>-177070000</v>
      </c>
      <c r="N86" s="80" t="s">
        <v>169</v>
      </c>
      <c r="O86" s="81"/>
    </row>
    <row r="87" spans="1:15" s="82" customFormat="1" ht="45" x14ac:dyDescent="0.25">
      <c r="A87" s="78"/>
      <c r="B87" s="77">
        <v>5</v>
      </c>
      <c r="C87" s="91" t="s">
        <v>4652</v>
      </c>
      <c r="D87" s="77"/>
      <c r="E87" s="115"/>
      <c r="F87" s="115"/>
      <c r="G87" s="77" t="s">
        <v>4657</v>
      </c>
      <c r="H87" s="77"/>
      <c r="I87" s="113"/>
      <c r="J87" s="84">
        <v>2172000</v>
      </c>
      <c r="K87" s="66">
        <f t="shared" si="2"/>
        <v>175396000</v>
      </c>
      <c r="L87" s="79" t="s">
        <v>4653</v>
      </c>
      <c r="M87" s="41">
        <f t="shared" si="3"/>
        <v>-2172000</v>
      </c>
      <c r="N87" s="80" t="s">
        <v>4654</v>
      </c>
      <c r="O87" s="81"/>
    </row>
    <row r="88" spans="1:15" s="82" customFormat="1" ht="25.5" x14ac:dyDescent="0.25">
      <c r="A88" s="78"/>
      <c r="B88" s="77">
        <v>5</v>
      </c>
      <c r="C88" s="91" t="s">
        <v>4655</v>
      </c>
      <c r="D88" s="77"/>
      <c r="E88" s="115"/>
      <c r="F88" s="115"/>
      <c r="G88" s="77" t="s">
        <v>4658</v>
      </c>
      <c r="H88" s="77"/>
      <c r="I88" s="113"/>
      <c r="J88" s="84">
        <v>90000</v>
      </c>
      <c r="K88" s="66">
        <f t="shared" si="2"/>
        <v>175306000</v>
      </c>
      <c r="L88" s="79" t="s">
        <v>426</v>
      </c>
      <c r="M88" s="41">
        <f t="shared" si="3"/>
        <v>-90000</v>
      </c>
      <c r="N88" s="80" t="s">
        <v>2144</v>
      </c>
      <c r="O88" s="81"/>
    </row>
    <row r="89" spans="1:15" s="82" customFormat="1" ht="25.5" x14ac:dyDescent="0.25">
      <c r="A89" s="78"/>
      <c r="B89" s="77">
        <v>5</v>
      </c>
      <c r="C89" s="91" t="s">
        <v>2148</v>
      </c>
      <c r="D89" s="77"/>
      <c r="E89" s="115"/>
      <c r="F89" s="115"/>
      <c r="G89" s="77" t="s">
        <v>4659</v>
      </c>
      <c r="H89" s="77"/>
      <c r="I89" s="113"/>
      <c r="J89" s="84">
        <v>199500</v>
      </c>
      <c r="K89" s="66">
        <f t="shared" si="2"/>
        <v>175106500</v>
      </c>
      <c r="L89" s="79" t="s">
        <v>258</v>
      </c>
      <c r="M89" s="41">
        <f t="shared" si="3"/>
        <v>-199500</v>
      </c>
      <c r="N89" s="80" t="s">
        <v>1158</v>
      </c>
      <c r="O89" s="81"/>
    </row>
    <row r="90" spans="1:15" s="82" customFormat="1" ht="60" x14ac:dyDescent="0.25">
      <c r="A90" s="78"/>
      <c r="B90" s="77">
        <v>7</v>
      </c>
      <c r="C90" s="91" t="s">
        <v>4661</v>
      </c>
      <c r="D90" s="77"/>
      <c r="E90" s="115"/>
      <c r="F90" s="115"/>
      <c r="G90" s="77" t="s">
        <v>4660</v>
      </c>
      <c r="H90" s="77"/>
      <c r="I90" s="113"/>
      <c r="J90" s="84">
        <v>2019500</v>
      </c>
      <c r="K90" s="66">
        <f t="shared" si="2"/>
        <v>173087000</v>
      </c>
      <c r="L90" s="79" t="s">
        <v>172</v>
      </c>
      <c r="M90" s="41">
        <f t="shared" si="3"/>
        <v>-2019500</v>
      </c>
      <c r="N90" s="80" t="s">
        <v>1156</v>
      </c>
      <c r="O90" s="81"/>
    </row>
    <row r="91" spans="1:15" s="82" customFormat="1" ht="60" x14ac:dyDescent="0.25">
      <c r="A91" s="87"/>
      <c r="B91" s="60">
        <v>7</v>
      </c>
      <c r="C91" s="61" t="s">
        <v>4668</v>
      </c>
      <c r="D91" s="135" t="s">
        <v>2932</v>
      </c>
      <c r="E91" s="63">
        <v>3</v>
      </c>
      <c r="F91" s="63"/>
      <c r="G91" s="120" t="s">
        <v>4321</v>
      </c>
      <c r="H91" s="60"/>
      <c r="I91" s="111">
        <v>1000000</v>
      </c>
      <c r="J91" s="84"/>
      <c r="K91" s="66">
        <f t="shared" si="2"/>
        <v>174087000</v>
      </c>
      <c r="L91" s="79"/>
      <c r="M91" s="41"/>
      <c r="N91" s="80"/>
      <c r="O91" s="81"/>
    </row>
    <row r="92" spans="1:15" s="82" customFormat="1" ht="45" x14ac:dyDescent="0.25">
      <c r="A92" s="78"/>
      <c r="B92" s="60">
        <v>7</v>
      </c>
      <c r="C92" s="61" t="s">
        <v>4669</v>
      </c>
      <c r="D92" s="135" t="s">
        <v>2852</v>
      </c>
      <c r="E92" s="63">
        <v>1</v>
      </c>
      <c r="F92" s="63"/>
      <c r="G92" s="120" t="s">
        <v>4662</v>
      </c>
      <c r="H92" s="60"/>
      <c r="I92" s="111">
        <v>2850000</v>
      </c>
      <c r="J92" s="84"/>
      <c r="K92" s="66">
        <f t="shared" si="2"/>
        <v>176937000</v>
      </c>
      <c r="L92" s="79"/>
      <c r="M92" s="41"/>
      <c r="N92" s="80"/>
      <c r="O92" s="81"/>
    </row>
    <row r="93" spans="1:15" s="82" customFormat="1" ht="45" x14ac:dyDescent="0.25">
      <c r="A93" s="78"/>
      <c r="B93" s="60">
        <v>7</v>
      </c>
      <c r="C93" s="61" t="s">
        <v>4670</v>
      </c>
      <c r="D93" s="62" t="s">
        <v>2301</v>
      </c>
      <c r="E93" s="63">
        <v>4</v>
      </c>
      <c r="F93" s="63"/>
      <c r="G93" s="120" t="s">
        <v>4663</v>
      </c>
      <c r="H93" s="60"/>
      <c r="I93" s="111">
        <v>500000</v>
      </c>
      <c r="J93" s="84"/>
      <c r="K93" s="66">
        <f t="shared" si="2"/>
        <v>177437000</v>
      </c>
      <c r="L93" s="79"/>
      <c r="M93" s="41"/>
      <c r="N93" s="80"/>
      <c r="O93" s="81"/>
    </row>
    <row r="94" spans="1:15" s="82" customFormat="1" ht="60" x14ac:dyDescent="0.25">
      <c r="A94" s="78"/>
      <c r="B94" s="60">
        <v>7</v>
      </c>
      <c r="C94" s="61" t="s">
        <v>4671</v>
      </c>
      <c r="D94" s="135" t="s">
        <v>165</v>
      </c>
      <c r="E94" s="63">
        <v>3</v>
      </c>
      <c r="F94" s="63"/>
      <c r="G94" s="120" t="s">
        <v>4664</v>
      </c>
      <c r="H94" s="60"/>
      <c r="I94" s="111">
        <v>2400000</v>
      </c>
      <c r="J94" s="84"/>
      <c r="K94" s="66">
        <f t="shared" si="2"/>
        <v>179837000</v>
      </c>
      <c r="L94" s="79"/>
      <c r="M94" s="41"/>
      <c r="N94" s="80"/>
      <c r="O94" s="81"/>
    </row>
    <row r="95" spans="1:15" s="82" customFormat="1" ht="45" x14ac:dyDescent="0.25">
      <c r="A95" s="78"/>
      <c r="B95" s="60">
        <v>7</v>
      </c>
      <c r="C95" s="61" t="s">
        <v>4672</v>
      </c>
      <c r="D95" s="135" t="s">
        <v>2214</v>
      </c>
      <c r="E95" s="63">
        <v>2</v>
      </c>
      <c r="F95" s="63"/>
      <c r="G95" s="120" t="s">
        <v>4665</v>
      </c>
      <c r="H95" s="60"/>
      <c r="I95" s="111">
        <v>800000</v>
      </c>
      <c r="J95" s="78"/>
      <c r="K95" s="66">
        <f t="shared" si="2"/>
        <v>180637000</v>
      </c>
      <c r="L95" s="79"/>
      <c r="M95" s="41"/>
      <c r="N95" s="80"/>
      <c r="O95" s="81"/>
    </row>
    <row r="96" spans="1:15" s="82" customFormat="1" ht="60" x14ac:dyDescent="0.25">
      <c r="A96" s="78"/>
      <c r="B96" s="60">
        <v>7</v>
      </c>
      <c r="C96" s="61" t="s">
        <v>4673</v>
      </c>
      <c r="D96" s="135" t="s">
        <v>2212</v>
      </c>
      <c r="E96" s="63">
        <v>1</v>
      </c>
      <c r="F96" s="63"/>
      <c r="G96" s="120" t="s">
        <v>4666</v>
      </c>
      <c r="H96" s="60"/>
      <c r="I96" s="111">
        <v>1042000</v>
      </c>
      <c r="J96" s="78"/>
      <c r="K96" s="66">
        <f t="shared" si="2"/>
        <v>181679000</v>
      </c>
      <c r="L96" s="79"/>
      <c r="M96" s="41"/>
      <c r="N96" s="80"/>
      <c r="O96" s="81"/>
    </row>
    <row r="97" spans="1:15" s="82" customFormat="1" ht="60" x14ac:dyDescent="0.25">
      <c r="A97" s="78"/>
      <c r="B97" s="60">
        <v>7</v>
      </c>
      <c r="C97" s="61" t="s">
        <v>4674</v>
      </c>
      <c r="D97" s="135" t="s">
        <v>165</v>
      </c>
      <c r="E97" s="63">
        <v>3</v>
      </c>
      <c r="F97" s="63"/>
      <c r="G97" s="120" t="s">
        <v>4667</v>
      </c>
      <c r="H97" s="77"/>
      <c r="I97" s="111">
        <v>2000000</v>
      </c>
      <c r="J97" s="84"/>
      <c r="K97" s="66">
        <f t="shared" si="2"/>
        <v>183679000</v>
      </c>
      <c r="L97" s="79"/>
      <c r="M97" s="41"/>
      <c r="N97" s="80"/>
      <c r="O97" s="81"/>
    </row>
    <row r="98" spans="1:15" s="82" customFormat="1" ht="30" x14ac:dyDescent="0.25">
      <c r="A98" s="78"/>
      <c r="B98" s="60">
        <v>7</v>
      </c>
      <c r="C98" s="61" t="s">
        <v>4675</v>
      </c>
      <c r="D98" s="135" t="s">
        <v>2217</v>
      </c>
      <c r="E98" s="63">
        <v>2</v>
      </c>
      <c r="F98" s="63"/>
      <c r="G98" s="120" t="s">
        <v>4322</v>
      </c>
      <c r="H98" s="77"/>
      <c r="I98" s="111">
        <v>800000</v>
      </c>
      <c r="J98" s="84"/>
      <c r="K98" s="66">
        <f t="shared" si="2"/>
        <v>184479000</v>
      </c>
      <c r="L98" s="79"/>
      <c r="M98" s="41"/>
      <c r="N98" s="80"/>
      <c r="O98" s="81"/>
    </row>
    <row r="99" spans="1:15" s="82" customFormat="1" ht="45" x14ac:dyDescent="0.25">
      <c r="A99" s="78"/>
      <c r="B99" s="60">
        <v>7</v>
      </c>
      <c r="C99" s="61" t="s">
        <v>4676</v>
      </c>
      <c r="D99" s="135" t="s">
        <v>2217</v>
      </c>
      <c r="E99" s="63">
        <v>2</v>
      </c>
      <c r="F99" s="63"/>
      <c r="G99" s="120" t="s">
        <v>4323</v>
      </c>
      <c r="H99" s="77"/>
      <c r="I99" s="111">
        <v>1000000</v>
      </c>
      <c r="J99" s="84"/>
      <c r="K99" s="66">
        <f t="shared" si="2"/>
        <v>185479000</v>
      </c>
      <c r="L99" s="79"/>
      <c r="M99" s="41"/>
      <c r="N99" s="80"/>
      <c r="O99" s="81"/>
    </row>
    <row r="100" spans="1:15" s="82" customFormat="1" ht="60" x14ac:dyDescent="0.25">
      <c r="A100" s="78"/>
      <c r="B100" s="60">
        <v>7</v>
      </c>
      <c r="C100" s="61" t="s">
        <v>4677</v>
      </c>
      <c r="D100" s="135" t="s">
        <v>2219</v>
      </c>
      <c r="E100" s="63">
        <v>2</v>
      </c>
      <c r="F100" s="63"/>
      <c r="G100" s="120" t="s">
        <v>4324</v>
      </c>
      <c r="H100" s="77"/>
      <c r="I100" s="111">
        <v>540000</v>
      </c>
      <c r="J100" s="84"/>
      <c r="K100" s="66">
        <f t="shared" si="2"/>
        <v>186019000</v>
      </c>
      <c r="L100" s="79"/>
      <c r="M100" s="41"/>
      <c r="N100" s="80"/>
      <c r="O100" s="81"/>
    </row>
    <row r="101" spans="1:15" s="82" customFormat="1" ht="30" x14ac:dyDescent="0.25">
      <c r="A101" s="78"/>
      <c r="B101" s="60">
        <v>7</v>
      </c>
      <c r="C101" s="61" t="s">
        <v>4678</v>
      </c>
      <c r="D101" s="135" t="s">
        <v>2219</v>
      </c>
      <c r="E101" s="63">
        <v>2</v>
      </c>
      <c r="F101" s="63"/>
      <c r="G101" s="120" t="s">
        <v>4325</v>
      </c>
      <c r="H101" s="77"/>
      <c r="I101" s="111">
        <v>1600000</v>
      </c>
      <c r="J101" s="84"/>
      <c r="K101" s="66">
        <f t="shared" si="2"/>
        <v>187619000</v>
      </c>
      <c r="L101" s="79"/>
      <c r="M101" s="41"/>
      <c r="N101" s="80"/>
      <c r="O101" s="81"/>
    </row>
    <row r="102" spans="1:15" s="82" customFormat="1" ht="45" x14ac:dyDescent="0.25">
      <c r="A102" s="78"/>
      <c r="B102" s="60">
        <v>7</v>
      </c>
      <c r="C102" s="61" t="s">
        <v>4679</v>
      </c>
      <c r="D102" s="135" t="s">
        <v>2213</v>
      </c>
      <c r="E102" s="63">
        <v>2</v>
      </c>
      <c r="F102" s="63"/>
      <c r="G102" s="120" t="s">
        <v>4326</v>
      </c>
      <c r="H102" s="60"/>
      <c r="I102" s="111">
        <v>1000000</v>
      </c>
      <c r="J102" s="78"/>
      <c r="K102" s="66">
        <f t="shared" si="2"/>
        <v>188619000</v>
      </c>
      <c r="L102" s="79"/>
      <c r="M102" s="41"/>
      <c r="N102" s="80"/>
      <c r="O102" s="81"/>
    </row>
    <row r="103" spans="1:15" s="82" customFormat="1" ht="45" x14ac:dyDescent="0.25">
      <c r="A103" s="78"/>
      <c r="B103" s="60">
        <v>7</v>
      </c>
      <c r="C103" s="61" t="s">
        <v>4680</v>
      </c>
      <c r="D103" s="135" t="s">
        <v>2893</v>
      </c>
      <c r="E103" s="63">
        <v>1</v>
      </c>
      <c r="F103" s="63"/>
      <c r="G103" s="120" t="s">
        <v>4327</v>
      </c>
      <c r="H103" s="77"/>
      <c r="I103" s="111">
        <v>700000</v>
      </c>
      <c r="J103" s="84"/>
      <c r="K103" s="66">
        <f t="shared" si="2"/>
        <v>189319000</v>
      </c>
      <c r="L103" s="79"/>
      <c r="M103" s="41"/>
      <c r="N103" s="80"/>
      <c r="O103" s="81"/>
    </row>
    <row r="104" spans="1:15" s="82" customFormat="1" ht="45" x14ac:dyDescent="0.25">
      <c r="A104" s="78"/>
      <c r="B104" s="60">
        <v>7</v>
      </c>
      <c r="C104" s="61" t="s">
        <v>4681</v>
      </c>
      <c r="D104" s="135" t="s">
        <v>4178</v>
      </c>
      <c r="E104" s="63">
        <v>2</v>
      </c>
      <c r="F104" s="63"/>
      <c r="G104" s="120" t="s">
        <v>4328</v>
      </c>
      <c r="H104" s="77"/>
      <c r="I104" s="111">
        <v>5000000</v>
      </c>
      <c r="J104" s="84"/>
      <c r="K104" s="66">
        <f t="shared" si="2"/>
        <v>194319000</v>
      </c>
      <c r="L104" s="79"/>
      <c r="M104" s="41"/>
      <c r="N104" s="80"/>
      <c r="O104" s="81"/>
    </row>
    <row r="105" spans="1:15" s="82" customFormat="1" ht="60" x14ac:dyDescent="0.25">
      <c r="A105" s="78"/>
      <c r="B105" s="60">
        <v>8</v>
      </c>
      <c r="C105" s="61" t="s">
        <v>4695</v>
      </c>
      <c r="D105" s="135" t="s">
        <v>2932</v>
      </c>
      <c r="E105" s="63">
        <v>3</v>
      </c>
      <c r="F105" s="63"/>
      <c r="G105" s="120" t="s">
        <v>4329</v>
      </c>
      <c r="H105" s="77"/>
      <c r="I105" s="64">
        <v>3300000</v>
      </c>
      <c r="J105" s="84"/>
      <c r="K105" s="66">
        <f t="shared" si="2"/>
        <v>197619000</v>
      </c>
      <c r="L105" s="79"/>
      <c r="M105" s="41"/>
      <c r="N105" s="80"/>
      <c r="O105" s="81"/>
    </row>
    <row r="106" spans="1:15" s="82" customFormat="1" ht="60" x14ac:dyDescent="0.25">
      <c r="A106" s="78"/>
      <c r="B106" s="60">
        <v>8</v>
      </c>
      <c r="C106" s="61" t="s">
        <v>4696</v>
      </c>
      <c r="D106" s="135" t="s">
        <v>2309</v>
      </c>
      <c r="E106" s="63">
        <v>1</v>
      </c>
      <c r="F106" s="63"/>
      <c r="G106" s="120" t="s">
        <v>4330</v>
      </c>
      <c r="H106" s="77"/>
      <c r="I106" s="64">
        <v>2000000</v>
      </c>
      <c r="J106" s="84"/>
      <c r="K106" s="66">
        <f t="shared" si="2"/>
        <v>199619000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8</v>
      </c>
      <c r="C107" s="61" t="s">
        <v>4697</v>
      </c>
      <c r="D107" s="135" t="s">
        <v>2217</v>
      </c>
      <c r="E107" s="63">
        <v>2</v>
      </c>
      <c r="F107" s="63"/>
      <c r="G107" s="120" t="s">
        <v>4331</v>
      </c>
      <c r="H107" s="60"/>
      <c r="I107" s="64">
        <v>1600000</v>
      </c>
      <c r="J107" s="78"/>
      <c r="K107" s="66">
        <f t="shared" si="2"/>
        <v>201219000</v>
      </c>
      <c r="L107" s="79"/>
      <c r="M107" s="41"/>
      <c r="N107" s="80"/>
      <c r="O107" s="81"/>
    </row>
    <row r="108" spans="1:15" s="82" customFormat="1" ht="60" x14ac:dyDescent="0.25">
      <c r="A108" s="78"/>
      <c r="B108" s="60">
        <v>8</v>
      </c>
      <c r="C108" s="61" t="s">
        <v>4698</v>
      </c>
      <c r="D108" s="135" t="s">
        <v>3263</v>
      </c>
      <c r="E108" s="63">
        <v>1</v>
      </c>
      <c r="F108" s="63"/>
      <c r="G108" s="120" t="s">
        <v>4332</v>
      </c>
      <c r="H108" s="60"/>
      <c r="I108" s="64">
        <v>7500000</v>
      </c>
      <c r="J108" s="78"/>
      <c r="K108" s="66">
        <f t="shared" si="2"/>
        <v>208719000</v>
      </c>
      <c r="L108" s="79"/>
      <c r="M108" s="41"/>
      <c r="N108" s="51"/>
      <c r="O108" s="81"/>
    </row>
    <row r="109" spans="1:15" s="82" customFormat="1" ht="60" x14ac:dyDescent="0.25">
      <c r="A109" s="78"/>
      <c r="B109" s="60">
        <v>8</v>
      </c>
      <c r="C109" s="61" t="s">
        <v>4699</v>
      </c>
      <c r="D109" s="135" t="s">
        <v>179</v>
      </c>
      <c r="E109" s="63">
        <v>3</v>
      </c>
      <c r="F109" s="63"/>
      <c r="G109" s="120" t="s">
        <v>4333</v>
      </c>
      <c r="H109" s="60"/>
      <c r="I109" s="64">
        <v>1000000</v>
      </c>
      <c r="J109" s="78"/>
      <c r="K109" s="66">
        <f t="shared" si="2"/>
        <v>209719000</v>
      </c>
      <c r="L109" s="79"/>
      <c r="M109" s="41"/>
      <c r="N109" s="51"/>
      <c r="O109" s="81"/>
    </row>
    <row r="110" spans="1:15" s="82" customFormat="1" ht="60" x14ac:dyDescent="0.25">
      <c r="A110" s="78"/>
      <c r="B110" s="60">
        <v>8</v>
      </c>
      <c r="C110" s="61" t="s">
        <v>4700</v>
      </c>
      <c r="D110" s="135" t="s">
        <v>2212</v>
      </c>
      <c r="E110" s="63">
        <v>1</v>
      </c>
      <c r="F110" s="63"/>
      <c r="G110" s="120" t="s">
        <v>4334</v>
      </c>
      <c r="H110" s="60"/>
      <c r="I110" s="64">
        <v>585000</v>
      </c>
      <c r="J110" s="78"/>
      <c r="K110" s="66">
        <f t="shared" si="2"/>
        <v>210304000</v>
      </c>
      <c r="L110" s="79"/>
      <c r="M110" s="41"/>
      <c r="N110" s="51"/>
      <c r="O110" s="81"/>
    </row>
    <row r="111" spans="1:15" s="82" customFormat="1" ht="60" x14ac:dyDescent="0.25">
      <c r="A111" s="78"/>
      <c r="B111" s="60">
        <v>8</v>
      </c>
      <c r="C111" s="61" t="s">
        <v>4701</v>
      </c>
      <c r="D111" s="62" t="s">
        <v>165</v>
      </c>
      <c r="E111" s="63">
        <v>4</v>
      </c>
      <c r="F111" s="63"/>
      <c r="G111" s="120" t="s">
        <v>4335</v>
      </c>
      <c r="H111" s="60"/>
      <c r="I111" s="64">
        <v>3100000</v>
      </c>
      <c r="J111" s="78"/>
      <c r="K111" s="66">
        <f t="shared" si="2"/>
        <v>213404000</v>
      </c>
      <c r="L111" s="79"/>
      <c r="M111" s="41"/>
      <c r="N111" s="51"/>
      <c r="O111" s="81"/>
    </row>
    <row r="112" spans="1:15" s="82" customFormat="1" ht="45" x14ac:dyDescent="0.25">
      <c r="A112" s="78"/>
      <c r="B112" s="60">
        <v>8</v>
      </c>
      <c r="C112" s="61" t="s">
        <v>4702</v>
      </c>
      <c r="D112" s="135" t="s">
        <v>2212</v>
      </c>
      <c r="E112" s="63">
        <v>1</v>
      </c>
      <c r="F112" s="63"/>
      <c r="G112" s="120" t="s">
        <v>4336</v>
      </c>
      <c r="H112" s="60"/>
      <c r="I112" s="64">
        <v>1400000</v>
      </c>
      <c r="J112" s="78"/>
      <c r="K112" s="66">
        <f t="shared" si="2"/>
        <v>214804000</v>
      </c>
      <c r="L112" s="79"/>
      <c r="M112" s="41"/>
      <c r="N112" s="51"/>
      <c r="O112" s="81"/>
    </row>
    <row r="113" spans="1:15" s="82" customFormat="1" ht="60" x14ac:dyDescent="0.25">
      <c r="A113" s="78"/>
      <c r="B113" s="60">
        <v>8</v>
      </c>
      <c r="C113" s="61" t="s">
        <v>4703</v>
      </c>
      <c r="D113" s="62" t="s">
        <v>165</v>
      </c>
      <c r="E113" s="63">
        <v>4</v>
      </c>
      <c r="F113" s="63"/>
      <c r="G113" s="120" t="s">
        <v>4337</v>
      </c>
      <c r="H113" s="60"/>
      <c r="I113" s="64">
        <v>2400000</v>
      </c>
      <c r="J113" s="78"/>
      <c r="K113" s="66">
        <f t="shared" si="2"/>
        <v>217204000</v>
      </c>
      <c r="L113" s="79"/>
      <c r="M113" s="41"/>
      <c r="N113" s="51"/>
      <c r="O113" s="81"/>
    </row>
    <row r="114" spans="1:15" s="82" customFormat="1" ht="30" x14ac:dyDescent="0.25">
      <c r="A114" s="78"/>
      <c r="B114" s="60">
        <v>8</v>
      </c>
      <c r="C114" s="61" t="s">
        <v>4704</v>
      </c>
      <c r="D114" s="135" t="s">
        <v>2215</v>
      </c>
      <c r="E114" s="63">
        <v>2</v>
      </c>
      <c r="F114" s="63"/>
      <c r="G114" s="120" t="s">
        <v>4338</v>
      </c>
      <c r="H114" s="60"/>
      <c r="I114" s="64">
        <v>800000</v>
      </c>
      <c r="J114" s="78"/>
      <c r="K114" s="66">
        <f t="shared" si="2"/>
        <v>218004000</v>
      </c>
      <c r="L114" s="79"/>
      <c r="M114" s="41"/>
      <c r="N114" s="51"/>
      <c r="O114" s="81"/>
    </row>
    <row r="115" spans="1:15" s="82" customFormat="1" ht="60" x14ac:dyDescent="0.25">
      <c r="A115" s="78"/>
      <c r="B115" s="60">
        <v>8</v>
      </c>
      <c r="C115" s="61" t="s">
        <v>4705</v>
      </c>
      <c r="D115" s="135" t="s">
        <v>2212</v>
      </c>
      <c r="E115" s="63">
        <v>1</v>
      </c>
      <c r="F115" s="63"/>
      <c r="G115" s="120" t="s">
        <v>4339</v>
      </c>
      <c r="H115" s="60"/>
      <c r="I115" s="64">
        <v>1000000</v>
      </c>
      <c r="J115" s="78"/>
      <c r="K115" s="66">
        <f t="shared" si="2"/>
        <v>219004000</v>
      </c>
      <c r="L115" s="79"/>
      <c r="M115" s="41"/>
      <c r="N115" s="51"/>
      <c r="O115" s="81"/>
    </row>
    <row r="116" spans="1:15" s="82" customFormat="1" ht="30" x14ac:dyDescent="0.25">
      <c r="A116" s="78"/>
      <c r="B116" s="60">
        <v>8</v>
      </c>
      <c r="C116" s="61" t="s">
        <v>4706</v>
      </c>
      <c r="D116" s="62" t="s">
        <v>165</v>
      </c>
      <c r="E116" s="63">
        <v>4</v>
      </c>
      <c r="F116" s="63"/>
      <c r="G116" s="120" t="s">
        <v>4340</v>
      </c>
      <c r="H116" s="77"/>
      <c r="I116" s="165">
        <v>3000000</v>
      </c>
      <c r="J116" s="84"/>
      <c r="K116" s="66">
        <f t="shared" si="2"/>
        <v>222004000</v>
      </c>
      <c r="L116" s="79"/>
      <c r="M116" s="41"/>
      <c r="N116" s="51"/>
      <c r="O116" s="81"/>
    </row>
    <row r="117" spans="1:15" s="82" customFormat="1" ht="30" x14ac:dyDescent="0.25">
      <c r="A117" s="78"/>
      <c r="B117" s="60">
        <v>8</v>
      </c>
      <c r="C117" s="61" t="s">
        <v>4707</v>
      </c>
      <c r="D117" s="135" t="s">
        <v>2219</v>
      </c>
      <c r="E117" s="63">
        <v>2</v>
      </c>
      <c r="F117" s="63"/>
      <c r="G117" s="120" t="s">
        <v>4341</v>
      </c>
      <c r="H117" s="77"/>
      <c r="I117" s="165">
        <v>2150000</v>
      </c>
      <c r="J117" s="84"/>
      <c r="K117" s="66">
        <f t="shared" si="2"/>
        <v>224154000</v>
      </c>
      <c r="L117" s="79"/>
      <c r="M117" s="41"/>
      <c r="N117" s="51"/>
      <c r="O117" s="81"/>
    </row>
    <row r="118" spans="1:15" s="82" customFormat="1" ht="25.5" x14ac:dyDescent="0.25">
      <c r="A118" s="78"/>
      <c r="B118" s="60">
        <v>8</v>
      </c>
      <c r="C118" s="85" t="s">
        <v>4708</v>
      </c>
      <c r="D118" s="62" t="s">
        <v>4179</v>
      </c>
      <c r="E118" s="63"/>
      <c r="F118" s="63"/>
      <c r="G118" s="120" t="s">
        <v>4342</v>
      </c>
      <c r="H118" s="77"/>
      <c r="I118" s="89">
        <v>40000000</v>
      </c>
      <c r="J118" s="84"/>
      <c r="K118" s="66">
        <f t="shared" si="2"/>
        <v>264154000</v>
      </c>
      <c r="L118" s="79"/>
      <c r="M118" s="41"/>
      <c r="N118" s="51"/>
      <c r="O118" s="81"/>
    </row>
    <row r="119" spans="1:15" s="82" customFormat="1" ht="30" x14ac:dyDescent="0.25">
      <c r="A119" s="78"/>
      <c r="B119" s="60">
        <v>8</v>
      </c>
      <c r="C119" s="85" t="s">
        <v>4709</v>
      </c>
      <c r="D119" s="62" t="s">
        <v>187</v>
      </c>
      <c r="E119" s="63"/>
      <c r="F119" s="63"/>
      <c r="G119" s="120" t="s">
        <v>4343</v>
      </c>
      <c r="H119" s="77"/>
      <c r="I119" s="89">
        <v>1000000</v>
      </c>
      <c r="J119" s="84"/>
      <c r="K119" s="66">
        <f t="shared" si="2"/>
        <v>265154000</v>
      </c>
      <c r="L119" s="79"/>
      <c r="M119" s="41"/>
      <c r="N119" s="51"/>
      <c r="O119" s="81"/>
    </row>
    <row r="120" spans="1:15" s="82" customFormat="1" ht="45" x14ac:dyDescent="0.25">
      <c r="A120" s="78"/>
      <c r="B120" s="60">
        <v>9</v>
      </c>
      <c r="C120" s="61" t="s">
        <v>4682</v>
      </c>
      <c r="D120" s="62" t="s">
        <v>179</v>
      </c>
      <c r="E120" s="63"/>
      <c r="F120" s="63"/>
      <c r="G120" s="120" t="s">
        <v>4344</v>
      </c>
      <c r="H120" s="77"/>
      <c r="I120" s="64">
        <v>1500000</v>
      </c>
      <c r="J120" s="84"/>
      <c r="K120" s="66">
        <f t="shared" si="2"/>
        <v>266654000</v>
      </c>
      <c r="L120" s="79"/>
      <c r="M120" s="41"/>
      <c r="N120" s="51"/>
      <c r="O120" s="81"/>
    </row>
    <row r="121" spans="1:15" s="82" customFormat="1" ht="45" x14ac:dyDescent="0.25">
      <c r="A121" s="78"/>
      <c r="B121" s="60">
        <v>9</v>
      </c>
      <c r="C121" s="61" t="s">
        <v>4683</v>
      </c>
      <c r="D121" s="135" t="s">
        <v>165</v>
      </c>
      <c r="E121" s="63">
        <v>3</v>
      </c>
      <c r="F121" s="63"/>
      <c r="G121" s="120" t="s">
        <v>4345</v>
      </c>
      <c r="H121" s="60"/>
      <c r="I121" s="64">
        <v>1300000</v>
      </c>
      <c r="J121" s="78"/>
      <c r="K121" s="66">
        <f t="shared" si="2"/>
        <v>267954000</v>
      </c>
      <c r="M121" s="41"/>
      <c r="N121" s="74"/>
      <c r="O121" s="81"/>
    </row>
    <row r="122" spans="1:15" s="82" customFormat="1" ht="60" x14ac:dyDescent="0.25">
      <c r="A122" s="78"/>
      <c r="B122" s="60">
        <v>9</v>
      </c>
      <c r="C122" s="61" t="s">
        <v>4684</v>
      </c>
      <c r="D122" s="135" t="s">
        <v>2217</v>
      </c>
      <c r="E122" s="63">
        <v>2</v>
      </c>
      <c r="F122" s="63"/>
      <c r="G122" s="120" t="s">
        <v>4346</v>
      </c>
      <c r="H122" s="60"/>
      <c r="I122" s="64">
        <v>975000</v>
      </c>
      <c r="J122" s="78"/>
      <c r="K122" s="66">
        <f t="shared" si="2"/>
        <v>268929000</v>
      </c>
      <c r="M122" s="41"/>
      <c r="N122" s="74"/>
      <c r="O122" s="81"/>
    </row>
    <row r="123" spans="1:15" s="82" customFormat="1" ht="30" x14ac:dyDescent="0.25">
      <c r="A123" s="78"/>
      <c r="B123" s="60">
        <v>9</v>
      </c>
      <c r="C123" s="61" t="s">
        <v>4685</v>
      </c>
      <c r="D123" s="135" t="s">
        <v>2217</v>
      </c>
      <c r="E123" s="63">
        <v>2</v>
      </c>
      <c r="F123" s="63"/>
      <c r="G123" s="120" t="s">
        <v>4347</v>
      </c>
      <c r="H123" s="60"/>
      <c r="I123" s="64">
        <v>800000</v>
      </c>
      <c r="J123" s="78"/>
      <c r="K123" s="66">
        <f t="shared" si="2"/>
        <v>269729000</v>
      </c>
      <c r="M123" s="41"/>
      <c r="N123" s="74"/>
      <c r="O123" s="81"/>
    </row>
    <row r="124" spans="1:15" s="82" customFormat="1" ht="60" x14ac:dyDescent="0.25">
      <c r="A124" s="78"/>
      <c r="B124" s="60">
        <v>9</v>
      </c>
      <c r="C124" s="61" t="s">
        <v>4686</v>
      </c>
      <c r="D124" s="135" t="s">
        <v>2852</v>
      </c>
      <c r="E124" s="63">
        <v>1</v>
      </c>
      <c r="F124" s="63"/>
      <c r="G124" s="120" t="s">
        <v>4348</v>
      </c>
      <c r="H124" s="60"/>
      <c r="I124" s="64">
        <v>453000</v>
      </c>
      <c r="J124" s="78"/>
      <c r="K124" s="66">
        <f t="shared" si="2"/>
        <v>270182000</v>
      </c>
      <c r="M124" s="41"/>
      <c r="N124" s="74"/>
      <c r="O124" s="81"/>
    </row>
    <row r="125" spans="1:15" s="82" customFormat="1" ht="60" x14ac:dyDescent="0.25">
      <c r="A125" s="78"/>
      <c r="B125" s="60">
        <v>9</v>
      </c>
      <c r="C125" s="61" t="s">
        <v>4687</v>
      </c>
      <c r="D125" s="135" t="s">
        <v>2218</v>
      </c>
      <c r="E125" s="63">
        <v>1</v>
      </c>
      <c r="F125" s="63"/>
      <c r="G125" s="120" t="s">
        <v>4349</v>
      </c>
      <c r="H125" s="60"/>
      <c r="I125" s="64">
        <v>300000</v>
      </c>
      <c r="J125" s="78"/>
      <c r="K125" s="66">
        <f t="shared" si="2"/>
        <v>270482000</v>
      </c>
      <c r="M125" s="41"/>
      <c r="N125" s="74"/>
      <c r="O125" s="81"/>
    </row>
    <row r="126" spans="1:15" s="82" customFormat="1" ht="45" x14ac:dyDescent="0.25">
      <c r="A126" s="78"/>
      <c r="B126" s="60">
        <v>9</v>
      </c>
      <c r="C126" s="61" t="s">
        <v>4688</v>
      </c>
      <c r="D126" s="135" t="s">
        <v>2213</v>
      </c>
      <c r="E126" s="63">
        <v>2</v>
      </c>
      <c r="F126" s="63"/>
      <c r="G126" s="120" t="s">
        <v>4350</v>
      </c>
      <c r="H126" s="77"/>
      <c r="I126" s="64">
        <v>500000</v>
      </c>
      <c r="J126" s="84"/>
      <c r="K126" s="66">
        <f t="shared" si="2"/>
        <v>270982000</v>
      </c>
      <c r="M126" s="41"/>
      <c r="N126" s="74"/>
      <c r="O126" s="81"/>
    </row>
    <row r="127" spans="1:15" s="82" customFormat="1" ht="45" x14ac:dyDescent="0.25">
      <c r="A127" s="78"/>
      <c r="B127" s="60">
        <v>9</v>
      </c>
      <c r="C127" s="61" t="s">
        <v>4689</v>
      </c>
      <c r="D127" s="135" t="s">
        <v>3335</v>
      </c>
      <c r="E127" s="63">
        <v>1</v>
      </c>
      <c r="F127" s="63"/>
      <c r="G127" s="120" t="s">
        <v>4351</v>
      </c>
      <c r="H127" s="60"/>
      <c r="I127" s="64">
        <v>2500000</v>
      </c>
      <c r="J127" s="84"/>
      <c r="K127" s="66">
        <f t="shared" si="2"/>
        <v>273482000</v>
      </c>
      <c r="M127" s="41"/>
      <c r="N127" s="74"/>
      <c r="O127" s="81"/>
    </row>
    <row r="128" spans="1:15" s="82" customFormat="1" ht="60" x14ac:dyDescent="0.25">
      <c r="A128" s="78"/>
      <c r="B128" s="60">
        <v>9</v>
      </c>
      <c r="C128" s="61" t="s">
        <v>4690</v>
      </c>
      <c r="D128" s="135" t="s">
        <v>2893</v>
      </c>
      <c r="E128" s="63">
        <v>1</v>
      </c>
      <c r="F128" s="63"/>
      <c r="G128" s="120" t="s">
        <v>4352</v>
      </c>
      <c r="H128" s="60"/>
      <c r="I128" s="64">
        <v>900000</v>
      </c>
      <c r="J128" s="84"/>
      <c r="K128" s="66">
        <f t="shared" si="2"/>
        <v>274382000</v>
      </c>
      <c r="M128" s="41"/>
      <c r="N128" s="74"/>
      <c r="O128" s="81"/>
    </row>
    <row r="129" spans="1:15" s="82" customFormat="1" ht="45" x14ac:dyDescent="0.25">
      <c r="A129" s="78"/>
      <c r="B129" s="60">
        <v>9</v>
      </c>
      <c r="C129" s="61" t="s">
        <v>4691</v>
      </c>
      <c r="D129" s="143" t="s">
        <v>2309</v>
      </c>
      <c r="E129" s="115">
        <v>1</v>
      </c>
      <c r="F129" s="115"/>
      <c r="G129" s="120" t="s">
        <v>4353</v>
      </c>
      <c r="H129" s="77"/>
      <c r="I129" s="64">
        <v>575000</v>
      </c>
      <c r="J129" s="84"/>
      <c r="K129" s="66">
        <f t="shared" si="2"/>
        <v>274957000</v>
      </c>
      <c r="M129" s="41"/>
      <c r="N129" s="74"/>
      <c r="O129" s="81"/>
    </row>
    <row r="130" spans="1:15" s="82" customFormat="1" ht="45" x14ac:dyDescent="0.25">
      <c r="A130" s="78"/>
      <c r="B130" s="60">
        <v>9</v>
      </c>
      <c r="C130" s="61" t="s">
        <v>4692</v>
      </c>
      <c r="D130" s="77" t="s">
        <v>1634</v>
      </c>
      <c r="E130" s="115">
        <v>3</v>
      </c>
      <c r="F130" s="115"/>
      <c r="G130" s="120" t="s">
        <v>4354</v>
      </c>
      <c r="H130" s="77"/>
      <c r="I130" s="64">
        <v>600000</v>
      </c>
      <c r="J130" s="84"/>
      <c r="K130" s="66">
        <f t="shared" si="2"/>
        <v>275557000</v>
      </c>
      <c r="M130" s="41"/>
      <c r="N130" s="74"/>
      <c r="O130" s="81"/>
    </row>
    <row r="131" spans="1:15" s="82" customFormat="1" ht="45" x14ac:dyDescent="0.25">
      <c r="A131" s="78"/>
      <c r="B131" s="60">
        <v>9</v>
      </c>
      <c r="C131" s="61" t="s">
        <v>4693</v>
      </c>
      <c r="D131" s="77" t="s">
        <v>4179</v>
      </c>
      <c r="E131" s="115"/>
      <c r="F131" s="115"/>
      <c r="G131" s="120" t="s">
        <v>4355</v>
      </c>
      <c r="H131" s="77"/>
      <c r="I131" s="64">
        <v>200000</v>
      </c>
      <c r="J131" s="84"/>
      <c r="K131" s="66">
        <f t="shared" si="2"/>
        <v>275757000</v>
      </c>
      <c r="M131" s="41"/>
      <c r="N131" s="74"/>
      <c r="O131" s="81"/>
    </row>
    <row r="132" spans="1:15" s="82" customFormat="1" ht="30" x14ac:dyDescent="0.25">
      <c r="A132" s="78"/>
      <c r="B132" s="60">
        <v>9</v>
      </c>
      <c r="C132" s="61" t="s">
        <v>4694</v>
      </c>
      <c r="D132" s="77" t="s">
        <v>187</v>
      </c>
      <c r="E132" s="115"/>
      <c r="F132" s="115"/>
      <c r="G132" s="120" t="s">
        <v>4356</v>
      </c>
      <c r="H132" s="77"/>
      <c r="I132" s="175">
        <v>1000000</v>
      </c>
      <c r="J132" s="84"/>
      <c r="K132" s="66">
        <f t="shared" si="2"/>
        <v>276757000</v>
      </c>
      <c r="M132" s="41"/>
      <c r="N132" s="74"/>
      <c r="O132" s="81"/>
    </row>
    <row r="133" spans="1:15" s="82" customFormat="1" ht="30" x14ac:dyDescent="0.25">
      <c r="A133" s="78"/>
      <c r="B133" s="77">
        <v>9</v>
      </c>
      <c r="C133" s="91" t="s">
        <v>4711</v>
      </c>
      <c r="D133" s="77"/>
      <c r="E133" s="115"/>
      <c r="F133" s="115"/>
      <c r="G133" s="77" t="s">
        <v>4710</v>
      </c>
      <c r="H133" s="77"/>
      <c r="I133" s="113"/>
      <c r="J133" s="84">
        <v>19716000</v>
      </c>
      <c r="K133" s="66">
        <f t="shared" si="2"/>
        <v>257041000</v>
      </c>
      <c r="L133" s="82" t="s">
        <v>168</v>
      </c>
      <c r="M133" s="41">
        <f t="shared" ref="M133:M139" si="4">-J133</f>
        <v>-19716000</v>
      </c>
      <c r="N133" s="74" t="s">
        <v>169</v>
      </c>
      <c r="O133" s="81"/>
    </row>
    <row r="134" spans="1:15" s="82" customFormat="1" ht="75" x14ac:dyDescent="0.25">
      <c r="A134" s="78"/>
      <c r="B134" s="77">
        <v>9</v>
      </c>
      <c r="C134" s="91" t="s">
        <v>4712</v>
      </c>
      <c r="D134" s="77"/>
      <c r="E134" s="115"/>
      <c r="F134" s="115"/>
      <c r="G134" s="77" t="s">
        <v>4718</v>
      </c>
      <c r="H134" s="77"/>
      <c r="I134" s="113"/>
      <c r="J134" s="84">
        <v>28482000</v>
      </c>
      <c r="K134" s="66">
        <f t="shared" si="2"/>
        <v>228559000</v>
      </c>
      <c r="L134" s="82" t="s">
        <v>168</v>
      </c>
      <c r="M134" s="41">
        <f t="shared" si="4"/>
        <v>-28482000</v>
      </c>
      <c r="N134" s="74" t="s">
        <v>169</v>
      </c>
      <c r="O134" s="81"/>
    </row>
    <row r="135" spans="1:15" s="82" customFormat="1" ht="45" x14ac:dyDescent="0.25">
      <c r="A135" s="78"/>
      <c r="B135" s="77">
        <v>9</v>
      </c>
      <c r="C135" s="91" t="s">
        <v>4713</v>
      </c>
      <c r="D135" s="77"/>
      <c r="E135" s="115"/>
      <c r="F135" s="115"/>
      <c r="G135" s="77" t="s">
        <v>4719</v>
      </c>
      <c r="H135" s="77"/>
      <c r="I135" s="113"/>
      <c r="J135" s="84">
        <v>2470500</v>
      </c>
      <c r="K135" s="66">
        <f t="shared" si="2"/>
        <v>226088500</v>
      </c>
      <c r="L135" s="82" t="s">
        <v>423</v>
      </c>
      <c r="M135" s="41">
        <f t="shared" si="4"/>
        <v>-2470500</v>
      </c>
      <c r="N135" s="74" t="s">
        <v>424</v>
      </c>
      <c r="O135" s="81"/>
    </row>
    <row r="136" spans="1:15" s="82" customFormat="1" ht="30" x14ac:dyDescent="0.25">
      <c r="A136" s="78"/>
      <c r="B136" s="77">
        <v>9</v>
      </c>
      <c r="C136" s="91" t="s">
        <v>4714</v>
      </c>
      <c r="D136" s="77"/>
      <c r="E136" s="115"/>
      <c r="F136" s="115"/>
      <c r="G136" s="77" t="s">
        <v>4720</v>
      </c>
      <c r="H136" s="77"/>
      <c r="I136" s="113"/>
      <c r="J136" s="84">
        <v>1515000</v>
      </c>
      <c r="K136" s="66">
        <f t="shared" si="2"/>
        <v>224573500</v>
      </c>
      <c r="L136" s="82" t="s">
        <v>172</v>
      </c>
      <c r="M136" s="41">
        <f t="shared" si="4"/>
        <v>-1515000</v>
      </c>
      <c r="N136" s="74" t="s">
        <v>723</v>
      </c>
      <c r="O136" s="81"/>
    </row>
    <row r="137" spans="1:15" s="82" customFormat="1" ht="30" x14ac:dyDescent="0.25">
      <c r="A137" s="78"/>
      <c r="B137" s="77">
        <v>9</v>
      </c>
      <c r="C137" s="91" t="s">
        <v>4715</v>
      </c>
      <c r="D137" s="77"/>
      <c r="E137" s="115"/>
      <c r="F137" s="115"/>
      <c r="G137" s="77" t="s">
        <v>4721</v>
      </c>
      <c r="H137" s="77"/>
      <c r="I137" s="113"/>
      <c r="J137" s="84">
        <v>211800</v>
      </c>
      <c r="K137" s="66">
        <f t="shared" si="2"/>
        <v>224361700</v>
      </c>
      <c r="L137" s="82" t="s">
        <v>426</v>
      </c>
      <c r="M137" s="41">
        <f t="shared" si="4"/>
        <v>-211800</v>
      </c>
      <c r="N137" s="74" t="s">
        <v>2889</v>
      </c>
      <c r="O137" s="81"/>
    </row>
    <row r="138" spans="1:15" s="82" customFormat="1" ht="60" x14ac:dyDescent="0.25">
      <c r="A138" s="78"/>
      <c r="B138" s="77">
        <v>9</v>
      </c>
      <c r="C138" s="91" t="s">
        <v>4716</v>
      </c>
      <c r="D138" s="77"/>
      <c r="E138" s="115"/>
      <c r="F138" s="115"/>
      <c r="G138" s="77" t="s">
        <v>4722</v>
      </c>
      <c r="H138" s="77"/>
      <c r="I138" s="113"/>
      <c r="J138" s="84">
        <v>9355000</v>
      </c>
      <c r="K138" s="66">
        <f t="shared" si="2"/>
        <v>215006700</v>
      </c>
      <c r="L138" s="82" t="s">
        <v>168</v>
      </c>
      <c r="M138" s="41">
        <f t="shared" si="4"/>
        <v>-9355000</v>
      </c>
      <c r="N138" s="74" t="s">
        <v>4717</v>
      </c>
      <c r="O138" s="81"/>
    </row>
    <row r="139" spans="1:15" s="82" customFormat="1" ht="25.5" x14ac:dyDescent="0.25">
      <c r="A139" s="78"/>
      <c r="B139" s="77">
        <v>11</v>
      </c>
      <c r="C139" s="91" t="s">
        <v>4727</v>
      </c>
      <c r="D139" s="77"/>
      <c r="E139" s="115"/>
      <c r="F139" s="115"/>
      <c r="G139" s="77" t="s">
        <v>4723</v>
      </c>
      <c r="H139" s="60"/>
      <c r="I139" s="89"/>
      <c r="J139" s="84">
        <v>1174800</v>
      </c>
      <c r="K139" s="66">
        <f t="shared" ref="K139:K202" si="5">+K138+I139-J139</f>
        <v>213831900</v>
      </c>
      <c r="L139" s="82" t="s">
        <v>172</v>
      </c>
      <c r="M139" s="41">
        <f t="shared" si="4"/>
        <v>-1174800</v>
      </c>
      <c r="N139" s="74" t="s">
        <v>2178</v>
      </c>
      <c r="O139" s="81"/>
    </row>
    <row r="140" spans="1:15" s="82" customFormat="1" ht="30" x14ac:dyDescent="0.25">
      <c r="A140" s="78"/>
      <c r="B140" s="77">
        <v>11</v>
      </c>
      <c r="C140" s="91" t="s">
        <v>4725</v>
      </c>
      <c r="D140" s="77"/>
      <c r="E140" s="115"/>
      <c r="F140" s="115"/>
      <c r="G140" s="77" t="s">
        <v>4724</v>
      </c>
      <c r="H140" s="60"/>
      <c r="I140" s="89"/>
      <c r="J140" s="84">
        <v>1960000</v>
      </c>
      <c r="K140" s="66">
        <f t="shared" si="5"/>
        <v>211871900</v>
      </c>
      <c r="L140" s="82" t="s">
        <v>172</v>
      </c>
      <c r="M140" s="41">
        <f>-J140</f>
        <v>-1960000</v>
      </c>
      <c r="N140" s="74" t="s">
        <v>254</v>
      </c>
      <c r="O140" s="81"/>
    </row>
    <row r="141" spans="1:15" s="82" customFormat="1" ht="25.5" x14ac:dyDescent="0.25">
      <c r="A141" s="78"/>
      <c r="B141" s="77">
        <v>11</v>
      </c>
      <c r="C141" s="91" t="s">
        <v>4726</v>
      </c>
      <c r="D141" s="77"/>
      <c r="E141" s="115"/>
      <c r="F141" s="115"/>
      <c r="G141" s="77" t="s">
        <v>4728</v>
      </c>
      <c r="H141" s="60"/>
      <c r="I141" s="89"/>
      <c r="J141" s="84">
        <v>105000</v>
      </c>
      <c r="K141" s="66">
        <f t="shared" si="5"/>
        <v>211766900</v>
      </c>
      <c r="L141" s="82" t="s">
        <v>426</v>
      </c>
      <c r="M141" s="41">
        <f>-J141</f>
        <v>-105000</v>
      </c>
      <c r="N141" s="74" t="s">
        <v>2144</v>
      </c>
      <c r="O141" s="81"/>
    </row>
    <row r="142" spans="1:15" s="82" customFormat="1" ht="25.5" x14ac:dyDescent="0.25">
      <c r="A142" s="78"/>
      <c r="B142" s="77">
        <v>11</v>
      </c>
      <c r="C142" s="122" t="s">
        <v>5109</v>
      </c>
      <c r="D142" s="77"/>
      <c r="E142" s="115"/>
      <c r="F142" s="115"/>
      <c r="G142" s="77" t="s">
        <v>4729</v>
      </c>
      <c r="H142" s="77"/>
      <c r="I142" s="134"/>
      <c r="J142" s="84">
        <v>32979600</v>
      </c>
      <c r="K142" s="66">
        <f t="shared" si="5"/>
        <v>178787300</v>
      </c>
      <c r="L142" s="82" t="s">
        <v>172</v>
      </c>
      <c r="M142" s="41">
        <f>-J142</f>
        <v>-32979600</v>
      </c>
      <c r="N142" s="74" t="s">
        <v>588</v>
      </c>
      <c r="O142" s="81"/>
    </row>
    <row r="143" spans="1:15" s="82" customFormat="1" ht="45" x14ac:dyDescent="0.25">
      <c r="A143" s="87"/>
      <c r="B143" s="77">
        <v>11</v>
      </c>
      <c r="C143" s="122" t="s">
        <v>4731</v>
      </c>
      <c r="D143" s="77"/>
      <c r="E143" s="115"/>
      <c r="F143" s="115"/>
      <c r="G143" s="77" t="s">
        <v>4730</v>
      </c>
      <c r="H143" s="77"/>
      <c r="I143" s="134"/>
      <c r="J143" s="84">
        <v>245000</v>
      </c>
      <c r="K143" s="66">
        <f t="shared" si="5"/>
        <v>178542300</v>
      </c>
      <c r="L143" s="82" t="s">
        <v>172</v>
      </c>
      <c r="M143" s="41">
        <f>-J143</f>
        <v>-245000</v>
      </c>
      <c r="N143" s="74" t="s">
        <v>588</v>
      </c>
      <c r="O143" s="81"/>
    </row>
    <row r="144" spans="1:15" s="82" customFormat="1" ht="25.5" x14ac:dyDescent="0.25">
      <c r="A144" s="78"/>
      <c r="B144" s="77">
        <v>11</v>
      </c>
      <c r="C144" s="122" t="s">
        <v>4733</v>
      </c>
      <c r="D144" s="77"/>
      <c r="E144" s="115"/>
      <c r="F144" s="115"/>
      <c r="G144" s="77" t="s">
        <v>4732</v>
      </c>
      <c r="H144" s="77"/>
      <c r="I144" s="134"/>
      <c r="J144" s="84">
        <v>59300</v>
      </c>
      <c r="K144" s="66">
        <f t="shared" si="5"/>
        <v>178483000</v>
      </c>
      <c r="M144" s="41">
        <f>-J144</f>
        <v>-59300</v>
      </c>
      <c r="N144" s="74"/>
      <c r="O144" s="81"/>
    </row>
    <row r="145" spans="1:15" s="82" customFormat="1" ht="60" x14ac:dyDescent="0.25">
      <c r="A145" s="78"/>
      <c r="B145" s="60">
        <v>11</v>
      </c>
      <c r="C145" s="85" t="s">
        <v>4734</v>
      </c>
      <c r="D145" s="135" t="s">
        <v>2932</v>
      </c>
      <c r="E145" s="63">
        <v>3</v>
      </c>
      <c r="F145" s="63"/>
      <c r="G145" s="120" t="s">
        <v>4744</v>
      </c>
      <c r="H145" s="77"/>
      <c r="I145" s="89">
        <v>900000</v>
      </c>
      <c r="J145" s="84"/>
      <c r="K145" s="66">
        <f t="shared" si="5"/>
        <v>179383000</v>
      </c>
      <c r="M145" s="41"/>
      <c r="N145" s="74"/>
      <c r="O145" s="81"/>
    </row>
    <row r="146" spans="1:15" s="82" customFormat="1" ht="60" x14ac:dyDescent="0.25">
      <c r="A146" s="78"/>
      <c r="B146" s="60">
        <v>11</v>
      </c>
      <c r="C146" s="85" t="s">
        <v>4735</v>
      </c>
      <c r="D146" s="135" t="s">
        <v>2852</v>
      </c>
      <c r="E146" s="63">
        <v>1</v>
      </c>
      <c r="F146" s="63"/>
      <c r="G146" s="120" t="s">
        <v>4745</v>
      </c>
      <c r="H146" s="77"/>
      <c r="I146" s="89">
        <v>1000000</v>
      </c>
      <c r="J146" s="84"/>
      <c r="K146" s="66">
        <f t="shared" si="5"/>
        <v>180383000</v>
      </c>
      <c r="M146" s="41"/>
      <c r="N146" s="74"/>
      <c r="O146" s="81"/>
    </row>
    <row r="147" spans="1:15" s="82" customFormat="1" ht="45" x14ac:dyDescent="0.25">
      <c r="A147" s="78"/>
      <c r="B147" s="60">
        <v>11</v>
      </c>
      <c r="C147" s="85" t="s">
        <v>4736</v>
      </c>
      <c r="D147" s="144" t="s">
        <v>2218</v>
      </c>
      <c r="E147" s="120">
        <v>1</v>
      </c>
      <c r="F147" s="115"/>
      <c r="G147" s="120" t="s">
        <v>4746</v>
      </c>
      <c r="H147" s="77"/>
      <c r="I147" s="89">
        <v>1000000</v>
      </c>
      <c r="J147" s="84"/>
      <c r="K147" s="66">
        <f t="shared" si="5"/>
        <v>181383000</v>
      </c>
      <c r="M147" s="41"/>
      <c r="N147" s="74"/>
      <c r="O147" s="81"/>
    </row>
    <row r="148" spans="1:15" s="82" customFormat="1" ht="60" x14ac:dyDescent="0.25">
      <c r="A148" s="78"/>
      <c r="B148" s="60">
        <v>11</v>
      </c>
      <c r="C148" s="85" t="s">
        <v>4737</v>
      </c>
      <c r="D148" s="144" t="s">
        <v>2215</v>
      </c>
      <c r="E148" s="120">
        <v>2</v>
      </c>
      <c r="F148" s="115"/>
      <c r="G148" s="120" t="s">
        <v>4747</v>
      </c>
      <c r="H148" s="77"/>
      <c r="I148" s="89">
        <v>1600000</v>
      </c>
      <c r="J148" s="84"/>
      <c r="K148" s="66">
        <f t="shared" si="5"/>
        <v>182983000</v>
      </c>
      <c r="M148" s="41"/>
      <c r="N148" s="74"/>
      <c r="O148" s="81"/>
    </row>
    <row r="149" spans="1:15" s="82" customFormat="1" ht="45" x14ac:dyDescent="0.25">
      <c r="A149" s="78"/>
      <c r="B149" s="60">
        <v>11</v>
      </c>
      <c r="C149" s="85" t="s">
        <v>4738</v>
      </c>
      <c r="D149" s="144" t="s">
        <v>179</v>
      </c>
      <c r="E149" s="120">
        <v>3</v>
      </c>
      <c r="F149" s="115"/>
      <c r="G149" s="120" t="s">
        <v>4748</v>
      </c>
      <c r="H149" s="77"/>
      <c r="I149" s="89">
        <v>1000000</v>
      </c>
      <c r="J149" s="84"/>
      <c r="K149" s="66">
        <f t="shared" si="5"/>
        <v>183983000</v>
      </c>
      <c r="M149" s="41"/>
      <c r="N149" s="74"/>
      <c r="O149" s="81"/>
    </row>
    <row r="150" spans="1:15" s="82" customFormat="1" ht="60" x14ac:dyDescent="0.25">
      <c r="A150" s="78"/>
      <c r="B150" s="60">
        <v>11</v>
      </c>
      <c r="C150" s="85" t="s">
        <v>4739</v>
      </c>
      <c r="D150" s="60" t="s">
        <v>179</v>
      </c>
      <c r="E150" s="120">
        <v>4</v>
      </c>
      <c r="F150" s="115"/>
      <c r="G150" s="120" t="s">
        <v>4749</v>
      </c>
      <c r="H150" s="77"/>
      <c r="I150" s="89">
        <v>3100000</v>
      </c>
      <c r="J150" s="84"/>
      <c r="K150" s="66">
        <f t="shared" si="5"/>
        <v>187083000</v>
      </c>
      <c r="M150" s="41"/>
      <c r="N150" s="74"/>
      <c r="O150" s="81"/>
    </row>
    <row r="151" spans="1:15" s="82" customFormat="1" ht="60" x14ac:dyDescent="0.25">
      <c r="A151" s="78"/>
      <c r="B151" s="60">
        <v>11</v>
      </c>
      <c r="C151" s="85" t="s">
        <v>4740</v>
      </c>
      <c r="D151" s="60" t="s">
        <v>179</v>
      </c>
      <c r="E151" s="120">
        <v>4</v>
      </c>
      <c r="F151" s="115"/>
      <c r="G151" s="120" t="s">
        <v>4357</v>
      </c>
      <c r="H151" s="77"/>
      <c r="I151" s="89">
        <v>1500000</v>
      </c>
      <c r="J151" s="84"/>
      <c r="K151" s="66">
        <f t="shared" si="5"/>
        <v>188583000</v>
      </c>
      <c r="M151" s="41"/>
      <c r="N151" s="74"/>
      <c r="O151" s="81"/>
    </row>
    <row r="152" spans="1:15" s="82" customFormat="1" ht="60" x14ac:dyDescent="0.25">
      <c r="A152" s="78"/>
      <c r="B152" s="60">
        <v>11</v>
      </c>
      <c r="C152" s="85" t="s">
        <v>4741</v>
      </c>
      <c r="D152" s="60" t="s">
        <v>165</v>
      </c>
      <c r="E152" s="120">
        <v>4</v>
      </c>
      <c r="F152" s="115"/>
      <c r="G152" s="120" t="s">
        <v>4358</v>
      </c>
      <c r="H152" s="77"/>
      <c r="I152" s="89">
        <v>2000000</v>
      </c>
      <c r="J152" s="84"/>
      <c r="K152" s="66">
        <f t="shared" si="5"/>
        <v>190583000</v>
      </c>
      <c r="M152" s="41"/>
      <c r="N152" s="74"/>
      <c r="O152" s="81"/>
    </row>
    <row r="153" spans="1:15" s="82" customFormat="1" ht="25.5" x14ac:dyDescent="0.25">
      <c r="A153" s="78"/>
      <c r="B153" s="60">
        <v>11</v>
      </c>
      <c r="C153" s="176" t="s">
        <v>4742</v>
      </c>
      <c r="D153" s="62" t="s">
        <v>179</v>
      </c>
      <c r="E153" s="63">
        <v>4</v>
      </c>
      <c r="F153" s="63"/>
      <c r="G153" s="120" t="s">
        <v>4359</v>
      </c>
      <c r="H153" s="77"/>
      <c r="I153" s="164">
        <v>1100000</v>
      </c>
      <c r="J153" s="84"/>
      <c r="K153" s="66">
        <f t="shared" si="5"/>
        <v>191683000</v>
      </c>
      <c r="M153" s="41"/>
      <c r="N153" s="74"/>
      <c r="O153" s="81"/>
    </row>
    <row r="154" spans="1:15" s="82" customFormat="1" ht="25.5" x14ac:dyDescent="0.25">
      <c r="A154" s="78"/>
      <c r="B154" s="60">
        <v>11</v>
      </c>
      <c r="C154" s="176" t="s">
        <v>4743</v>
      </c>
      <c r="D154" s="135" t="s">
        <v>179</v>
      </c>
      <c r="E154" s="63">
        <v>3</v>
      </c>
      <c r="F154" s="63"/>
      <c r="G154" s="120" t="s">
        <v>4360</v>
      </c>
      <c r="H154" s="77"/>
      <c r="I154" s="164">
        <v>2400000</v>
      </c>
      <c r="J154" s="84"/>
      <c r="K154" s="66">
        <f t="shared" si="5"/>
        <v>194083000</v>
      </c>
      <c r="M154" s="41"/>
      <c r="N154" s="74"/>
      <c r="O154" s="81"/>
    </row>
    <row r="155" spans="1:15" s="82" customFormat="1" ht="60" x14ac:dyDescent="0.25">
      <c r="A155" s="78"/>
      <c r="B155" s="62">
        <v>12</v>
      </c>
      <c r="C155" s="61" t="s">
        <v>4750</v>
      </c>
      <c r="D155" s="135" t="s">
        <v>165</v>
      </c>
      <c r="E155" s="63">
        <v>3</v>
      </c>
      <c r="F155" s="63"/>
      <c r="G155" s="120" t="s">
        <v>4361</v>
      </c>
      <c r="H155" s="77"/>
      <c r="I155" s="111">
        <v>9000000</v>
      </c>
      <c r="J155" s="84"/>
      <c r="K155" s="66">
        <f t="shared" si="5"/>
        <v>203083000</v>
      </c>
      <c r="M155" s="41"/>
      <c r="N155" s="74"/>
      <c r="O155" s="81"/>
    </row>
    <row r="156" spans="1:15" s="82" customFormat="1" ht="45" x14ac:dyDescent="0.25">
      <c r="A156" s="78"/>
      <c r="B156" s="62">
        <v>12</v>
      </c>
      <c r="C156" s="61" t="s">
        <v>4751</v>
      </c>
      <c r="D156" s="62" t="s">
        <v>533</v>
      </c>
      <c r="E156" s="63">
        <v>4</v>
      </c>
      <c r="F156" s="63"/>
      <c r="G156" s="120" t="s">
        <v>4362</v>
      </c>
      <c r="H156" s="77"/>
      <c r="I156" s="111">
        <v>1000000</v>
      </c>
      <c r="J156" s="84"/>
      <c r="K156" s="66">
        <f t="shared" si="5"/>
        <v>204083000</v>
      </c>
      <c r="M156" s="41"/>
      <c r="N156" s="74"/>
      <c r="O156" s="81"/>
    </row>
    <row r="157" spans="1:15" s="82" customFormat="1" ht="45" x14ac:dyDescent="0.25">
      <c r="A157" s="78"/>
      <c r="B157" s="62">
        <v>12</v>
      </c>
      <c r="C157" s="61" t="s">
        <v>4752</v>
      </c>
      <c r="D157" s="135" t="s">
        <v>2891</v>
      </c>
      <c r="E157" s="63">
        <v>2</v>
      </c>
      <c r="F157" s="63"/>
      <c r="G157" s="120" t="s">
        <v>4363</v>
      </c>
      <c r="H157" s="77"/>
      <c r="I157" s="111">
        <v>2000000</v>
      </c>
      <c r="J157" s="84"/>
      <c r="K157" s="66">
        <f t="shared" si="5"/>
        <v>206083000</v>
      </c>
      <c r="M157" s="41"/>
      <c r="N157" s="74"/>
      <c r="O157" s="81"/>
    </row>
    <row r="158" spans="1:15" s="82" customFormat="1" ht="45" x14ac:dyDescent="0.25">
      <c r="A158" s="78"/>
      <c r="B158" s="62">
        <v>12</v>
      </c>
      <c r="C158" s="61" t="s">
        <v>4753</v>
      </c>
      <c r="D158" s="135" t="s">
        <v>179</v>
      </c>
      <c r="E158" s="63">
        <v>3</v>
      </c>
      <c r="F158" s="63"/>
      <c r="G158" s="120" t="s">
        <v>4364</v>
      </c>
      <c r="H158" s="77"/>
      <c r="I158" s="111">
        <v>400000</v>
      </c>
      <c r="J158" s="84"/>
      <c r="K158" s="66">
        <f t="shared" si="5"/>
        <v>206483000</v>
      </c>
      <c r="M158" s="41"/>
      <c r="N158" s="74"/>
      <c r="O158" s="81"/>
    </row>
    <row r="159" spans="1:15" s="82" customFormat="1" ht="45" x14ac:dyDescent="0.25">
      <c r="A159" s="78"/>
      <c r="B159" s="62">
        <v>12</v>
      </c>
      <c r="C159" s="61" t="s">
        <v>4754</v>
      </c>
      <c r="D159" s="135" t="s">
        <v>2309</v>
      </c>
      <c r="E159" s="63">
        <v>1</v>
      </c>
      <c r="F159" s="63"/>
      <c r="G159" s="120" t="s">
        <v>4365</v>
      </c>
      <c r="H159" s="60"/>
      <c r="I159" s="111">
        <v>1000000</v>
      </c>
      <c r="J159" s="84"/>
      <c r="K159" s="66">
        <f t="shared" si="5"/>
        <v>207483000</v>
      </c>
      <c r="M159" s="41"/>
      <c r="N159" s="74"/>
      <c r="O159" s="81"/>
    </row>
    <row r="160" spans="1:15" s="82" customFormat="1" ht="45" x14ac:dyDescent="0.25">
      <c r="A160" s="78"/>
      <c r="B160" s="62">
        <v>12</v>
      </c>
      <c r="C160" s="61" t="s">
        <v>4755</v>
      </c>
      <c r="D160" s="135" t="s">
        <v>2309</v>
      </c>
      <c r="E160" s="63">
        <v>1</v>
      </c>
      <c r="F160" s="63"/>
      <c r="G160" s="120" t="s">
        <v>4366</v>
      </c>
      <c r="H160" s="60"/>
      <c r="I160" s="111">
        <v>1800000</v>
      </c>
      <c r="J160" s="84"/>
      <c r="K160" s="66">
        <f t="shared" si="5"/>
        <v>209283000</v>
      </c>
      <c r="M160" s="41"/>
      <c r="N160" s="74"/>
      <c r="O160" s="81"/>
    </row>
    <row r="161" spans="1:15" s="82" customFormat="1" ht="45" x14ac:dyDescent="0.25">
      <c r="A161" s="88"/>
      <c r="B161" s="62">
        <v>12</v>
      </c>
      <c r="C161" s="61" t="s">
        <v>4756</v>
      </c>
      <c r="D161" s="135" t="s">
        <v>165</v>
      </c>
      <c r="E161" s="63">
        <v>3</v>
      </c>
      <c r="F161" s="63"/>
      <c r="G161" s="120" t="s">
        <v>4367</v>
      </c>
      <c r="H161" s="60"/>
      <c r="I161" s="111">
        <v>1450000</v>
      </c>
      <c r="J161" s="84"/>
      <c r="K161" s="66">
        <f t="shared" si="5"/>
        <v>210733000</v>
      </c>
      <c r="M161" s="41"/>
      <c r="N161" s="74"/>
      <c r="O161" s="81"/>
    </row>
    <row r="162" spans="1:15" s="82" customFormat="1" ht="60" x14ac:dyDescent="0.25">
      <c r="A162" s="88"/>
      <c r="B162" s="62">
        <v>12</v>
      </c>
      <c r="C162" s="61" t="s">
        <v>4757</v>
      </c>
      <c r="D162" s="135" t="s">
        <v>2218</v>
      </c>
      <c r="E162" s="63">
        <v>1</v>
      </c>
      <c r="F162" s="63"/>
      <c r="G162" s="120" t="s">
        <v>4368</v>
      </c>
      <c r="H162" s="60"/>
      <c r="I162" s="111">
        <v>1000000</v>
      </c>
      <c r="J162" s="84"/>
      <c r="K162" s="66">
        <f t="shared" si="5"/>
        <v>211733000</v>
      </c>
      <c r="M162" s="41"/>
      <c r="N162" s="74"/>
      <c r="O162" s="81"/>
    </row>
    <row r="163" spans="1:15" s="82" customFormat="1" ht="45" x14ac:dyDescent="0.25">
      <c r="A163" s="88"/>
      <c r="B163" s="62">
        <v>12</v>
      </c>
      <c r="C163" s="61" t="s">
        <v>4758</v>
      </c>
      <c r="D163" s="135" t="s">
        <v>165</v>
      </c>
      <c r="E163" s="63">
        <v>3</v>
      </c>
      <c r="F163" s="63"/>
      <c r="G163" s="120" t="s">
        <v>4369</v>
      </c>
      <c r="H163" s="60"/>
      <c r="I163" s="111">
        <v>1100000</v>
      </c>
      <c r="J163" s="84"/>
      <c r="K163" s="66">
        <f t="shared" si="5"/>
        <v>212833000</v>
      </c>
      <c r="M163" s="41"/>
      <c r="N163" s="74"/>
      <c r="O163" s="81"/>
    </row>
    <row r="164" spans="1:15" s="82" customFormat="1" ht="45" x14ac:dyDescent="0.25">
      <c r="A164" s="88"/>
      <c r="B164" s="62">
        <v>12</v>
      </c>
      <c r="C164" s="61" t="s">
        <v>4759</v>
      </c>
      <c r="D164" s="77" t="s">
        <v>533</v>
      </c>
      <c r="E164" s="115">
        <v>4</v>
      </c>
      <c r="F164" s="115"/>
      <c r="G164" s="120" t="s">
        <v>4370</v>
      </c>
      <c r="H164" s="77"/>
      <c r="I164" s="111">
        <v>5000000</v>
      </c>
      <c r="J164" s="84"/>
      <c r="K164" s="66">
        <f t="shared" si="5"/>
        <v>217833000</v>
      </c>
      <c r="M164" s="41"/>
      <c r="N164" s="74"/>
      <c r="O164" s="81"/>
    </row>
    <row r="165" spans="1:15" s="82" customFormat="1" ht="30" x14ac:dyDescent="0.25">
      <c r="A165" s="88"/>
      <c r="B165" s="62">
        <v>12</v>
      </c>
      <c r="C165" s="61" t="s">
        <v>4760</v>
      </c>
      <c r="D165" s="143" t="s">
        <v>165</v>
      </c>
      <c r="E165" s="115">
        <v>3</v>
      </c>
      <c r="F165" s="115"/>
      <c r="G165" s="120" t="s">
        <v>4371</v>
      </c>
      <c r="H165" s="77"/>
      <c r="I165" s="111">
        <v>700000</v>
      </c>
      <c r="J165" s="84"/>
      <c r="K165" s="66">
        <f t="shared" si="5"/>
        <v>218533000</v>
      </c>
      <c r="M165" s="41"/>
      <c r="N165" s="74"/>
      <c r="O165" s="81"/>
    </row>
    <row r="166" spans="1:15" s="82" customFormat="1" ht="45" x14ac:dyDescent="0.25">
      <c r="A166" s="88"/>
      <c r="B166" s="62">
        <v>12</v>
      </c>
      <c r="C166" s="61" t="s">
        <v>4761</v>
      </c>
      <c r="D166" s="143" t="s">
        <v>179</v>
      </c>
      <c r="E166" s="115">
        <v>3</v>
      </c>
      <c r="F166" s="115"/>
      <c r="G166" s="120" t="s">
        <v>4372</v>
      </c>
      <c r="H166" s="77"/>
      <c r="I166" s="111">
        <v>1000000</v>
      </c>
      <c r="J166" s="84"/>
      <c r="K166" s="66">
        <f t="shared" si="5"/>
        <v>219533000</v>
      </c>
      <c r="M166" s="41"/>
      <c r="N166" s="74"/>
      <c r="O166" s="81"/>
    </row>
    <row r="167" spans="1:15" s="82" customFormat="1" ht="45" x14ac:dyDescent="0.25">
      <c r="A167" s="88"/>
      <c r="B167" s="62">
        <v>12</v>
      </c>
      <c r="C167" s="61" t="s">
        <v>4762</v>
      </c>
      <c r="D167" s="143" t="s">
        <v>179</v>
      </c>
      <c r="E167" s="115">
        <v>3</v>
      </c>
      <c r="F167" s="115"/>
      <c r="G167" s="120" t="s">
        <v>4373</v>
      </c>
      <c r="H167" s="77"/>
      <c r="I167" s="111">
        <v>1100000</v>
      </c>
      <c r="J167" s="84"/>
      <c r="K167" s="66">
        <f t="shared" si="5"/>
        <v>220633000</v>
      </c>
      <c r="M167" s="41"/>
      <c r="N167" s="74"/>
      <c r="O167" s="81"/>
    </row>
    <row r="168" spans="1:15" s="82" customFormat="1" ht="60" x14ac:dyDescent="0.25">
      <c r="A168" s="88"/>
      <c r="B168" s="62">
        <v>12</v>
      </c>
      <c r="C168" s="61" t="s">
        <v>4763</v>
      </c>
      <c r="D168" s="143" t="s">
        <v>165</v>
      </c>
      <c r="E168" s="115">
        <v>3</v>
      </c>
      <c r="F168" s="115"/>
      <c r="G168" s="120" t="s">
        <v>4374</v>
      </c>
      <c r="H168" s="77"/>
      <c r="I168" s="111">
        <v>1500000</v>
      </c>
      <c r="J168" s="84"/>
      <c r="K168" s="66">
        <f t="shared" si="5"/>
        <v>222133000</v>
      </c>
      <c r="M168" s="41"/>
      <c r="N168" s="74"/>
      <c r="O168" s="81"/>
    </row>
    <row r="169" spans="1:15" s="82" customFormat="1" ht="45" x14ac:dyDescent="0.25">
      <c r="A169" s="78"/>
      <c r="B169" s="62">
        <v>12</v>
      </c>
      <c r="C169" s="61" t="s">
        <v>4764</v>
      </c>
      <c r="D169" s="143" t="s">
        <v>165</v>
      </c>
      <c r="E169" s="115">
        <v>3</v>
      </c>
      <c r="F169" s="115"/>
      <c r="G169" s="120" t="s">
        <v>4375</v>
      </c>
      <c r="H169" s="77"/>
      <c r="I169" s="111">
        <v>2162000</v>
      </c>
      <c r="J169" s="84"/>
      <c r="K169" s="66">
        <f t="shared" si="5"/>
        <v>224295000</v>
      </c>
      <c r="M169" s="41"/>
      <c r="N169" s="74"/>
      <c r="O169" s="81"/>
    </row>
    <row r="170" spans="1:15" s="82" customFormat="1" ht="45" x14ac:dyDescent="0.25">
      <c r="A170" s="78"/>
      <c r="B170" s="62">
        <v>12</v>
      </c>
      <c r="C170" s="61" t="s">
        <v>4765</v>
      </c>
      <c r="D170" s="143" t="s">
        <v>165</v>
      </c>
      <c r="E170" s="115">
        <v>3</v>
      </c>
      <c r="F170" s="115"/>
      <c r="G170" s="120" t="s">
        <v>4376</v>
      </c>
      <c r="H170" s="77"/>
      <c r="I170" s="111">
        <v>2400000</v>
      </c>
      <c r="J170" s="84"/>
      <c r="K170" s="66">
        <f t="shared" si="5"/>
        <v>226695000</v>
      </c>
      <c r="M170" s="41"/>
      <c r="N170" s="74"/>
      <c r="O170" s="81"/>
    </row>
    <row r="171" spans="1:15" s="82" customFormat="1" ht="45" x14ac:dyDescent="0.25">
      <c r="A171" s="78"/>
      <c r="B171" s="62">
        <v>12</v>
      </c>
      <c r="C171" s="61" t="s">
        <v>4766</v>
      </c>
      <c r="D171" s="143" t="s">
        <v>165</v>
      </c>
      <c r="E171" s="115">
        <v>3</v>
      </c>
      <c r="F171" s="115"/>
      <c r="G171" s="120" t="s">
        <v>4377</v>
      </c>
      <c r="H171" s="77"/>
      <c r="I171" s="111">
        <v>1400000</v>
      </c>
      <c r="J171" s="84"/>
      <c r="K171" s="66">
        <f t="shared" si="5"/>
        <v>228095000</v>
      </c>
      <c r="M171" s="41"/>
      <c r="N171" s="74"/>
      <c r="O171" s="81"/>
    </row>
    <row r="172" spans="1:15" s="82" customFormat="1" ht="60" x14ac:dyDescent="0.25">
      <c r="A172" s="78"/>
      <c r="B172" s="62">
        <v>12</v>
      </c>
      <c r="C172" s="61" t="s">
        <v>4767</v>
      </c>
      <c r="D172" s="143" t="s">
        <v>165</v>
      </c>
      <c r="E172" s="115">
        <v>3</v>
      </c>
      <c r="F172" s="115"/>
      <c r="G172" s="120" t="s">
        <v>4378</v>
      </c>
      <c r="H172" s="77"/>
      <c r="I172" s="111">
        <v>2900000</v>
      </c>
      <c r="J172" s="84"/>
      <c r="K172" s="66">
        <f t="shared" si="5"/>
        <v>230995000</v>
      </c>
      <c r="M172" s="41"/>
      <c r="N172" s="74"/>
      <c r="O172" s="81"/>
    </row>
    <row r="173" spans="1:15" s="82" customFormat="1" ht="30" x14ac:dyDescent="0.25">
      <c r="A173" s="78"/>
      <c r="B173" s="62">
        <v>12</v>
      </c>
      <c r="C173" s="61" t="s">
        <v>4768</v>
      </c>
      <c r="D173" s="135" t="s">
        <v>179</v>
      </c>
      <c r="E173" s="63">
        <v>3</v>
      </c>
      <c r="F173" s="63"/>
      <c r="G173" s="120" t="s">
        <v>4379</v>
      </c>
      <c r="H173" s="60"/>
      <c r="I173" s="111">
        <v>1500000</v>
      </c>
      <c r="J173" s="78"/>
      <c r="K173" s="66">
        <f t="shared" si="5"/>
        <v>232495000</v>
      </c>
      <c r="M173" s="41"/>
      <c r="N173" s="74"/>
      <c r="O173" s="81"/>
    </row>
    <row r="174" spans="1:15" s="82" customFormat="1" ht="60" x14ac:dyDescent="0.25">
      <c r="A174" s="78"/>
      <c r="B174" s="62">
        <v>12</v>
      </c>
      <c r="C174" s="61" t="s">
        <v>4769</v>
      </c>
      <c r="D174" s="135" t="s">
        <v>179</v>
      </c>
      <c r="E174" s="63">
        <v>3</v>
      </c>
      <c r="F174" s="63"/>
      <c r="G174" s="120" t="s">
        <v>4380</v>
      </c>
      <c r="H174" s="60"/>
      <c r="I174" s="111">
        <v>1000000</v>
      </c>
      <c r="J174" s="84"/>
      <c r="K174" s="66">
        <f t="shared" si="5"/>
        <v>233495000</v>
      </c>
      <c r="M174" s="41"/>
      <c r="N174" s="74"/>
      <c r="O174" s="81"/>
    </row>
    <row r="175" spans="1:15" s="82" customFormat="1" ht="45" x14ac:dyDescent="0.25">
      <c r="A175" s="78"/>
      <c r="B175" s="62">
        <v>12</v>
      </c>
      <c r="C175" s="61" t="s">
        <v>4770</v>
      </c>
      <c r="D175" s="135" t="s">
        <v>179</v>
      </c>
      <c r="E175" s="63">
        <v>3</v>
      </c>
      <c r="F175" s="63"/>
      <c r="G175" s="120" t="s">
        <v>4381</v>
      </c>
      <c r="H175" s="60"/>
      <c r="I175" s="111">
        <v>3400000</v>
      </c>
      <c r="J175" s="84"/>
      <c r="K175" s="66">
        <f t="shared" si="5"/>
        <v>236895000</v>
      </c>
      <c r="L175" s="90"/>
      <c r="M175" s="41"/>
      <c r="N175" s="80"/>
      <c r="O175" s="81"/>
    </row>
    <row r="176" spans="1:15" s="82" customFormat="1" ht="45" x14ac:dyDescent="0.25">
      <c r="A176" s="78"/>
      <c r="B176" s="62">
        <v>12</v>
      </c>
      <c r="C176" s="61" t="s">
        <v>4771</v>
      </c>
      <c r="D176" s="135" t="s">
        <v>179</v>
      </c>
      <c r="E176" s="63">
        <v>3</v>
      </c>
      <c r="F176" s="63"/>
      <c r="G176" s="120" t="s">
        <v>4382</v>
      </c>
      <c r="H176" s="60"/>
      <c r="I176" s="111">
        <v>1600000</v>
      </c>
      <c r="J176" s="84"/>
      <c r="K176" s="66">
        <f t="shared" si="5"/>
        <v>238495000</v>
      </c>
      <c r="L176" s="90"/>
      <c r="M176" s="41"/>
      <c r="N176" s="80"/>
      <c r="O176" s="81"/>
    </row>
    <row r="177" spans="1:15" s="82" customFormat="1" ht="45" x14ac:dyDescent="0.25">
      <c r="A177" s="78"/>
      <c r="B177" s="62">
        <v>12</v>
      </c>
      <c r="C177" s="61" t="s">
        <v>4772</v>
      </c>
      <c r="D177" s="135" t="s">
        <v>165</v>
      </c>
      <c r="E177" s="63">
        <v>3</v>
      </c>
      <c r="F177" s="63"/>
      <c r="G177" s="120" t="s">
        <v>4383</v>
      </c>
      <c r="H177" s="60"/>
      <c r="I177" s="111">
        <v>1800000</v>
      </c>
      <c r="J177" s="84"/>
      <c r="K177" s="66">
        <f t="shared" si="5"/>
        <v>240295000</v>
      </c>
      <c r="L177" s="90"/>
      <c r="M177" s="41"/>
      <c r="N177" s="80"/>
      <c r="O177" s="81"/>
    </row>
    <row r="178" spans="1:15" s="82" customFormat="1" ht="45" x14ac:dyDescent="0.25">
      <c r="A178" s="78"/>
      <c r="B178" s="62">
        <v>12</v>
      </c>
      <c r="C178" s="61" t="s">
        <v>4773</v>
      </c>
      <c r="D178" s="135" t="s">
        <v>179</v>
      </c>
      <c r="E178" s="63">
        <v>3</v>
      </c>
      <c r="F178" s="63"/>
      <c r="G178" s="120" t="s">
        <v>4384</v>
      </c>
      <c r="H178" s="60"/>
      <c r="I178" s="111">
        <v>400000</v>
      </c>
      <c r="J178" s="84"/>
      <c r="K178" s="66">
        <f t="shared" si="5"/>
        <v>240695000</v>
      </c>
      <c r="L178" s="90"/>
      <c r="M178" s="41"/>
      <c r="N178" s="80"/>
      <c r="O178" s="81"/>
    </row>
    <row r="179" spans="1:15" s="82" customFormat="1" ht="30" x14ac:dyDescent="0.25">
      <c r="A179" s="78"/>
      <c r="B179" s="62">
        <v>12</v>
      </c>
      <c r="C179" s="61" t="s">
        <v>4774</v>
      </c>
      <c r="D179" s="135" t="s">
        <v>179</v>
      </c>
      <c r="E179" s="63">
        <v>3</v>
      </c>
      <c r="F179" s="63"/>
      <c r="G179" s="120" t="s">
        <v>4385</v>
      </c>
      <c r="H179" s="60"/>
      <c r="I179" s="111">
        <v>600000</v>
      </c>
      <c r="J179" s="84"/>
      <c r="K179" s="66">
        <f t="shared" si="5"/>
        <v>241295000</v>
      </c>
      <c r="L179" s="90"/>
      <c r="M179" s="41"/>
      <c r="N179" s="80"/>
      <c r="O179" s="81"/>
    </row>
    <row r="180" spans="1:15" s="82" customFormat="1" ht="45" x14ac:dyDescent="0.25">
      <c r="A180" s="78"/>
      <c r="B180" s="62">
        <v>12</v>
      </c>
      <c r="C180" s="61" t="s">
        <v>4775</v>
      </c>
      <c r="D180" s="135" t="s">
        <v>165</v>
      </c>
      <c r="E180" s="63">
        <v>3</v>
      </c>
      <c r="F180" s="63"/>
      <c r="G180" s="120" t="s">
        <v>4386</v>
      </c>
      <c r="H180" s="60"/>
      <c r="I180" s="111">
        <v>1700000</v>
      </c>
      <c r="J180" s="84"/>
      <c r="K180" s="66">
        <f t="shared" si="5"/>
        <v>242995000</v>
      </c>
      <c r="L180" s="79"/>
      <c r="M180" s="41"/>
      <c r="N180" s="80"/>
      <c r="O180" s="81"/>
    </row>
    <row r="181" spans="1:15" s="82" customFormat="1" ht="30" x14ac:dyDescent="0.25">
      <c r="A181" s="84"/>
      <c r="B181" s="62">
        <v>12</v>
      </c>
      <c r="C181" s="61" t="s">
        <v>4776</v>
      </c>
      <c r="D181" s="135" t="s">
        <v>179</v>
      </c>
      <c r="E181" s="63">
        <v>3</v>
      </c>
      <c r="F181" s="63"/>
      <c r="G181" s="120" t="s">
        <v>4387</v>
      </c>
      <c r="H181" s="60"/>
      <c r="I181" s="111">
        <v>750000</v>
      </c>
      <c r="J181" s="84"/>
      <c r="K181" s="66">
        <f t="shared" si="5"/>
        <v>243745000</v>
      </c>
      <c r="L181" s="79"/>
      <c r="M181" s="41"/>
      <c r="N181" s="92"/>
      <c r="O181" s="81"/>
    </row>
    <row r="182" spans="1:15" s="82" customFormat="1" ht="45" x14ac:dyDescent="0.25">
      <c r="A182" s="84"/>
      <c r="B182" s="62">
        <v>12</v>
      </c>
      <c r="C182" s="61" t="s">
        <v>4777</v>
      </c>
      <c r="D182" s="135" t="s">
        <v>179</v>
      </c>
      <c r="E182" s="63">
        <v>3</v>
      </c>
      <c r="F182" s="63"/>
      <c r="G182" s="120" t="s">
        <v>4388</v>
      </c>
      <c r="H182" s="77"/>
      <c r="I182" s="111">
        <v>2250000</v>
      </c>
      <c r="J182" s="84"/>
      <c r="K182" s="66">
        <f t="shared" si="5"/>
        <v>245995000</v>
      </c>
      <c r="L182" s="79"/>
      <c r="M182" s="41"/>
      <c r="N182" s="92"/>
      <c r="O182" s="81"/>
    </row>
    <row r="183" spans="1:15" s="82" customFormat="1" ht="60" x14ac:dyDescent="0.25">
      <c r="A183" s="84"/>
      <c r="B183" s="62">
        <v>12</v>
      </c>
      <c r="C183" s="61" t="s">
        <v>4778</v>
      </c>
      <c r="D183" s="135" t="s">
        <v>179</v>
      </c>
      <c r="E183" s="63">
        <v>3</v>
      </c>
      <c r="F183" s="63"/>
      <c r="G183" s="120" t="s">
        <v>4389</v>
      </c>
      <c r="H183" s="77"/>
      <c r="I183" s="111">
        <v>500000</v>
      </c>
      <c r="J183" s="84"/>
      <c r="K183" s="66">
        <f t="shared" si="5"/>
        <v>246495000</v>
      </c>
      <c r="L183" s="79"/>
      <c r="M183" s="41"/>
      <c r="N183" s="92"/>
      <c r="O183" s="81"/>
    </row>
    <row r="184" spans="1:15" s="43" customFormat="1" ht="45" x14ac:dyDescent="0.25">
      <c r="A184" s="84"/>
      <c r="B184" s="62">
        <v>12</v>
      </c>
      <c r="C184" s="61" t="s">
        <v>4779</v>
      </c>
      <c r="D184" s="135" t="s">
        <v>179</v>
      </c>
      <c r="E184" s="63">
        <v>3</v>
      </c>
      <c r="F184" s="63"/>
      <c r="G184" s="120" t="s">
        <v>4390</v>
      </c>
      <c r="H184" s="77"/>
      <c r="I184" s="111">
        <v>700000</v>
      </c>
      <c r="J184" s="83"/>
      <c r="K184" s="66">
        <f t="shared" si="5"/>
        <v>247195000</v>
      </c>
      <c r="L184" s="45"/>
      <c r="M184" s="41"/>
      <c r="N184" s="90"/>
    </row>
    <row r="185" spans="1:15" s="43" customFormat="1" ht="30" x14ac:dyDescent="0.25">
      <c r="A185" s="84"/>
      <c r="B185" s="62">
        <v>12</v>
      </c>
      <c r="C185" s="61" t="s">
        <v>4780</v>
      </c>
      <c r="D185" s="135" t="s">
        <v>179</v>
      </c>
      <c r="E185" s="63">
        <v>3</v>
      </c>
      <c r="F185" s="63"/>
      <c r="G185" s="120" t="s">
        <v>4391</v>
      </c>
      <c r="H185" s="77"/>
      <c r="I185" s="111">
        <v>800000</v>
      </c>
      <c r="J185" s="83"/>
      <c r="K185" s="66">
        <f t="shared" si="5"/>
        <v>247995000</v>
      </c>
      <c r="L185" s="45"/>
      <c r="M185" s="41"/>
      <c r="N185" s="90"/>
    </row>
    <row r="186" spans="1:15" s="43" customFormat="1" ht="45" x14ac:dyDescent="0.25">
      <c r="A186" s="84"/>
      <c r="B186" s="62">
        <v>12</v>
      </c>
      <c r="C186" s="61" t="s">
        <v>2007</v>
      </c>
      <c r="D186" s="135" t="s">
        <v>179</v>
      </c>
      <c r="E186" s="63">
        <v>3</v>
      </c>
      <c r="F186" s="63"/>
      <c r="G186" s="120" t="s">
        <v>4392</v>
      </c>
      <c r="H186" s="77"/>
      <c r="I186" s="111">
        <v>1000000</v>
      </c>
      <c r="J186" s="83"/>
      <c r="K186" s="66">
        <f t="shared" si="5"/>
        <v>248995000</v>
      </c>
      <c r="L186" s="45"/>
      <c r="M186" s="41"/>
      <c r="N186" s="90"/>
    </row>
    <row r="187" spans="1:15" s="43" customFormat="1" ht="60" x14ac:dyDescent="0.25">
      <c r="A187" s="84"/>
      <c r="B187" s="62">
        <v>12</v>
      </c>
      <c r="C187" s="61" t="s">
        <v>4781</v>
      </c>
      <c r="D187" s="135" t="s">
        <v>165</v>
      </c>
      <c r="E187" s="63">
        <v>3</v>
      </c>
      <c r="F187" s="63"/>
      <c r="G187" s="120" t="s">
        <v>4393</v>
      </c>
      <c r="H187" s="77"/>
      <c r="I187" s="111">
        <v>1850000</v>
      </c>
      <c r="J187" s="83"/>
      <c r="K187" s="66">
        <f t="shared" si="5"/>
        <v>250845000</v>
      </c>
      <c r="L187" s="45"/>
      <c r="M187" s="41"/>
      <c r="N187" s="90"/>
    </row>
    <row r="188" spans="1:15" s="43" customFormat="1" ht="30" x14ac:dyDescent="0.25">
      <c r="A188" s="84"/>
      <c r="B188" s="62">
        <v>12</v>
      </c>
      <c r="C188" s="61" t="s">
        <v>4782</v>
      </c>
      <c r="D188" s="143" t="s">
        <v>179</v>
      </c>
      <c r="E188" s="63">
        <v>3</v>
      </c>
      <c r="F188" s="115"/>
      <c r="G188" s="120" t="s">
        <v>4394</v>
      </c>
      <c r="H188" s="77"/>
      <c r="I188" s="111">
        <v>500000</v>
      </c>
      <c r="J188" s="83"/>
      <c r="K188" s="66">
        <f t="shared" si="5"/>
        <v>251345000</v>
      </c>
      <c r="L188" s="45"/>
      <c r="M188" s="41"/>
      <c r="N188" s="90"/>
    </row>
    <row r="189" spans="1:15" s="43" customFormat="1" ht="30" x14ac:dyDescent="0.25">
      <c r="A189" s="84"/>
      <c r="B189" s="62">
        <v>12</v>
      </c>
      <c r="C189" s="61" t="s">
        <v>4783</v>
      </c>
      <c r="D189" s="143" t="s">
        <v>179</v>
      </c>
      <c r="E189" s="63">
        <v>3</v>
      </c>
      <c r="F189" s="115"/>
      <c r="G189" s="120" t="s">
        <v>4395</v>
      </c>
      <c r="H189" s="77"/>
      <c r="I189" s="111">
        <v>1200000</v>
      </c>
      <c r="J189" s="83"/>
      <c r="K189" s="66">
        <f t="shared" si="5"/>
        <v>252545000</v>
      </c>
      <c r="L189" s="45"/>
      <c r="M189" s="41"/>
      <c r="N189" s="90"/>
    </row>
    <row r="190" spans="1:15" s="43" customFormat="1" ht="45" x14ac:dyDescent="0.25">
      <c r="A190" s="84"/>
      <c r="B190" s="62">
        <v>12</v>
      </c>
      <c r="C190" s="61" t="s">
        <v>4784</v>
      </c>
      <c r="D190" s="143" t="s">
        <v>165</v>
      </c>
      <c r="E190" s="63">
        <v>3</v>
      </c>
      <c r="F190" s="115"/>
      <c r="G190" s="120" t="s">
        <v>4396</v>
      </c>
      <c r="H190" s="77"/>
      <c r="I190" s="111">
        <v>616000</v>
      </c>
      <c r="J190" s="83"/>
      <c r="K190" s="66">
        <f t="shared" si="5"/>
        <v>253161000</v>
      </c>
      <c r="L190" s="45"/>
      <c r="M190" s="41"/>
      <c r="N190" s="90"/>
    </row>
    <row r="191" spans="1:15" s="43" customFormat="1" ht="30" x14ac:dyDescent="0.25">
      <c r="A191" s="84"/>
      <c r="B191" s="62">
        <v>12</v>
      </c>
      <c r="C191" s="61" t="s">
        <v>4785</v>
      </c>
      <c r="D191" s="143" t="s">
        <v>165</v>
      </c>
      <c r="E191" s="63">
        <v>3</v>
      </c>
      <c r="F191" s="115"/>
      <c r="G191" s="120" t="s">
        <v>4397</v>
      </c>
      <c r="H191" s="77"/>
      <c r="I191" s="111">
        <v>650000</v>
      </c>
      <c r="J191" s="83"/>
      <c r="K191" s="66">
        <f t="shared" si="5"/>
        <v>253811000</v>
      </c>
      <c r="L191" s="45"/>
      <c r="M191" s="41"/>
      <c r="N191" s="90"/>
    </row>
    <row r="192" spans="1:15" s="43" customFormat="1" ht="45" x14ac:dyDescent="0.25">
      <c r="A192" s="84"/>
      <c r="B192" s="62">
        <v>12</v>
      </c>
      <c r="C192" s="61" t="s">
        <v>4786</v>
      </c>
      <c r="D192" s="143" t="s">
        <v>165</v>
      </c>
      <c r="E192" s="63">
        <v>3</v>
      </c>
      <c r="F192" s="115"/>
      <c r="G192" s="120" t="s">
        <v>4398</v>
      </c>
      <c r="H192" s="77"/>
      <c r="I192" s="111">
        <v>1500000</v>
      </c>
      <c r="J192" s="83"/>
      <c r="K192" s="66">
        <f t="shared" si="5"/>
        <v>255311000</v>
      </c>
      <c r="L192" s="45"/>
      <c r="M192" s="41"/>
      <c r="N192" s="90"/>
    </row>
    <row r="193" spans="1:18" s="43" customFormat="1" ht="30" x14ac:dyDescent="0.25">
      <c r="A193" s="84"/>
      <c r="B193" s="62">
        <v>12</v>
      </c>
      <c r="C193" s="61" t="s">
        <v>4787</v>
      </c>
      <c r="D193" s="135" t="s">
        <v>165</v>
      </c>
      <c r="E193" s="63">
        <v>3</v>
      </c>
      <c r="F193" s="63"/>
      <c r="G193" s="120" t="s">
        <v>4399</v>
      </c>
      <c r="H193" s="77"/>
      <c r="I193" s="111">
        <v>900000</v>
      </c>
      <c r="J193" s="83"/>
      <c r="K193" s="66">
        <f t="shared" si="5"/>
        <v>256211000</v>
      </c>
      <c r="L193" s="45"/>
      <c r="M193" s="41"/>
      <c r="N193" s="90"/>
    </row>
    <row r="194" spans="1:18" s="43" customFormat="1" ht="60" x14ac:dyDescent="0.25">
      <c r="A194" s="84"/>
      <c r="B194" s="62">
        <v>12</v>
      </c>
      <c r="C194" s="61" t="s">
        <v>4788</v>
      </c>
      <c r="D194" s="135" t="s">
        <v>165</v>
      </c>
      <c r="E194" s="63">
        <v>3</v>
      </c>
      <c r="F194" s="63"/>
      <c r="G194" s="120" t="s">
        <v>4400</v>
      </c>
      <c r="H194" s="77"/>
      <c r="I194" s="111">
        <v>2180000</v>
      </c>
      <c r="J194" s="84"/>
      <c r="K194" s="66">
        <f t="shared" si="5"/>
        <v>258391000</v>
      </c>
      <c r="L194" s="45"/>
      <c r="M194" s="41"/>
      <c r="N194" s="93"/>
    </row>
    <row r="195" spans="1:18" s="43" customFormat="1" ht="45" x14ac:dyDescent="0.25">
      <c r="A195" s="84"/>
      <c r="B195" s="62">
        <v>12</v>
      </c>
      <c r="C195" s="61" t="s">
        <v>4789</v>
      </c>
      <c r="D195" s="62" t="s">
        <v>2135</v>
      </c>
      <c r="E195" s="63">
        <v>4</v>
      </c>
      <c r="F195" s="63"/>
      <c r="G195" s="120" t="s">
        <v>4401</v>
      </c>
      <c r="H195" s="77"/>
      <c r="I195" s="111">
        <v>2500000</v>
      </c>
      <c r="J195" s="84"/>
      <c r="K195" s="66">
        <f t="shared" si="5"/>
        <v>260891000</v>
      </c>
      <c r="L195" s="45"/>
      <c r="M195" s="41"/>
      <c r="N195" s="93"/>
    </row>
    <row r="196" spans="1:18" s="43" customFormat="1" ht="45" x14ac:dyDescent="0.25">
      <c r="A196" s="78"/>
      <c r="B196" s="62">
        <v>12</v>
      </c>
      <c r="C196" s="61" t="s">
        <v>4790</v>
      </c>
      <c r="D196" s="135" t="s">
        <v>165</v>
      </c>
      <c r="E196" s="63">
        <v>3</v>
      </c>
      <c r="F196" s="63"/>
      <c r="G196" s="120" t="s">
        <v>4402</v>
      </c>
      <c r="H196" s="77"/>
      <c r="I196" s="111">
        <v>750000</v>
      </c>
      <c r="J196" s="83"/>
      <c r="K196" s="66">
        <f t="shared" si="5"/>
        <v>261641000</v>
      </c>
      <c r="L196" s="45"/>
      <c r="M196" s="41"/>
      <c r="N196" s="93"/>
    </row>
    <row r="197" spans="1:18" s="43" customFormat="1" ht="45" x14ac:dyDescent="0.25">
      <c r="A197" s="78"/>
      <c r="B197" s="62">
        <v>12</v>
      </c>
      <c r="C197" s="61" t="s">
        <v>4791</v>
      </c>
      <c r="D197" s="62" t="s">
        <v>533</v>
      </c>
      <c r="E197" s="63">
        <v>4</v>
      </c>
      <c r="F197" s="63"/>
      <c r="G197" s="120" t="s">
        <v>4403</v>
      </c>
      <c r="H197" s="77"/>
      <c r="I197" s="111">
        <v>800000</v>
      </c>
      <c r="J197" s="83"/>
      <c r="K197" s="66">
        <f t="shared" si="5"/>
        <v>262441000</v>
      </c>
      <c r="L197" s="45"/>
      <c r="M197" s="41"/>
      <c r="N197" s="79"/>
    </row>
    <row r="198" spans="1:18" s="43" customFormat="1" ht="75" x14ac:dyDescent="0.25">
      <c r="A198" s="78"/>
      <c r="B198" s="62">
        <v>12</v>
      </c>
      <c r="C198" s="61" t="s">
        <v>4792</v>
      </c>
      <c r="D198" s="62" t="s">
        <v>179</v>
      </c>
      <c r="E198" s="63">
        <v>4</v>
      </c>
      <c r="F198" s="63"/>
      <c r="G198" s="120" t="s">
        <v>4404</v>
      </c>
      <c r="H198" s="77"/>
      <c r="I198" s="111">
        <v>4900000</v>
      </c>
      <c r="J198" s="83"/>
      <c r="K198" s="66">
        <f t="shared" si="5"/>
        <v>267341000</v>
      </c>
      <c r="L198" s="45"/>
      <c r="M198" s="41"/>
      <c r="N198" s="79"/>
    </row>
    <row r="199" spans="1:18" s="43" customFormat="1" ht="45" x14ac:dyDescent="0.25">
      <c r="A199" s="78"/>
      <c r="B199" s="62">
        <v>12</v>
      </c>
      <c r="C199" s="61" t="s">
        <v>4793</v>
      </c>
      <c r="D199" s="62" t="s">
        <v>2135</v>
      </c>
      <c r="E199" s="63">
        <v>4</v>
      </c>
      <c r="F199" s="63"/>
      <c r="G199" s="120" t="s">
        <v>4405</v>
      </c>
      <c r="H199" s="77"/>
      <c r="I199" s="111">
        <v>1500000</v>
      </c>
      <c r="J199" s="83"/>
      <c r="K199" s="66">
        <f t="shared" si="5"/>
        <v>268841000</v>
      </c>
      <c r="L199" s="45"/>
      <c r="M199" s="41"/>
      <c r="N199" s="79"/>
    </row>
    <row r="200" spans="1:18" s="97" customFormat="1" ht="75" x14ac:dyDescent="0.25">
      <c r="A200" s="84"/>
      <c r="B200" s="62">
        <v>12</v>
      </c>
      <c r="C200" s="61" t="s">
        <v>4794</v>
      </c>
      <c r="D200" s="135" t="s">
        <v>165</v>
      </c>
      <c r="E200" s="63">
        <v>3</v>
      </c>
      <c r="F200" s="63"/>
      <c r="G200" s="120" t="s">
        <v>4406</v>
      </c>
      <c r="H200" s="60"/>
      <c r="I200" s="111">
        <v>3700000</v>
      </c>
      <c r="J200" s="83"/>
      <c r="K200" s="66">
        <f t="shared" si="5"/>
        <v>272541000</v>
      </c>
      <c r="L200" s="95"/>
      <c r="M200" s="41"/>
      <c r="N200" s="79"/>
      <c r="O200" s="96"/>
    </row>
    <row r="201" spans="1:18" s="97" customFormat="1" ht="60" x14ac:dyDescent="0.25">
      <c r="A201" s="84"/>
      <c r="B201" s="62">
        <v>12</v>
      </c>
      <c r="C201" s="61" t="s">
        <v>4795</v>
      </c>
      <c r="D201" s="135" t="s">
        <v>165</v>
      </c>
      <c r="E201" s="63">
        <v>3</v>
      </c>
      <c r="F201" s="63"/>
      <c r="G201" s="120" t="s">
        <v>4407</v>
      </c>
      <c r="H201" s="60"/>
      <c r="I201" s="111">
        <v>800000</v>
      </c>
      <c r="J201" s="83"/>
      <c r="K201" s="66">
        <f t="shared" si="5"/>
        <v>273341000</v>
      </c>
      <c r="L201" s="95"/>
      <c r="M201" s="41"/>
      <c r="N201" s="98"/>
      <c r="O201" s="96"/>
    </row>
    <row r="202" spans="1:18" s="97" customFormat="1" ht="45" x14ac:dyDescent="0.25">
      <c r="A202" s="84"/>
      <c r="B202" s="62">
        <v>12</v>
      </c>
      <c r="C202" s="61" t="s">
        <v>4796</v>
      </c>
      <c r="D202" s="135" t="s">
        <v>165</v>
      </c>
      <c r="E202" s="63">
        <v>3</v>
      </c>
      <c r="F202" s="63"/>
      <c r="G202" s="120" t="s">
        <v>4408</v>
      </c>
      <c r="H202" s="60"/>
      <c r="I202" s="111">
        <v>900000</v>
      </c>
      <c r="J202" s="89"/>
      <c r="K202" s="66">
        <f t="shared" si="5"/>
        <v>274241000</v>
      </c>
      <c r="L202" s="95"/>
      <c r="M202" s="41"/>
      <c r="N202" s="98"/>
      <c r="O202" s="96"/>
    </row>
    <row r="203" spans="1:18" s="97" customFormat="1" ht="45" x14ac:dyDescent="0.25">
      <c r="A203" s="84"/>
      <c r="B203" s="62">
        <v>12</v>
      </c>
      <c r="C203" s="61" t="s">
        <v>4797</v>
      </c>
      <c r="D203" s="135" t="s">
        <v>4178</v>
      </c>
      <c r="E203" s="63">
        <v>2</v>
      </c>
      <c r="F203" s="63"/>
      <c r="G203" s="120" t="s">
        <v>4409</v>
      </c>
      <c r="H203" s="60"/>
      <c r="I203" s="111">
        <v>3000000</v>
      </c>
      <c r="J203" s="83"/>
      <c r="K203" s="66">
        <f t="shared" ref="K203:K266" si="6">+K202+I203-J203</f>
        <v>277241000</v>
      </c>
      <c r="L203" s="95"/>
      <c r="M203" s="41"/>
      <c r="N203" s="98"/>
      <c r="O203" s="96"/>
    </row>
    <row r="204" spans="1:18" s="97" customFormat="1" ht="45" x14ac:dyDescent="0.25">
      <c r="A204" s="84"/>
      <c r="B204" s="62">
        <v>12</v>
      </c>
      <c r="C204" s="61" t="s">
        <v>4798</v>
      </c>
      <c r="D204" s="135" t="s">
        <v>165</v>
      </c>
      <c r="E204" s="63">
        <v>3</v>
      </c>
      <c r="F204" s="63"/>
      <c r="G204" s="120" t="s">
        <v>4410</v>
      </c>
      <c r="H204" s="77"/>
      <c r="I204" s="111">
        <v>2250000</v>
      </c>
      <c r="J204" s="83"/>
      <c r="K204" s="66">
        <f t="shared" si="6"/>
        <v>279491000</v>
      </c>
      <c r="L204" s="95"/>
      <c r="M204" s="41"/>
      <c r="N204" s="98"/>
      <c r="O204" s="96"/>
    </row>
    <row r="205" spans="1:18" s="97" customFormat="1" ht="60" x14ac:dyDescent="0.25">
      <c r="A205" s="84"/>
      <c r="B205" s="62">
        <v>12</v>
      </c>
      <c r="C205" s="61" t="s">
        <v>4799</v>
      </c>
      <c r="D205" s="135" t="s">
        <v>2212</v>
      </c>
      <c r="E205" s="63">
        <v>1</v>
      </c>
      <c r="F205" s="63"/>
      <c r="G205" s="120" t="s">
        <v>4411</v>
      </c>
      <c r="H205" s="60"/>
      <c r="I205" s="111">
        <v>2000000</v>
      </c>
      <c r="J205" s="83"/>
      <c r="K205" s="66">
        <f t="shared" si="6"/>
        <v>281491000</v>
      </c>
      <c r="L205" s="95"/>
      <c r="M205" s="41"/>
      <c r="N205" s="98"/>
      <c r="O205" s="96"/>
    </row>
    <row r="206" spans="1:18" s="97" customFormat="1" ht="30" x14ac:dyDescent="0.25">
      <c r="A206" s="99"/>
      <c r="B206" s="62">
        <v>13</v>
      </c>
      <c r="C206" s="85" t="s">
        <v>4819</v>
      </c>
      <c r="D206" s="135" t="s">
        <v>165</v>
      </c>
      <c r="E206" s="63">
        <v>4</v>
      </c>
      <c r="F206" s="63"/>
      <c r="G206" s="120" t="s">
        <v>4412</v>
      </c>
      <c r="H206" s="100"/>
      <c r="I206" s="89">
        <v>1400000</v>
      </c>
      <c r="J206" s="83"/>
      <c r="K206" s="66">
        <f t="shared" si="6"/>
        <v>282891000</v>
      </c>
      <c r="L206" s="95"/>
      <c r="M206" s="41"/>
      <c r="N206" s="98"/>
      <c r="O206" s="96"/>
    </row>
    <row r="207" spans="1:18" s="105" customFormat="1" ht="45" x14ac:dyDescent="0.25">
      <c r="A207" s="84"/>
      <c r="B207" s="62">
        <v>13</v>
      </c>
      <c r="C207" s="85" t="s">
        <v>4800</v>
      </c>
      <c r="D207" s="62" t="s">
        <v>2135</v>
      </c>
      <c r="E207" s="63">
        <v>4</v>
      </c>
      <c r="F207" s="63"/>
      <c r="G207" s="120" t="s">
        <v>4413</v>
      </c>
      <c r="H207" s="101"/>
      <c r="I207" s="86">
        <v>2000000</v>
      </c>
      <c r="J207" s="94"/>
      <c r="K207" s="66">
        <f t="shared" si="6"/>
        <v>284891000</v>
      </c>
      <c r="L207" s="95"/>
      <c r="M207" s="41"/>
      <c r="N207" s="102"/>
      <c r="O207" s="95"/>
      <c r="P207" s="103"/>
      <c r="Q207" s="103"/>
      <c r="R207" s="104"/>
    </row>
    <row r="208" spans="1:18" s="97" customFormat="1" ht="45" x14ac:dyDescent="0.25">
      <c r="A208" s="106"/>
      <c r="B208" s="60">
        <v>13</v>
      </c>
      <c r="C208" s="85" t="s">
        <v>4801</v>
      </c>
      <c r="D208" s="135" t="s">
        <v>179</v>
      </c>
      <c r="E208" s="63">
        <v>3</v>
      </c>
      <c r="F208" s="63"/>
      <c r="G208" s="120" t="s">
        <v>4414</v>
      </c>
      <c r="H208" s="107"/>
      <c r="I208" s="86">
        <v>1000000</v>
      </c>
      <c r="J208" s="83"/>
      <c r="K208" s="66">
        <f t="shared" si="6"/>
        <v>285891000</v>
      </c>
      <c r="L208" s="95"/>
      <c r="M208" s="41"/>
      <c r="N208" s="98"/>
      <c r="O208" s="95"/>
      <c r="P208" s="103"/>
      <c r="Q208" s="103"/>
    </row>
    <row r="209" spans="1:15" s="97" customFormat="1" ht="45" x14ac:dyDescent="0.25">
      <c r="A209" s="84"/>
      <c r="B209" s="62">
        <v>13</v>
      </c>
      <c r="C209" s="85" t="s">
        <v>4802</v>
      </c>
      <c r="D209" s="135" t="s">
        <v>165</v>
      </c>
      <c r="E209" s="63">
        <v>3</v>
      </c>
      <c r="F209" s="63"/>
      <c r="G209" s="120" t="s">
        <v>4415</v>
      </c>
      <c r="H209" s="60"/>
      <c r="I209" s="86">
        <v>4750000</v>
      </c>
      <c r="J209" s="83"/>
      <c r="K209" s="66">
        <f t="shared" si="6"/>
        <v>290641000</v>
      </c>
      <c r="L209" s="95"/>
      <c r="M209" s="41"/>
      <c r="N209" s="98"/>
      <c r="O209" s="96"/>
    </row>
    <row r="210" spans="1:15" s="97" customFormat="1" ht="60" x14ac:dyDescent="0.25">
      <c r="A210" s="84"/>
      <c r="B210" s="60">
        <v>13</v>
      </c>
      <c r="C210" s="85" t="s">
        <v>4803</v>
      </c>
      <c r="D210" s="135" t="s">
        <v>179</v>
      </c>
      <c r="E210" s="63">
        <v>3</v>
      </c>
      <c r="F210" s="63"/>
      <c r="G210" s="120" t="s">
        <v>4416</v>
      </c>
      <c r="H210" s="60"/>
      <c r="I210" s="86">
        <v>1000000</v>
      </c>
      <c r="J210" s="108"/>
      <c r="K210" s="66">
        <f t="shared" si="6"/>
        <v>291641000</v>
      </c>
      <c r="L210" s="95"/>
      <c r="M210" s="41"/>
      <c r="N210" s="98"/>
      <c r="O210" s="96"/>
    </row>
    <row r="211" spans="1:15" s="97" customFormat="1" ht="45" x14ac:dyDescent="0.25">
      <c r="A211" s="84"/>
      <c r="B211" s="62">
        <v>13</v>
      </c>
      <c r="C211" s="85" t="s">
        <v>4804</v>
      </c>
      <c r="D211" s="135" t="s">
        <v>179</v>
      </c>
      <c r="E211" s="63">
        <v>3</v>
      </c>
      <c r="F211" s="63"/>
      <c r="G211" s="120" t="s">
        <v>4417</v>
      </c>
      <c r="H211" s="60"/>
      <c r="I211" s="86">
        <v>1420000</v>
      </c>
      <c r="J211" s="108"/>
      <c r="K211" s="66">
        <f t="shared" si="6"/>
        <v>293061000</v>
      </c>
      <c r="L211" s="45"/>
      <c r="M211" s="41"/>
      <c r="N211" s="51"/>
      <c r="O211" s="96"/>
    </row>
    <row r="212" spans="1:15" ht="45" x14ac:dyDescent="0.25">
      <c r="A212" s="78"/>
      <c r="B212" s="60">
        <v>13</v>
      </c>
      <c r="C212" s="85" t="s">
        <v>4805</v>
      </c>
      <c r="D212" s="62" t="s">
        <v>533</v>
      </c>
      <c r="E212" s="63">
        <v>4</v>
      </c>
      <c r="F212" s="63"/>
      <c r="G212" s="120" t="s">
        <v>4418</v>
      </c>
      <c r="H212" s="77"/>
      <c r="I212" s="86">
        <v>3000000</v>
      </c>
      <c r="J212" s="108"/>
      <c r="K212" s="66">
        <f t="shared" si="6"/>
        <v>296061000</v>
      </c>
      <c r="L212" s="45"/>
      <c r="N212" s="51"/>
    </row>
    <row r="213" spans="1:15" ht="45" x14ac:dyDescent="0.25">
      <c r="A213" s="78"/>
      <c r="B213" s="62">
        <v>13</v>
      </c>
      <c r="C213" s="85" t="s">
        <v>4806</v>
      </c>
      <c r="D213" s="135" t="s">
        <v>165</v>
      </c>
      <c r="E213" s="63">
        <v>3</v>
      </c>
      <c r="F213" s="63"/>
      <c r="G213" s="120" t="s">
        <v>4419</v>
      </c>
      <c r="H213" s="77"/>
      <c r="I213" s="86">
        <v>1500000</v>
      </c>
      <c r="K213" s="66">
        <f t="shared" si="6"/>
        <v>297561000</v>
      </c>
    </row>
    <row r="214" spans="1:15" ht="45" x14ac:dyDescent="0.25">
      <c r="A214" s="78"/>
      <c r="B214" s="60">
        <v>13</v>
      </c>
      <c r="C214" s="85" t="s">
        <v>4807</v>
      </c>
      <c r="D214" s="135" t="s">
        <v>179</v>
      </c>
      <c r="E214" s="63">
        <v>3</v>
      </c>
      <c r="F214" s="63"/>
      <c r="G214" s="120" t="s">
        <v>4420</v>
      </c>
      <c r="H214" s="77"/>
      <c r="I214" s="86">
        <v>1850000</v>
      </c>
      <c r="J214" s="108"/>
      <c r="K214" s="66">
        <f t="shared" si="6"/>
        <v>299411000</v>
      </c>
      <c r="L214" s="45"/>
      <c r="N214" s="51"/>
    </row>
    <row r="215" spans="1:15" ht="30" x14ac:dyDescent="0.25">
      <c r="A215" s="78"/>
      <c r="B215" s="62">
        <v>13</v>
      </c>
      <c r="C215" s="85" t="s">
        <v>4808</v>
      </c>
      <c r="D215" s="135" t="s">
        <v>179</v>
      </c>
      <c r="E215" s="63">
        <v>3</v>
      </c>
      <c r="F215" s="63"/>
      <c r="G215" s="120" t="s">
        <v>4421</v>
      </c>
      <c r="H215" s="77"/>
      <c r="I215" s="86">
        <v>250000</v>
      </c>
      <c r="J215" s="68"/>
      <c r="K215" s="66">
        <f t="shared" si="6"/>
        <v>299661000</v>
      </c>
      <c r="L215" s="45"/>
      <c r="N215" s="51"/>
    </row>
    <row r="216" spans="1:15" ht="45" x14ac:dyDescent="0.25">
      <c r="A216" s="78"/>
      <c r="B216" s="60">
        <v>13</v>
      </c>
      <c r="C216" s="85" t="s">
        <v>4809</v>
      </c>
      <c r="D216" s="135" t="s">
        <v>179</v>
      </c>
      <c r="E216" s="63">
        <v>3</v>
      </c>
      <c r="F216" s="63"/>
      <c r="G216" s="120" t="s">
        <v>4422</v>
      </c>
      <c r="H216" s="77"/>
      <c r="I216" s="86">
        <v>1200000</v>
      </c>
      <c r="J216" s="68"/>
      <c r="K216" s="66">
        <f t="shared" si="6"/>
        <v>300861000</v>
      </c>
      <c r="L216" s="45"/>
      <c r="N216" s="51"/>
    </row>
    <row r="217" spans="1:15" ht="45" x14ac:dyDescent="0.25">
      <c r="A217" s="78"/>
      <c r="B217" s="62">
        <v>13</v>
      </c>
      <c r="C217" s="85" t="s">
        <v>4810</v>
      </c>
      <c r="D217" s="135" t="s">
        <v>179</v>
      </c>
      <c r="E217" s="63">
        <v>3</v>
      </c>
      <c r="F217" s="63"/>
      <c r="G217" s="120" t="s">
        <v>4423</v>
      </c>
      <c r="H217" s="77"/>
      <c r="I217" s="86">
        <v>1600000</v>
      </c>
      <c r="J217" s="68"/>
      <c r="K217" s="66">
        <f t="shared" si="6"/>
        <v>302461000</v>
      </c>
      <c r="L217" s="45"/>
      <c r="N217" s="51"/>
    </row>
    <row r="218" spans="1:15" ht="45" x14ac:dyDescent="0.25">
      <c r="A218" s="78"/>
      <c r="B218" s="60">
        <v>13</v>
      </c>
      <c r="C218" s="85" t="s">
        <v>4811</v>
      </c>
      <c r="D218" s="135" t="s">
        <v>165</v>
      </c>
      <c r="E218" s="63">
        <v>3</v>
      </c>
      <c r="F218" s="63"/>
      <c r="G218" s="120" t="s">
        <v>4424</v>
      </c>
      <c r="H218" s="77"/>
      <c r="I218" s="86">
        <v>1540000</v>
      </c>
      <c r="J218" s="68"/>
      <c r="K218" s="66">
        <f t="shared" si="6"/>
        <v>304001000</v>
      </c>
      <c r="L218" s="45"/>
      <c r="N218" s="51"/>
    </row>
    <row r="219" spans="1:15" ht="60" x14ac:dyDescent="0.25">
      <c r="A219" s="78"/>
      <c r="B219" s="62">
        <v>13</v>
      </c>
      <c r="C219" s="85" t="s">
        <v>4812</v>
      </c>
      <c r="D219" s="135" t="s">
        <v>165</v>
      </c>
      <c r="E219" s="63">
        <v>3</v>
      </c>
      <c r="F219" s="63"/>
      <c r="G219" s="120" t="s">
        <v>4425</v>
      </c>
      <c r="H219" s="77"/>
      <c r="I219" s="86">
        <v>2700000</v>
      </c>
      <c r="J219" s="108"/>
      <c r="K219" s="66">
        <f t="shared" si="6"/>
        <v>306701000</v>
      </c>
      <c r="L219" s="45"/>
      <c r="N219" s="51"/>
    </row>
    <row r="220" spans="1:15" ht="60" x14ac:dyDescent="0.25">
      <c r="A220" s="78"/>
      <c r="B220" s="60">
        <v>13</v>
      </c>
      <c r="C220" s="85" t="s">
        <v>4813</v>
      </c>
      <c r="D220" s="135" t="s">
        <v>598</v>
      </c>
      <c r="E220" s="63">
        <v>3</v>
      </c>
      <c r="F220" s="63"/>
      <c r="G220" s="120" t="s">
        <v>4426</v>
      </c>
      <c r="H220" s="77"/>
      <c r="I220" s="86">
        <v>2500000</v>
      </c>
      <c r="J220" s="108"/>
      <c r="K220" s="66">
        <f t="shared" si="6"/>
        <v>309201000</v>
      </c>
      <c r="L220" s="45"/>
      <c r="N220" s="51"/>
    </row>
    <row r="221" spans="1:15" ht="45" x14ac:dyDescent="0.25">
      <c r="A221" s="78"/>
      <c r="B221" s="62">
        <v>13</v>
      </c>
      <c r="C221" s="85" t="s">
        <v>4814</v>
      </c>
      <c r="D221" s="135" t="s">
        <v>598</v>
      </c>
      <c r="E221" s="63">
        <v>3</v>
      </c>
      <c r="F221" s="63"/>
      <c r="G221" s="120" t="s">
        <v>4427</v>
      </c>
      <c r="H221" s="77"/>
      <c r="I221" s="86">
        <v>400000</v>
      </c>
      <c r="J221" s="108"/>
      <c r="K221" s="66">
        <f t="shared" si="6"/>
        <v>309601000</v>
      </c>
      <c r="L221" s="45"/>
      <c r="N221" s="51"/>
    </row>
    <row r="222" spans="1:15" ht="45" x14ac:dyDescent="0.25">
      <c r="A222" s="78"/>
      <c r="B222" s="60">
        <v>13</v>
      </c>
      <c r="C222" s="85" t="s">
        <v>4815</v>
      </c>
      <c r="D222" s="135" t="s">
        <v>598</v>
      </c>
      <c r="E222" s="63">
        <v>3</v>
      </c>
      <c r="F222" s="63"/>
      <c r="G222" s="120" t="s">
        <v>4428</v>
      </c>
      <c r="H222" s="77"/>
      <c r="I222" s="86">
        <v>200000</v>
      </c>
      <c r="J222" s="108"/>
      <c r="K222" s="66">
        <f t="shared" si="6"/>
        <v>309801000</v>
      </c>
      <c r="L222" s="45"/>
      <c r="N222" s="51"/>
    </row>
    <row r="223" spans="1:15" ht="60" x14ac:dyDescent="0.25">
      <c r="A223" s="78"/>
      <c r="B223" s="62">
        <v>13</v>
      </c>
      <c r="C223" s="85" t="s">
        <v>4816</v>
      </c>
      <c r="D223" s="135" t="s">
        <v>598</v>
      </c>
      <c r="E223" s="63">
        <v>3</v>
      </c>
      <c r="F223" s="63"/>
      <c r="G223" s="120" t="s">
        <v>4429</v>
      </c>
      <c r="H223" s="77"/>
      <c r="I223" s="86">
        <v>1750000</v>
      </c>
      <c r="J223" s="108"/>
      <c r="K223" s="66">
        <f t="shared" si="6"/>
        <v>311551000</v>
      </c>
      <c r="L223" s="45"/>
      <c r="N223" s="51"/>
    </row>
    <row r="224" spans="1:15" ht="45" x14ac:dyDescent="0.25">
      <c r="A224" s="78"/>
      <c r="B224" s="60">
        <v>13</v>
      </c>
      <c r="C224" s="85" t="s">
        <v>4817</v>
      </c>
      <c r="D224" s="135" t="s">
        <v>179</v>
      </c>
      <c r="E224" s="63">
        <v>3</v>
      </c>
      <c r="F224" s="63"/>
      <c r="G224" s="120" t="s">
        <v>4430</v>
      </c>
      <c r="H224" s="77"/>
      <c r="I224" s="86">
        <v>200000</v>
      </c>
      <c r="J224" s="108"/>
      <c r="K224" s="66">
        <f t="shared" si="6"/>
        <v>311751000</v>
      </c>
      <c r="L224" s="45"/>
      <c r="N224" s="51"/>
    </row>
    <row r="225" spans="1:15" ht="45" x14ac:dyDescent="0.25">
      <c r="A225" s="78"/>
      <c r="B225" s="62">
        <v>13</v>
      </c>
      <c r="C225" s="85" t="s">
        <v>4818</v>
      </c>
      <c r="D225" s="143" t="s">
        <v>165</v>
      </c>
      <c r="E225" s="115">
        <v>3</v>
      </c>
      <c r="F225" s="63"/>
      <c r="G225" s="120" t="s">
        <v>4431</v>
      </c>
      <c r="H225" s="77"/>
      <c r="I225" s="86">
        <v>3546000</v>
      </c>
      <c r="J225" s="108"/>
      <c r="K225" s="66">
        <f t="shared" si="6"/>
        <v>315297000</v>
      </c>
      <c r="L225" s="45"/>
      <c r="N225" s="51"/>
    </row>
    <row r="226" spans="1:15" ht="45" x14ac:dyDescent="0.25">
      <c r="A226" s="78"/>
      <c r="B226" s="62"/>
      <c r="C226" s="85" t="s">
        <v>4832</v>
      </c>
      <c r="D226" s="143" t="s">
        <v>165</v>
      </c>
      <c r="E226" s="115">
        <v>3</v>
      </c>
      <c r="F226" s="63"/>
      <c r="G226" s="120" t="s">
        <v>4432</v>
      </c>
      <c r="H226" s="77"/>
      <c r="I226" s="89">
        <v>200000</v>
      </c>
      <c r="J226" s="108"/>
      <c r="K226" s="66">
        <f t="shared" si="6"/>
        <v>315497000</v>
      </c>
      <c r="L226" s="45"/>
      <c r="N226" s="51"/>
      <c r="O226" s="44"/>
    </row>
    <row r="227" spans="1:15" ht="30" x14ac:dyDescent="0.25">
      <c r="A227" s="78"/>
      <c r="B227" s="62"/>
      <c r="C227" s="85" t="s">
        <v>4760</v>
      </c>
      <c r="D227" s="143" t="s">
        <v>165</v>
      </c>
      <c r="E227" s="115">
        <v>3</v>
      </c>
      <c r="F227" s="63"/>
      <c r="G227" s="120" t="s">
        <v>4433</v>
      </c>
      <c r="H227" s="77"/>
      <c r="I227" s="89">
        <v>150000</v>
      </c>
      <c r="J227" s="108"/>
      <c r="K227" s="66">
        <f t="shared" si="6"/>
        <v>315647000</v>
      </c>
      <c r="L227" s="45"/>
      <c r="N227" s="51"/>
      <c r="O227" s="44"/>
    </row>
    <row r="228" spans="1:15" ht="60" x14ac:dyDescent="0.25">
      <c r="A228" s="78"/>
      <c r="B228" s="62"/>
      <c r="C228" s="85" t="s">
        <v>4820</v>
      </c>
      <c r="D228" s="135" t="s">
        <v>2932</v>
      </c>
      <c r="E228" s="63">
        <v>3</v>
      </c>
      <c r="F228" s="63"/>
      <c r="G228" s="120" t="s">
        <v>4434</v>
      </c>
      <c r="H228" s="62"/>
      <c r="I228" s="89">
        <v>1800000</v>
      </c>
      <c r="J228" s="109"/>
      <c r="K228" s="66">
        <f t="shared" si="6"/>
        <v>317447000</v>
      </c>
      <c r="L228" s="110"/>
      <c r="N228" s="51"/>
      <c r="O228" s="44"/>
    </row>
    <row r="229" spans="1:15" ht="45" x14ac:dyDescent="0.25">
      <c r="A229" s="78"/>
      <c r="B229" s="62"/>
      <c r="C229" s="85" t="s">
        <v>4821</v>
      </c>
      <c r="D229" s="135" t="s">
        <v>165</v>
      </c>
      <c r="E229" s="63">
        <v>3</v>
      </c>
      <c r="F229" s="63"/>
      <c r="G229" s="120" t="s">
        <v>4435</v>
      </c>
      <c r="H229" s="62"/>
      <c r="I229" s="89">
        <v>1300000</v>
      </c>
      <c r="J229" s="109"/>
      <c r="K229" s="66">
        <f t="shared" si="6"/>
        <v>318747000</v>
      </c>
      <c r="L229" s="110"/>
      <c r="N229" s="51"/>
      <c r="O229" s="44"/>
    </row>
    <row r="230" spans="1:15" ht="45" x14ac:dyDescent="0.25">
      <c r="A230" s="78"/>
      <c r="B230" s="62"/>
      <c r="C230" s="85" t="s">
        <v>4822</v>
      </c>
      <c r="D230" s="135" t="s">
        <v>165</v>
      </c>
      <c r="E230" s="63">
        <v>3</v>
      </c>
      <c r="F230" s="63"/>
      <c r="G230" s="120" t="s">
        <v>4436</v>
      </c>
      <c r="H230" s="77"/>
      <c r="I230" s="89">
        <v>500000</v>
      </c>
      <c r="J230" s="108"/>
      <c r="K230" s="66">
        <f t="shared" si="6"/>
        <v>319247000</v>
      </c>
      <c r="L230" s="45"/>
      <c r="N230" s="51"/>
      <c r="O230" s="44"/>
    </row>
    <row r="231" spans="1:15" ht="60" x14ac:dyDescent="0.25">
      <c r="A231" s="78"/>
      <c r="B231" s="62"/>
      <c r="C231" s="85" t="s">
        <v>4823</v>
      </c>
      <c r="D231" s="135" t="s">
        <v>165</v>
      </c>
      <c r="E231" s="63">
        <v>3</v>
      </c>
      <c r="F231" s="63"/>
      <c r="G231" s="120" t="s">
        <v>4437</v>
      </c>
      <c r="H231" s="77"/>
      <c r="I231" s="89">
        <v>500000</v>
      </c>
      <c r="J231" s="108"/>
      <c r="K231" s="66">
        <f t="shared" si="6"/>
        <v>319747000</v>
      </c>
      <c r="L231" s="45"/>
      <c r="N231" s="51"/>
      <c r="O231" s="44"/>
    </row>
    <row r="232" spans="1:15" ht="30" x14ac:dyDescent="0.25">
      <c r="A232" s="78"/>
      <c r="B232" s="62"/>
      <c r="C232" s="85" t="s">
        <v>4824</v>
      </c>
      <c r="D232" s="135" t="s">
        <v>165</v>
      </c>
      <c r="E232" s="63">
        <v>3</v>
      </c>
      <c r="F232" s="63"/>
      <c r="G232" s="120" t="s">
        <v>4438</v>
      </c>
      <c r="H232" s="77"/>
      <c r="I232" s="89">
        <v>500000</v>
      </c>
      <c r="J232" s="108"/>
      <c r="K232" s="66">
        <f t="shared" si="6"/>
        <v>320247000</v>
      </c>
      <c r="L232" s="45"/>
      <c r="N232" s="51"/>
      <c r="O232" s="44"/>
    </row>
    <row r="233" spans="1:15" ht="45" x14ac:dyDescent="0.25">
      <c r="A233" s="78"/>
      <c r="B233" s="62"/>
      <c r="C233" s="85" t="s">
        <v>4825</v>
      </c>
      <c r="D233" s="135" t="s">
        <v>165</v>
      </c>
      <c r="E233" s="63">
        <v>3</v>
      </c>
      <c r="F233" s="63"/>
      <c r="G233" s="120" t="s">
        <v>4439</v>
      </c>
      <c r="H233" s="77"/>
      <c r="I233" s="89">
        <v>2568000</v>
      </c>
      <c r="J233" s="108"/>
      <c r="K233" s="66">
        <f t="shared" si="6"/>
        <v>322815000</v>
      </c>
      <c r="L233" s="45"/>
      <c r="N233" s="51"/>
      <c r="O233" s="44"/>
    </row>
    <row r="234" spans="1:15" ht="45" x14ac:dyDescent="0.25">
      <c r="A234" s="78"/>
      <c r="B234" s="62"/>
      <c r="C234" s="85" t="s">
        <v>4826</v>
      </c>
      <c r="D234" s="135" t="s">
        <v>165</v>
      </c>
      <c r="E234" s="63">
        <v>3</v>
      </c>
      <c r="F234" s="63"/>
      <c r="G234" s="120" t="s">
        <v>4440</v>
      </c>
      <c r="H234" s="77"/>
      <c r="I234" s="89">
        <v>1000000</v>
      </c>
      <c r="J234" s="108"/>
      <c r="K234" s="66">
        <f t="shared" si="6"/>
        <v>323815000</v>
      </c>
      <c r="L234" s="45"/>
      <c r="N234" s="51"/>
      <c r="O234" s="44"/>
    </row>
    <row r="235" spans="1:15" ht="45" x14ac:dyDescent="0.25">
      <c r="A235" s="78"/>
      <c r="B235" s="62"/>
      <c r="C235" s="85" t="s">
        <v>4827</v>
      </c>
      <c r="D235" s="135" t="s">
        <v>165</v>
      </c>
      <c r="E235" s="63">
        <v>3</v>
      </c>
      <c r="F235" s="63"/>
      <c r="G235" s="120" t="s">
        <v>4441</v>
      </c>
      <c r="H235" s="77"/>
      <c r="I235" s="89">
        <v>850000</v>
      </c>
      <c r="J235" s="108"/>
      <c r="K235" s="66">
        <f t="shared" si="6"/>
        <v>324665000</v>
      </c>
      <c r="L235" s="45"/>
      <c r="N235" s="51"/>
      <c r="O235" s="44"/>
    </row>
    <row r="236" spans="1:15" ht="45" x14ac:dyDescent="0.25">
      <c r="A236" s="78"/>
      <c r="B236" s="62"/>
      <c r="C236" s="85" t="s">
        <v>4828</v>
      </c>
      <c r="D236" s="143" t="s">
        <v>165</v>
      </c>
      <c r="E236" s="115">
        <v>3</v>
      </c>
      <c r="F236" s="63"/>
      <c r="G236" s="120" t="s">
        <v>4442</v>
      </c>
      <c r="H236" s="77"/>
      <c r="I236" s="89">
        <v>700000</v>
      </c>
      <c r="J236" s="108"/>
      <c r="K236" s="66">
        <f t="shared" si="6"/>
        <v>325365000</v>
      </c>
      <c r="L236" s="45"/>
      <c r="N236" s="51"/>
      <c r="O236" s="44"/>
    </row>
    <row r="237" spans="1:15" ht="60" x14ac:dyDescent="0.25">
      <c r="A237" s="78"/>
      <c r="B237" s="62"/>
      <c r="C237" s="85" t="s">
        <v>4829</v>
      </c>
      <c r="D237" s="143" t="s">
        <v>165</v>
      </c>
      <c r="E237" s="115">
        <v>3</v>
      </c>
      <c r="F237" s="63"/>
      <c r="G237" s="120" t="s">
        <v>4443</v>
      </c>
      <c r="H237" s="77"/>
      <c r="I237" s="89">
        <v>3100000</v>
      </c>
      <c r="J237" s="108"/>
      <c r="K237" s="66">
        <f t="shared" si="6"/>
        <v>328465000</v>
      </c>
      <c r="L237" s="45"/>
      <c r="N237" s="51"/>
      <c r="O237" s="44"/>
    </row>
    <row r="238" spans="1:15" ht="60" x14ac:dyDescent="0.25">
      <c r="A238" s="78"/>
      <c r="B238" s="62"/>
      <c r="C238" s="85" t="s">
        <v>4830</v>
      </c>
      <c r="D238" s="143" t="s">
        <v>165</v>
      </c>
      <c r="E238" s="63">
        <v>3</v>
      </c>
      <c r="F238" s="63"/>
      <c r="G238" s="120" t="s">
        <v>4444</v>
      </c>
      <c r="H238" s="77"/>
      <c r="I238" s="89">
        <v>2900000</v>
      </c>
      <c r="J238" s="108"/>
      <c r="K238" s="66">
        <f t="shared" si="6"/>
        <v>331365000</v>
      </c>
      <c r="L238" s="45"/>
      <c r="N238" s="51"/>
      <c r="O238" s="44"/>
    </row>
    <row r="239" spans="1:15" ht="45" x14ac:dyDescent="0.25">
      <c r="A239" s="78"/>
      <c r="B239" s="62"/>
      <c r="C239" s="85" t="s">
        <v>4831</v>
      </c>
      <c r="D239" s="135" t="s">
        <v>179</v>
      </c>
      <c r="E239" s="63">
        <v>3</v>
      </c>
      <c r="F239" s="63"/>
      <c r="G239" s="120" t="s">
        <v>4445</v>
      </c>
      <c r="H239" s="77"/>
      <c r="I239" s="89">
        <v>450000</v>
      </c>
      <c r="J239" s="84"/>
      <c r="K239" s="66">
        <f t="shared" si="6"/>
        <v>331815000</v>
      </c>
      <c r="L239" s="45"/>
      <c r="N239" s="51"/>
      <c r="O239" s="44"/>
    </row>
    <row r="240" spans="1:15" ht="30" x14ac:dyDescent="0.25">
      <c r="A240" s="78"/>
      <c r="B240" s="62">
        <v>13</v>
      </c>
      <c r="C240" s="85" t="s">
        <v>4833</v>
      </c>
      <c r="D240" s="62" t="s">
        <v>533</v>
      </c>
      <c r="E240" s="63">
        <v>4</v>
      </c>
      <c r="F240" s="63"/>
      <c r="G240" s="120" t="s">
        <v>4446</v>
      </c>
      <c r="H240" s="77"/>
      <c r="I240" s="86">
        <v>1500000</v>
      </c>
      <c r="J240" s="84"/>
      <c r="K240" s="66">
        <f t="shared" si="6"/>
        <v>333315000</v>
      </c>
      <c r="L240" s="45"/>
      <c r="N240" s="51"/>
      <c r="O240" s="44"/>
    </row>
    <row r="241" spans="1:15" ht="30" x14ac:dyDescent="0.25">
      <c r="A241" s="78"/>
      <c r="B241" s="62">
        <v>13</v>
      </c>
      <c r="C241" s="85" t="s">
        <v>4834</v>
      </c>
      <c r="D241" s="62" t="s">
        <v>533</v>
      </c>
      <c r="E241" s="63">
        <v>4</v>
      </c>
      <c r="F241" s="63"/>
      <c r="G241" s="120" t="s">
        <v>4447</v>
      </c>
      <c r="H241" s="77"/>
      <c r="I241" s="86">
        <v>2500000</v>
      </c>
      <c r="J241" s="84"/>
      <c r="K241" s="66">
        <f t="shared" si="6"/>
        <v>335815000</v>
      </c>
      <c r="L241" s="45"/>
      <c r="N241" s="51"/>
      <c r="O241" s="44"/>
    </row>
    <row r="242" spans="1:15" ht="30" x14ac:dyDescent="0.25">
      <c r="A242" s="78"/>
      <c r="B242" s="62">
        <v>13</v>
      </c>
      <c r="C242" s="85" t="s">
        <v>4835</v>
      </c>
      <c r="D242" s="135" t="s">
        <v>165</v>
      </c>
      <c r="E242" s="63">
        <v>3</v>
      </c>
      <c r="F242" s="63"/>
      <c r="G242" s="120" t="s">
        <v>4448</v>
      </c>
      <c r="H242" s="77"/>
      <c r="I242" s="86">
        <v>775000</v>
      </c>
      <c r="J242" s="68"/>
      <c r="K242" s="66">
        <f t="shared" si="6"/>
        <v>336590000</v>
      </c>
      <c r="L242" s="45"/>
      <c r="N242" s="93"/>
      <c r="O242" s="44"/>
    </row>
    <row r="243" spans="1:15" ht="25.5" x14ac:dyDescent="0.25">
      <c r="A243" s="78"/>
      <c r="B243" s="77">
        <v>14</v>
      </c>
      <c r="C243" s="91" t="s">
        <v>4838</v>
      </c>
      <c r="D243" s="77"/>
      <c r="E243" s="115"/>
      <c r="F243" s="115"/>
      <c r="G243" s="77" t="s">
        <v>4836</v>
      </c>
      <c r="H243" s="77"/>
      <c r="I243" s="123"/>
      <c r="J243" s="108">
        <v>99000</v>
      </c>
      <c r="K243" s="66">
        <f t="shared" si="6"/>
        <v>336491000</v>
      </c>
      <c r="L243" s="45" t="s">
        <v>172</v>
      </c>
      <c r="M243" s="41">
        <f t="shared" ref="M243:M249" si="7">-J243</f>
        <v>-99000</v>
      </c>
      <c r="N243" s="93" t="s">
        <v>1156</v>
      </c>
      <c r="O243" s="44"/>
    </row>
    <row r="244" spans="1:15" ht="30" x14ac:dyDescent="0.25">
      <c r="A244" s="78"/>
      <c r="B244" s="77">
        <v>14</v>
      </c>
      <c r="C244" s="91" t="s">
        <v>4839</v>
      </c>
      <c r="D244" s="77"/>
      <c r="E244" s="115"/>
      <c r="F244" s="115"/>
      <c r="G244" s="77" t="s">
        <v>4837</v>
      </c>
      <c r="H244" s="77"/>
      <c r="I244" s="123"/>
      <c r="J244" s="108">
        <v>1402000</v>
      </c>
      <c r="K244" s="66">
        <f t="shared" si="6"/>
        <v>335089000</v>
      </c>
      <c r="L244" s="45" t="s">
        <v>168</v>
      </c>
      <c r="M244" s="41">
        <f t="shared" si="7"/>
        <v>-1402000</v>
      </c>
      <c r="N244" s="93" t="s">
        <v>169</v>
      </c>
      <c r="O244" s="44"/>
    </row>
    <row r="245" spans="1:15" ht="25.5" x14ac:dyDescent="0.25">
      <c r="A245" s="78"/>
      <c r="B245" s="77">
        <v>14</v>
      </c>
      <c r="C245" s="122" t="s">
        <v>4843</v>
      </c>
      <c r="D245" s="77"/>
      <c r="E245" s="115"/>
      <c r="F245" s="115"/>
      <c r="G245" s="77" t="s">
        <v>4840</v>
      </c>
      <c r="H245" s="77"/>
      <c r="I245" s="134"/>
      <c r="J245" s="108">
        <v>52000</v>
      </c>
      <c r="K245" s="66">
        <f t="shared" si="6"/>
        <v>335037000</v>
      </c>
      <c r="L245" s="45" t="s">
        <v>426</v>
      </c>
      <c r="M245" s="41">
        <f t="shared" si="7"/>
        <v>-52000</v>
      </c>
      <c r="N245" s="93" t="s">
        <v>427</v>
      </c>
      <c r="O245" s="44"/>
    </row>
    <row r="246" spans="1:15" ht="25.5" x14ac:dyDescent="0.25">
      <c r="A246" s="78"/>
      <c r="B246" s="77">
        <v>14</v>
      </c>
      <c r="C246" s="122" t="s">
        <v>4842</v>
      </c>
      <c r="D246" s="77"/>
      <c r="E246" s="115"/>
      <c r="F246" s="115"/>
      <c r="G246" s="77" t="s">
        <v>4841</v>
      </c>
      <c r="H246" s="77"/>
      <c r="I246" s="134"/>
      <c r="J246" s="108">
        <v>378500</v>
      </c>
      <c r="K246" s="66">
        <f t="shared" si="6"/>
        <v>334658500</v>
      </c>
      <c r="L246" s="45" t="s">
        <v>172</v>
      </c>
      <c r="M246" s="41">
        <f t="shared" si="7"/>
        <v>-378500</v>
      </c>
      <c r="N246" s="93" t="s">
        <v>1544</v>
      </c>
      <c r="O246" s="44"/>
    </row>
    <row r="247" spans="1:15" ht="30" x14ac:dyDescent="0.25">
      <c r="A247" s="78"/>
      <c r="B247" s="77">
        <v>14</v>
      </c>
      <c r="C247" s="122" t="s">
        <v>4844</v>
      </c>
      <c r="D247" s="77"/>
      <c r="E247" s="115"/>
      <c r="F247" s="115"/>
      <c r="G247" s="77" t="s">
        <v>4846</v>
      </c>
      <c r="H247" s="77"/>
      <c r="I247" s="134"/>
      <c r="J247" s="108">
        <v>8910000</v>
      </c>
      <c r="K247" s="66">
        <f t="shared" si="6"/>
        <v>325748500</v>
      </c>
      <c r="L247" s="45" t="s">
        <v>426</v>
      </c>
      <c r="M247" s="41">
        <f t="shared" si="7"/>
        <v>-8910000</v>
      </c>
      <c r="N247" s="93" t="s">
        <v>4090</v>
      </c>
      <c r="O247" s="44"/>
    </row>
    <row r="248" spans="1:15" ht="30" x14ac:dyDescent="0.25">
      <c r="A248" s="78"/>
      <c r="B248" s="77">
        <v>14</v>
      </c>
      <c r="C248" s="122" t="s">
        <v>4845</v>
      </c>
      <c r="D248" s="77"/>
      <c r="E248" s="115"/>
      <c r="F248" s="115"/>
      <c r="G248" s="77" t="s">
        <v>4847</v>
      </c>
      <c r="H248" s="77"/>
      <c r="I248" s="134"/>
      <c r="J248" s="113">
        <v>930000</v>
      </c>
      <c r="K248" s="66">
        <f t="shared" si="6"/>
        <v>324818500</v>
      </c>
      <c r="L248" s="45" t="s">
        <v>4653</v>
      </c>
      <c r="M248" s="41">
        <f t="shared" si="7"/>
        <v>-930000</v>
      </c>
      <c r="N248" s="51" t="s">
        <v>603</v>
      </c>
      <c r="O248" s="44"/>
    </row>
    <row r="249" spans="1:15" ht="60" x14ac:dyDescent="0.25">
      <c r="A249" s="78"/>
      <c r="B249" s="60">
        <v>14</v>
      </c>
      <c r="C249" s="166" t="s">
        <v>4849</v>
      </c>
      <c r="D249" s="60"/>
      <c r="E249" s="120"/>
      <c r="F249" s="120"/>
      <c r="G249" s="77" t="s">
        <v>4848</v>
      </c>
      <c r="H249" s="60"/>
      <c r="I249" s="167"/>
      <c r="J249" s="113">
        <v>4965500</v>
      </c>
      <c r="K249" s="66">
        <f t="shared" si="6"/>
        <v>319853000</v>
      </c>
      <c r="L249" s="45" t="s">
        <v>168</v>
      </c>
      <c r="M249" s="41">
        <f t="shared" si="7"/>
        <v>-4965500</v>
      </c>
      <c r="N249" s="51" t="s">
        <v>169</v>
      </c>
      <c r="O249" s="44"/>
    </row>
    <row r="250" spans="1:15" ht="60" x14ac:dyDescent="0.25">
      <c r="A250" s="78"/>
      <c r="B250" s="60">
        <v>14</v>
      </c>
      <c r="C250" s="61" t="s">
        <v>4857</v>
      </c>
      <c r="D250" s="143" t="s">
        <v>2217</v>
      </c>
      <c r="E250" s="115">
        <v>2</v>
      </c>
      <c r="F250" s="115"/>
      <c r="G250" s="120" t="s">
        <v>4850</v>
      </c>
      <c r="H250" s="77"/>
      <c r="I250" s="111">
        <v>1100000</v>
      </c>
      <c r="J250" s="113"/>
      <c r="K250" s="66">
        <f t="shared" si="6"/>
        <v>320953000</v>
      </c>
      <c r="L250" s="45"/>
      <c r="N250" s="51"/>
      <c r="O250" s="44"/>
    </row>
    <row r="251" spans="1:15" ht="45" x14ac:dyDescent="0.25">
      <c r="A251" s="78"/>
      <c r="B251" s="60">
        <v>14</v>
      </c>
      <c r="C251" s="61" t="s">
        <v>4858</v>
      </c>
      <c r="D251" s="135" t="s">
        <v>2216</v>
      </c>
      <c r="E251" s="63">
        <v>1</v>
      </c>
      <c r="F251" s="63"/>
      <c r="G251" s="120" t="s">
        <v>4851</v>
      </c>
      <c r="H251" s="77"/>
      <c r="I251" s="111">
        <v>3000000</v>
      </c>
      <c r="J251" s="89"/>
      <c r="K251" s="66">
        <f t="shared" si="6"/>
        <v>323953000</v>
      </c>
      <c r="L251" s="45"/>
      <c r="N251" s="51"/>
      <c r="O251" s="44"/>
    </row>
    <row r="252" spans="1:15" ht="45" x14ac:dyDescent="0.25">
      <c r="A252" s="78"/>
      <c r="B252" s="60">
        <v>14</v>
      </c>
      <c r="C252" s="61" t="s">
        <v>4859</v>
      </c>
      <c r="D252" s="135" t="s">
        <v>2138</v>
      </c>
      <c r="E252" s="63">
        <v>2</v>
      </c>
      <c r="F252" s="63"/>
      <c r="G252" s="120" t="s">
        <v>4852</v>
      </c>
      <c r="H252" s="77"/>
      <c r="I252" s="111">
        <v>1500000</v>
      </c>
      <c r="J252" s="89"/>
      <c r="K252" s="66">
        <f t="shared" si="6"/>
        <v>325453000</v>
      </c>
      <c r="L252" s="45"/>
      <c r="N252" s="51"/>
      <c r="O252" s="44"/>
    </row>
    <row r="253" spans="1:15" ht="60" x14ac:dyDescent="0.25">
      <c r="A253" s="78"/>
      <c r="B253" s="60">
        <v>14</v>
      </c>
      <c r="C253" s="61" t="s">
        <v>4860</v>
      </c>
      <c r="D253" s="62" t="s">
        <v>165</v>
      </c>
      <c r="E253" s="63">
        <v>4</v>
      </c>
      <c r="F253" s="63"/>
      <c r="G253" s="120" t="s">
        <v>4853</v>
      </c>
      <c r="H253" s="77"/>
      <c r="I253" s="111">
        <v>2000000</v>
      </c>
      <c r="J253" s="89"/>
      <c r="K253" s="66">
        <f t="shared" si="6"/>
        <v>327453000</v>
      </c>
      <c r="L253" s="45"/>
      <c r="N253" s="51"/>
      <c r="O253" s="44"/>
    </row>
    <row r="254" spans="1:15" ht="60" x14ac:dyDescent="0.25">
      <c r="A254" s="78"/>
      <c r="B254" s="60">
        <v>14</v>
      </c>
      <c r="C254" s="61" t="s">
        <v>4861</v>
      </c>
      <c r="D254" s="135" t="s">
        <v>2212</v>
      </c>
      <c r="E254" s="63">
        <v>1</v>
      </c>
      <c r="F254" s="63"/>
      <c r="G254" s="120" t="s">
        <v>4854</v>
      </c>
      <c r="H254" s="77"/>
      <c r="I254" s="111">
        <v>3000000</v>
      </c>
      <c r="J254" s="89"/>
      <c r="K254" s="66">
        <f t="shared" si="6"/>
        <v>330453000</v>
      </c>
      <c r="L254" s="45"/>
      <c r="N254" s="51"/>
      <c r="O254" s="44"/>
    </row>
    <row r="255" spans="1:15" ht="45" x14ac:dyDescent="0.25">
      <c r="A255" s="78"/>
      <c r="B255" s="60">
        <v>14</v>
      </c>
      <c r="C255" s="61" t="s">
        <v>4862</v>
      </c>
      <c r="D255" s="135" t="s">
        <v>2212</v>
      </c>
      <c r="E255" s="63">
        <v>1</v>
      </c>
      <c r="F255" s="63"/>
      <c r="G255" s="120" t="s">
        <v>4855</v>
      </c>
      <c r="H255" s="77"/>
      <c r="I255" s="111">
        <v>1150000</v>
      </c>
      <c r="J255" s="89"/>
      <c r="K255" s="66">
        <f t="shared" si="6"/>
        <v>331603000</v>
      </c>
      <c r="L255" s="45"/>
      <c r="N255" s="51"/>
      <c r="O255" s="44"/>
    </row>
    <row r="256" spans="1:15" ht="45" x14ac:dyDescent="0.25">
      <c r="A256" s="78"/>
      <c r="B256" s="60">
        <v>14</v>
      </c>
      <c r="C256" s="61" t="s">
        <v>4863</v>
      </c>
      <c r="D256" s="135" t="s">
        <v>2215</v>
      </c>
      <c r="E256" s="63">
        <v>2</v>
      </c>
      <c r="F256" s="63"/>
      <c r="G256" s="120" t="s">
        <v>4856</v>
      </c>
      <c r="H256" s="77"/>
      <c r="I256" s="111">
        <v>1850000</v>
      </c>
      <c r="J256" s="89"/>
      <c r="K256" s="66">
        <f t="shared" si="6"/>
        <v>333453000</v>
      </c>
      <c r="L256" s="45"/>
      <c r="N256" s="51"/>
      <c r="O256" s="44"/>
    </row>
    <row r="257" spans="1:15" ht="25.5" x14ac:dyDescent="0.25">
      <c r="A257" s="78"/>
      <c r="B257" s="60">
        <v>14</v>
      </c>
      <c r="C257" s="177" t="s">
        <v>4864</v>
      </c>
      <c r="D257" s="135" t="s">
        <v>2212</v>
      </c>
      <c r="E257" s="63">
        <v>1</v>
      </c>
      <c r="F257" s="63"/>
      <c r="G257" s="120" t="s">
        <v>4449</v>
      </c>
      <c r="H257" s="77"/>
      <c r="I257" s="165">
        <v>1150000</v>
      </c>
      <c r="J257" s="89"/>
      <c r="K257" s="66">
        <f t="shared" si="6"/>
        <v>334603000</v>
      </c>
      <c r="L257" s="45"/>
      <c r="N257" s="51"/>
      <c r="O257" s="44"/>
    </row>
    <row r="258" spans="1:15" ht="45" x14ac:dyDescent="0.25">
      <c r="A258" s="78"/>
      <c r="B258" s="60">
        <v>15</v>
      </c>
      <c r="C258" s="85" t="s">
        <v>4865</v>
      </c>
      <c r="D258" s="135" t="s">
        <v>2212</v>
      </c>
      <c r="E258" s="63">
        <v>1</v>
      </c>
      <c r="F258" s="63"/>
      <c r="G258" s="120" t="s">
        <v>4450</v>
      </c>
      <c r="H258" s="77"/>
      <c r="I258" s="89">
        <v>1150000</v>
      </c>
      <c r="J258" s="89"/>
      <c r="K258" s="66">
        <f t="shared" si="6"/>
        <v>335753000</v>
      </c>
      <c r="L258" s="45"/>
      <c r="N258" s="51"/>
      <c r="O258" s="44"/>
    </row>
    <row r="259" spans="1:15" ht="30" x14ac:dyDescent="0.25">
      <c r="A259" s="78"/>
      <c r="B259" s="62">
        <v>15</v>
      </c>
      <c r="C259" s="85" t="s">
        <v>1852</v>
      </c>
      <c r="D259" s="62" t="s">
        <v>782</v>
      </c>
      <c r="E259" s="63"/>
      <c r="F259" s="63"/>
      <c r="G259" s="120" t="s">
        <v>4451</v>
      </c>
      <c r="H259" s="77"/>
      <c r="I259" s="89">
        <v>200000</v>
      </c>
      <c r="J259" s="108"/>
      <c r="K259" s="66">
        <f t="shared" si="6"/>
        <v>335953000</v>
      </c>
      <c r="L259" s="45"/>
      <c r="N259" s="51"/>
      <c r="O259" s="44"/>
    </row>
    <row r="260" spans="1:15" ht="45" x14ac:dyDescent="0.25">
      <c r="A260" s="78"/>
      <c r="B260" s="60">
        <v>15</v>
      </c>
      <c r="C260" s="85" t="s">
        <v>4866</v>
      </c>
      <c r="D260" s="135" t="s">
        <v>2309</v>
      </c>
      <c r="E260" s="63">
        <v>1</v>
      </c>
      <c r="F260" s="63"/>
      <c r="G260" s="120" t="s">
        <v>4452</v>
      </c>
      <c r="H260" s="60"/>
      <c r="I260" s="89">
        <v>800000</v>
      </c>
      <c r="J260" s="68"/>
      <c r="K260" s="66">
        <f t="shared" si="6"/>
        <v>336753000</v>
      </c>
      <c r="L260" s="45"/>
      <c r="N260" s="51"/>
      <c r="O260" s="44"/>
    </row>
    <row r="261" spans="1:15" ht="45" x14ac:dyDescent="0.25">
      <c r="A261" s="78"/>
      <c r="B261" s="62">
        <v>15</v>
      </c>
      <c r="C261" s="85" t="s">
        <v>4867</v>
      </c>
      <c r="D261" s="62" t="s">
        <v>165</v>
      </c>
      <c r="E261" s="63">
        <v>4</v>
      </c>
      <c r="F261" s="63"/>
      <c r="G261" s="120" t="s">
        <v>4453</v>
      </c>
      <c r="H261" s="60"/>
      <c r="I261" s="89">
        <v>2500000</v>
      </c>
      <c r="J261" s="68"/>
      <c r="K261" s="66">
        <f t="shared" si="6"/>
        <v>339253000</v>
      </c>
      <c r="L261" s="45"/>
      <c r="N261" s="51"/>
      <c r="O261" s="44"/>
    </row>
    <row r="262" spans="1:15" ht="45" x14ac:dyDescent="0.25">
      <c r="A262" s="78"/>
      <c r="B262" s="60">
        <v>15</v>
      </c>
      <c r="C262" s="85" t="s">
        <v>4868</v>
      </c>
      <c r="D262" s="135" t="s">
        <v>2216</v>
      </c>
      <c r="E262" s="63">
        <v>1</v>
      </c>
      <c r="F262" s="63"/>
      <c r="G262" s="120" t="s">
        <v>4454</v>
      </c>
      <c r="H262" s="77"/>
      <c r="I262" s="89">
        <v>2000000</v>
      </c>
      <c r="J262" s="108"/>
      <c r="K262" s="66">
        <f t="shared" si="6"/>
        <v>341253000</v>
      </c>
      <c r="L262" s="45"/>
      <c r="N262" s="51"/>
      <c r="O262" s="44"/>
    </row>
    <row r="263" spans="1:15" ht="45" x14ac:dyDescent="0.25">
      <c r="A263" s="78"/>
      <c r="B263" s="62">
        <v>15</v>
      </c>
      <c r="C263" s="85" t="s">
        <v>4869</v>
      </c>
      <c r="D263" s="135" t="s">
        <v>3103</v>
      </c>
      <c r="E263" s="63">
        <v>1</v>
      </c>
      <c r="F263" s="63"/>
      <c r="G263" s="120" t="s">
        <v>4455</v>
      </c>
      <c r="H263" s="77"/>
      <c r="I263" s="89">
        <v>3000000</v>
      </c>
      <c r="J263" s="108"/>
      <c r="K263" s="66">
        <f t="shared" si="6"/>
        <v>344253000</v>
      </c>
      <c r="L263" s="45"/>
      <c r="N263" s="51"/>
      <c r="O263" s="44"/>
    </row>
    <row r="264" spans="1:15" ht="60" x14ac:dyDescent="0.25">
      <c r="A264" s="78"/>
      <c r="B264" s="60">
        <v>15</v>
      </c>
      <c r="C264" s="85" t="s">
        <v>4870</v>
      </c>
      <c r="D264" s="135" t="s">
        <v>3201</v>
      </c>
      <c r="E264" s="63">
        <v>1</v>
      </c>
      <c r="F264" s="63"/>
      <c r="G264" s="120" t="s">
        <v>4456</v>
      </c>
      <c r="H264" s="77"/>
      <c r="I264" s="89">
        <v>2500000</v>
      </c>
      <c r="J264" s="108"/>
      <c r="K264" s="66">
        <f t="shared" si="6"/>
        <v>346753000</v>
      </c>
      <c r="L264" s="45"/>
      <c r="N264" s="51"/>
      <c r="O264" s="44"/>
    </row>
    <row r="265" spans="1:15" ht="60" x14ac:dyDescent="0.25">
      <c r="A265" s="78"/>
      <c r="B265" s="62">
        <v>15</v>
      </c>
      <c r="C265" s="85" t="s">
        <v>4871</v>
      </c>
      <c r="D265" s="135" t="s">
        <v>2852</v>
      </c>
      <c r="E265" s="63">
        <v>1</v>
      </c>
      <c r="F265" s="63"/>
      <c r="G265" s="120" t="s">
        <v>4457</v>
      </c>
      <c r="H265" s="77"/>
      <c r="I265" s="89">
        <v>950000</v>
      </c>
      <c r="J265" s="108"/>
      <c r="K265" s="66">
        <f t="shared" si="6"/>
        <v>347703000</v>
      </c>
      <c r="L265" s="45"/>
      <c r="N265" s="51"/>
      <c r="O265" s="44"/>
    </row>
    <row r="266" spans="1:15" ht="60" x14ac:dyDescent="0.25">
      <c r="A266" s="78"/>
      <c r="B266" s="60">
        <v>15</v>
      </c>
      <c r="C266" s="85" t="s">
        <v>4872</v>
      </c>
      <c r="D266" s="135" t="s">
        <v>3335</v>
      </c>
      <c r="E266" s="63">
        <v>1</v>
      </c>
      <c r="F266" s="63"/>
      <c r="G266" s="120" t="s">
        <v>4458</v>
      </c>
      <c r="H266" s="77"/>
      <c r="I266" s="89">
        <v>5000000</v>
      </c>
      <c r="J266" s="108"/>
      <c r="K266" s="66">
        <f t="shared" si="6"/>
        <v>352703000</v>
      </c>
      <c r="L266" s="45"/>
      <c r="N266" s="51"/>
      <c r="O266" s="44"/>
    </row>
    <row r="267" spans="1:15" ht="30" x14ac:dyDescent="0.25">
      <c r="A267" s="78"/>
      <c r="B267" s="62">
        <v>15</v>
      </c>
      <c r="C267" s="85" t="s">
        <v>4873</v>
      </c>
      <c r="D267" s="135" t="s">
        <v>2214</v>
      </c>
      <c r="E267" s="63">
        <v>2</v>
      </c>
      <c r="F267" s="63"/>
      <c r="G267" s="120" t="s">
        <v>4459</v>
      </c>
      <c r="H267" s="77"/>
      <c r="I267" s="89">
        <v>800000</v>
      </c>
      <c r="J267" s="108"/>
      <c r="K267" s="66">
        <f t="shared" ref="K267:K330" si="8">+K266+I267-J267</f>
        <v>353503000</v>
      </c>
      <c r="L267" s="45"/>
      <c r="N267" s="51"/>
      <c r="O267" s="44"/>
    </row>
    <row r="268" spans="1:15" ht="75" x14ac:dyDescent="0.25">
      <c r="A268" s="78"/>
      <c r="B268" s="77">
        <v>16</v>
      </c>
      <c r="C268" s="122" t="s">
        <v>4875</v>
      </c>
      <c r="D268" s="77"/>
      <c r="E268" s="115"/>
      <c r="F268" s="115"/>
      <c r="G268" s="77" t="s">
        <v>4874</v>
      </c>
      <c r="H268" s="77"/>
      <c r="I268" s="142"/>
      <c r="J268" s="108">
        <v>2265000</v>
      </c>
      <c r="K268" s="66">
        <f t="shared" si="8"/>
        <v>351238000</v>
      </c>
      <c r="L268" s="45" t="s">
        <v>168</v>
      </c>
      <c r="M268" s="41">
        <f>-J268</f>
        <v>-2265000</v>
      </c>
      <c r="N268" s="51" t="s">
        <v>169</v>
      </c>
      <c r="O268" s="44"/>
    </row>
    <row r="269" spans="1:15" ht="30" x14ac:dyDescent="0.25">
      <c r="A269" s="78"/>
      <c r="B269" s="77">
        <v>16</v>
      </c>
      <c r="C269" s="122" t="s">
        <v>4876</v>
      </c>
      <c r="D269" s="77"/>
      <c r="E269" s="115"/>
      <c r="F269" s="115"/>
      <c r="G269" s="77" t="s">
        <v>4877</v>
      </c>
      <c r="H269" s="77"/>
      <c r="I269" s="142"/>
      <c r="J269" s="108">
        <v>1362000</v>
      </c>
      <c r="K269" s="66">
        <f t="shared" si="8"/>
        <v>349876000</v>
      </c>
      <c r="L269" s="45" t="s">
        <v>258</v>
      </c>
      <c r="M269" s="41">
        <f>-J269</f>
        <v>-1362000</v>
      </c>
      <c r="N269" s="51" t="s">
        <v>720</v>
      </c>
      <c r="O269" s="44"/>
    </row>
    <row r="270" spans="1:15" ht="30" x14ac:dyDescent="0.25">
      <c r="A270" s="78"/>
      <c r="B270" s="77">
        <v>16</v>
      </c>
      <c r="C270" s="122" t="s">
        <v>4878</v>
      </c>
      <c r="D270" s="77"/>
      <c r="E270" s="115"/>
      <c r="F270" s="115"/>
      <c r="G270" s="77" t="s">
        <v>4879</v>
      </c>
      <c r="H270" s="77"/>
      <c r="I270" s="142"/>
      <c r="J270" s="108">
        <v>18098800</v>
      </c>
      <c r="K270" s="66">
        <f t="shared" si="8"/>
        <v>331777200</v>
      </c>
      <c r="L270" s="45" t="s">
        <v>168</v>
      </c>
      <c r="M270" s="41">
        <f>-J270</f>
        <v>-18098800</v>
      </c>
      <c r="N270" s="51" t="s">
        <v>169</v>
      </c>
      <c r="O270" s="44"/>
    </row>
    <row r="271" spans="1:15" ht="25.5" x14ac:dyDescent="0.25">
      <c r="A271" s="78"/>
      <c r="B271" s="77">
        <v>16</v>
      </c>
      <c r="C271" s="122" t="s">
        <v>4881</v>
      </c>
      <c r="D271" s="77"/>
      <c r="E271" s="115"/>
      <c r="F271" s="115"/>
      <c r="G271" s="77" t="s">
        <v>4880</v>
      </c>
      <c r="H271" s="77"/>
      <c r="I271" s="142"/>
      <c r="J271" s="108">
        <v>3050000</v>
      </c>
      <c r="K271" s="66">
        <f t="shared" si="8"/>
        <v>328727200</v>
      </c>
      <c r="L271" s="45" t="s">
        <v>168</v>
      </c>
      <c r="M271" s="41">
        <f>-J271</f>
        <v>-3050000</v>
      </c>
      <c r="N271" s="51" t="s">
        <v>1161</v>
      </c>
      <c r="O271" s="44"/>
    </row>
    <row r="272" spans="1:15" ht="60" x14ac:dyDescent="0.25">
      <c r="A272" s="78"/>
      <c r="B272" s="62">
        <v>16</v>
      </c>
      <c r="C272" s="85" t="s">
        <v>4882</v>
      </c>
      <c r="D272" s="143" t="s">
        <v>2218</v>
      </c>
      <c r="E272" s="115">
        <v>1</v>
      </c>
      <c r="F272" s="63"/>
      <c r="G272" s="120" t="s">
        <v>4460</v>
      </c>
      <c r="H272" s="77"/>
      <c r="I272" s="89">
        <v>1000000</v>
      </c>
      <c r="J272" s="108"/>
      <c r="K272" s="66">
        <f t="shared" si="8"/>
        <v>329727200</v>
      </c>
      <c r="L272" s="45"/>
      <c r="N272" s="51"/>
      <c r="O272" s="44"/>
    </row>
    <row r="273" spans="1:15" ht="45" x14ac:dyDescent="0.25">
      <c r="A273" s="78"/>
      <c r="B273" s="62">
        <v>16</v>
      </c>
      <c r="C273" s="85" t="s">
        <v>4883</v>
      </c>
      <c r="D273" s="143" t="s">
        <v>2138</v>
      </c>
      <c r="E273" s="115">
        <v>2</v>
      </c>
      <c r="F273" s="63"/>
      <c r="G273" s="120" t="s">
        <v>4461</v>
      </c>
      <c r="H273" s="77"/>
      <c r="I273" s="89">
        <v>5000000</v>
      </c>
      <c r="J273" s="108"/>
      <c r="K273" s="66">
        <f t="shared" si="8"/>
        <v>334727200</v>
      </c>
      <c r="L273" s="45"/>
      <c r="N273" s="112"/>
      <c r="O273" s="44"/>
    </row>
    <row r="274" spans="1:15" ht="60" x14ac:dyDescent="0.25">
      <c r="A274" s="78"/>
      <c r="B274" s="62">
        <v>16</v>
      </c>
      <c r="C274" s="85" t="s">
        <v>4884</v>
      </c>
      <c r="D274" s="143" t="s">
        <v>2212</v>
      </c>
      <c r="E274" s="115">
        <v>1</v>
      </c>
      <c r="F274" s="63"/>
      <c r="G274" s="120" t="s">
        <v>4462</v>
      </c>
      <c r="H274" s="77"/>
      <c r="I274" s="89">
        <v>620000</v>
      </c>
      <c r="J274" s="108"/>
      <c r="K274" s="66">
        <f t="shared" si="8"/>
        <v>335347200</v>
      </c>
      <c r="L274" s="45"/>
      <c r="N274" s="112"/>
      <c r="O274" s="44"/>
    </row>
    <row r="275" spans="1:15" ht="45" x14ac:dyDescent="0.25">
      <c r="A275" s="78"/>
      <c r="B275" s="62">
        <v>16</v>
      </c>
      <c r="C275" s="85" t="s">
        <v>4885</v>
      </c>
      <c r="D275" s="143" t="s">
        <v>4890</v>
      </c>
      <c r="E275" s="115">
        <v>4</v>
      </c>
      <c r="F275" s="63"/>
      <c r="G275" s="120" t="s">
        <v>4463</v>
      </c>
      <c r="H275" s="77"/>
      <c r="I275" s="89">
        <v>1000000</v>
      </c>
      <c r="J275" s="108"/>
      <c r="K275" s="66">
        <f t="shared" si="8"/>
        <v>336347200</v>
      </c>
      <c r="L275" s="45"/>
      <c r="N275" s="112"/>
      <c r="O275" s="44"/>
    </row>
    <row r="276" spans="1:15" ht="45" x14ac:dyDescent="0.25">
      <c r="A276" s="78"/>
      <c r="B276" s="62">
        <v>16</v>
      </c>
      <c r="C276" s="85" t="s">
        <v>4886</v>
      </c>
      <c r="D276" s="143" t="s">
        <v>3335</v>
      </c>
      <c r="E276" s="63">
        <v>1</v>
      </c>
      <c r="F276" s="63"/>
      <c r="G276" s="120" t="s">
        <v>4464</v>
      </c>
      <c r="H276" s="77"/>
      <c r="I276" s="89">
        <v>3000000</v>
      </c>
      <c r="J276" s="108"/>
      <c r="K276" s="66">
        <f t="shared" si="8"/>
        <v>339347200</v>
      </c>
      <c r="L276" s="45"/>
      <c r="N276" s="112"/>
      <c r="O276" s="44"/>
    </row>
    <row r="277" spans="1:15" ht="60" x14ac:dyDescent="0.25">
      <c r="A277" s="78"/>
      <c r="B277" s="62">
        <v>16</v>
      </c>
      <c r="C277" s="85" t="s">
        <v>4887</v>
      </c>
      <c r="D277" s="143" t="s">
        <v>2218</v>
      </c>
      <c r="E277" s="63">
        <v>1</v>
      </c>
      <c r="F277" s="63"/>
      <c r="G277" s="120" t="s">
        <v>4465</v>
      </c>
      <c r="H277" s="77"/>
      <c r="I277" s="89">
        <v>800000</v>
      </c>
      <c r="J277" s="108"/>
      <c r="K277" s="66">
        <f t="shared" si="8"/>
        <v>340147200</v>
      </c>
      <c r="L277" s="45"/>
      <c r="N277" s="51"/>
      <c r="O277" s="44"/>
    </row>
    <row r="278" spans="1:15" ht="60" x14ac:dyDescent="0.25">
      <c r="A278" s="78"/>
      <c r="B278" s="62">
        <v>16</v>
      </c>
      <c r="C278" s="85" t="s">
        <v>4888</v>
      </c>
      <c r="D278" s="143" t="s">
        <v>2218</v>
      </c>
      <c r="E278" s="115">
        <v>1</v>
      </c>
      <c r="F278" s="63"/>
      <c r="G278" s="120" t="s">
        <v>4466</v>
      </c>
      <c r="H278" s="77"/>
      <c r="I278" s="89">
        <v>7500000</v>
      </c>
      <c r="J278" s="108"/>
      <c r="K278" s="66">
        <f t="shared" si="8"/>
        <v>347647200</v>
      </c>
      <c r="L278" s="45"/>
      <c r="N278" s="51"/>
      <c r="O278" s="44"/>
    </row>
    <row r="279" spans="1:15" ht="25.5" x14ac:dyDescent="0.25">
      <c r="A279" s="78"/>
      <c r="B279" s="62">
        <v>16</v>
      </c>
      <c r="C279" s="61" t="s">
        <v>4889</v>
      </c>
      <c r="D279" s="143" t="s">
        <v>2212</v>
      </c>
      <c r="E279" s="63">
        <v>1</v>
      </c>
      <c r="F279" s="63"/>
      <c r="G279" s="120" t="s">
        <v>4467</v>
      </c>
      <c r="H279" s="77"/>
      <c r="I279" s="64">
        <v>2000000</v>
      </c>
      <c r="J279" s="108"/>
      <c r="K279" s="66">
        <f t="shared" si="8"/>
        <v>349647200</v>
      </c>
      <c r="L279" s="45"/>
      <c r="N279" s="51"/>
      <c r="O279" s="44"/>
    </row>
    <row r="280" spans="1:15" ht="45" x14ac:dyDescent="0.25">
      <c r="A280" s="78"/>
      <c r="B280" s="62">
        <v>18</v>
      </c>
      <c r="C280" s="178" t="s">
        <v>4891</v>
      </c>
      <c r="D280" s="135" t="s">
        <v>165</v>
      </c>
      <c r="E280" s="63">
        <v>3</v>
      </c>
      <c r="F280" s="63"/>
      <c r="G280" s="120" t="s">
        <v>4468</v>
      </c>
      <c r="H280" s="77"/>
      <c r="I280" s="89">
        <v>5276000</v>
      </c>
      <c r="J280" s="108"/>
      <c r="K280" s="66">
        <f t="shared" si="8"/>
        <v>354923200</v>
      </c>
      <c r="L280" s="45"/>
      <c r="N280" s="51"/>
      <c r="O280" s="44"/>
    </row>
    <row r="281" spans="1:15" ht="45" x14ac:dyDescent="0.25">
      <c r="A281" s="78"/>
      <c r="B281" s="62">
        <v>18</v>
      </c>
      <c r="C281" s="178" t="s">
        <v>4892</v>
      </c>
      <c r="D281" s="135" t="s">
        <v>2217</v>
      </c>
      <c r="E281" s="63">
        <v>2</v>
      </c>
      <c r="F281" s="63"/>
      <c r="G281" s="120" t="s">
        <v>4469</v>
      </c>
      <c r="H281" s="77"/>
      <c r="I281" s="89">
        <v>1000000</v>
      </c>
      <c r="J281" s="108"/>
      <c r="K281" s="66">
        <f t="shared" si="8"/>
        <v>355923200</v>
      </c>
      <c r="L281" s="45"/>
      <c r="N281" s="51"/>
      <c r="O281" s="44"/>
    </row>
    <row r="282" spans="1:15" ht="45" x14ac:dyDescent="0.25">
      <c r="A282" s="78"/>
      <c r="B282" s="62">
        <v>18</v>
      </c>
      <c r="C282" s="178" t="s">
        <v>4893</v>
      </c>
      <c r="D282" s="62" t="s">
        <v>4179</v>
      </c>
      <c r="E282" s="63"/>
      <c r="F282" s="63"/>
      <c r="G282" s="120" t="s">
        <v>4470</v>
      </c>
      <c r="H282" s="77"/>
      <c r="I282" s="89">
        <v>470000</v>
      </c>
      <c r="J282" s="108"/>
      <c r="K282" s="66">
        <f t="shared" si="8"/>
        <v>356393200</v>
      </c>
      <c r="L282" s="45"/>
      <c r="N282" s="51"/>
      <c r="O282" s="44"/>
    </row>
    <row r="283" spans="1:15" ht="45" x14ac:dyDescent="0.25">
      <c r="A283" s="78"/>
      <c r="B283" s="62">
        <v>18</v>
      </c>
      <c r="C283" s="178" t="s">
        <v>4894</v>
      </c>
      <c r="D283" s="62" t="s">
        <v>533</v>
      </c>
      <c r="E283" s="63">
        <v>4</v>
      </c>
      <c r="F283" s="63"/>
      <c r="G283" s="120" t="s">
        <v>4471</v>
      </c>
      <c r="H283" s="77"/>
      <c r="I283" s="89">
        <v>2500000</v>
      </c>
      <c r="J283" s="108"/>
      <c r="K283" s="66">
        <f t="shared" si="8"/>
        <v>358893200</v>
      </c>
      <c r="L283" s="45"/>
      <c r="N283" s="51"/>
      <c r="O283" s="44"/>
    </row>
    <row r="284" spans="1:15" ht="60" x14ac:dyDescent="0.25">
      <c r="A284" s="78"/>
      <c r="B284" s="62">
        <v>19</v>
      </c>
      <c r="C284" s="85" t="s">
        <v>4895</v>
      </c>
      <c r="D284" s="135" t="s">
        <v>2300</v>
      </c>
      <c r="E284" s="63">
        <v>2</v>
      </c>
      <c r="F284" s="63"/>
      <c r="G284" s="120" t="s">
        <v>4472</v>
      </c>
      <c r="H284" s="77"/>
      <c r="I284" s="89">
        <v>743000</v>
      </c>
      <c r="J284" s="108"/>
      <c r="K284" s="66">
        <f t="shared" si="8"/>
        <v>359636200</v>
      </c>
      <c r="L284" s="45"/>
      <c r="N284" s="51"/>
      <c r="O284" s="44"/>
    </row>
    <row r="285" spans="1:15" ht="45" x14ac:dyDescent="0.25">
      <c r="A285" s="78"/>
      <c r="B285" s="62">
        <v>19</v>
      </c>
      <c r="C285" s="85" t="s">
        <v>2116</v>
      </c>
      <c r="D285" s="135" t="s">
        <v>2218</v>
      </c>
      <c r="E285" s="63">
        <v>1</v>
      </c>
      <c r="F285" s="63"/>
      <c r="G285" s="120" t="s">
        <v>4473</v>
      </c>
      <c r="H285" s="60"/>
      <c r="I285" s="89">
        <v>50000</v>
      </c>
      <c r="J285" s="68"/>
      <c r="K285" s="66">
        <f t="shared" si="8"/>
        <v>359686200</v>
      </c>
      <c r="L285" s="45"/>
      <c r="N285" s="51"/>
      <c r="O285" s="44"/>
    </row>
    <row r="286" spans="1:15" ht="45" x14ac:dyDescent="0.25">
      <c r="A286" s="78"/>
      <c r="B286" s="62">
        <v>19</v>
      </c>
      <c r="C286" s="85" t="s">
        <v>4896</v>
      </c>
      <c r="D286" s="135" t="s">
        <v>3335</v>
      </c>
      <c r="E286" s="63">
        <v>1</v>
      </c>
      <c r="F286" s="63"/>
      <c r="G286" s="120" t="s">
        <v>4474</v>
      </c>
      <c r="H286" s="60"/>
      <c r="I286" s="89">
        <v>3000000</v>
      </c>
      <c r="J286" s="68"/>
      <c r="K286" s="66">
        <f t="shared" si="8"/>
        <v>362686200</v>
      </c>
      <c r="L286" s="45"/>
      <c r="N286" s="51"/>
      <c r="O286" s="44"/>
    </row>
    <row r="287" spans="1:15" ht="45" x14ac:dyDescent="0.25">
      <c r="A287" s="78"/>
      <c r="B287" s="62">
        <v>19</v>
      </c>
      <c r="C287" s="85" t="s">
        <v>4897</v>
      </c>
      <c r="D287" s="135" t="s">
        <v>4919</v>
      </c>
      <c r="E287" s="63">
        <v>1</v>
      </c>
      <c r="F287" s="63"/>
      <c r="G287" s="120" t="s">
        <v>4475</v>
      </c>
      <c r="H287" s="60"/>
      <c r="I287" s="89">
        <v>600000</v>
      </c>
      <c r="J287" s="68"/>
      <c r="K287" s="66">
        <f t="shared" si="8"/>
        <v>363286200</v>
      </c>
      <c r="L287" s="45"/>
      <c r="N287" s="51"/>
      <c r="O287" s="44"/>
    </row>
    <row r="288" spans="1:15" ht="45" x14ac:dyDescent="0.25">
      <c r="A288" s="78"/>
      <c r="B288" s="62">
        <v>19</v>
      </c>
      <c r="C288" s="85" t="s">
        <v>4898</v>
      </c>
      <c r="D288" s="62" t="s">
        <v>2216</v>
      </c>
      <c r="E288" s="63">
        <v>1</v>
      </c>
      <c r="F288" s="63"/>
      <c r="G288" s="120" t="s">
        <v>4476</v>
      </c>
      <c r="H288" s="60"/>
      <c r="I288" s="89">
        <v>800000</v>
      </c>
      <c r="J288" s="68"/>
      <c r="K288" s="66">
        <f t="shared" si="8"/>
        <v>364086200</v>
      </c>
      <c r="L288" s="45"/>
      <c r="N288" s="51"/>
      <c r="O288" s="44"/>
    </row>
    <row r="289" spans="1:15" ht="60" x14ac:dyDescent="0.25">
      <c r="A289" s="78"/>
      <c r="B289" s="62">
        <v>19</v>
      </c>
      <c r="C289" s="85" t="s">
        <v>4899</v>
      </c>
      <c r="D289" s="135" t="s">
        <v>165</v>
      </c>
      <c r="E289" s="63">
        <v>3</v>
      </c>
      <c r="F289" s="63"/>
      <c r="G289" s="120" t="s">
        <v>4477</v>
      </c>
      <c r="H289" s="60"/>
      <c r="I289" s="89">
        <v>1200000</v>
      </c>
      <c r="J289" s="68"/>
      <c r="K289" s="66">
        <f t="shared" si="8"/>
        <v>365286200</v>
      </c>
      <c r="L289" s="45"/>
      <c r="N289" s="51"/>
      <c r="O289" s="44"/>
    </row>
    <row r="290" spans="1:15" ht="45" x14ac:dyDescent="0.25">
      <c r="A290" s="78"/>
      <c r="B290" s="62">
        <v>19</v>
      </c>
      <c r="C290" s="85" t="s">
        <v>4900</v>
      </c>
      <c r="D290" s="135" t="s">
        <v>3201</v>
      </c>
      <c r="E290" s="63">
        <v>1</v>
      </c>
      <c r="F290" s="63"/>
      <c r="G290" s="120" t="s">
        <v>4478</v>
      </c>
      <c r="H290" s="60"/>
      <c r="I290" s="89">
        <v>3000000</v>
      </c>
      <c r="J290" s="68"/>
      <c r="K290" s="66">
        <f t="shared" si="8"/>
        <v>368286200</v>
      </c>
      <c r="L290" s="45"/>
      <c r="N290" s="51"/>
      <c r="O290" s="44"/>
    </row>
    <row r="291" spans="1:15" ht="60" x14ac:dyDescent="0.25">
      <c r="A291" s="78"/>
      <c r="B291" s="62">
        <v>19</v>
      </c>
      <c r="C291" s="85" t="s">
        <v>4901</v>
      </c>
      <c r="D291" s="62" t="s">
        <v>533</v>
      </c>
      <c r="E291" s="63">
        <v>4</v>
      </c>
      <c r="F291" s="63"/>
      <c r="G291" s="120" t="s">
        <v>4479</v>
      </c>
      <c r="H291" s="60"/>
      <c r="I291" s="89">
        <v>9500000</v>
      </c>
      <c r="J291" s="68"/>
      <c r="K291" s="66">
        <f t="shared" si="8"/>
        <v>377786200</v>
      </c>
      <c r="L291" s="45"/>
      <c r="N291" s="51"/>
      <c r="O291" s="44"/>
    </row>
    <row r="292" spans="1:15" ht="60" x14ac:dyDescent="0.25">
      <c r="A292" s="78"/>
      <c r="B292" s="62">
        <v>19</v>
      </c>
      <c r="C292" s="85" t="s">
        <v>4902</v>
      </c>
      <c r="D292" s="135" t="s">
        <v>2212</v>
      </c>
      <c r="E292" s="63">
        <v>1</v>
      </c>
      <c r="F292" s="63"/>
      <c r="G292" s="120" t="s">
        <v>4480</v>
      </c>
      <c r="H292" s="60"/>
      <c r="I292" s="89">
        <v>2000000</v>
      </c>
      <c r="J292" s="68"/>
      <c r="K292" s="66">
        <f t="shared" si="8"/>
        <v>379786200</v>
      </c>
      <c r="L292" s="45"/>
      <c r="N292" s="51"/>
      <c r="O292" s="44"/>
    </row>
    <row r="293" spans="1:15" ht="60" x14ac:dyDescent="0.25">
      <c r="A293" s="78"/>
      <c r="B293" s="62">
        <v>19</v>
      </c>
      <c r="C293" s="85" t="s">
        <v>4903</v>
      </c>
      <c r="D293" s="62" t="s">
        <v>165</v>
      </c>
      <c r="E293" s="63">
        <v>4</v>
      </c>
      <c r="F293" s="63"/>
      <c r="G293" s="120" t="s">
        <v>4481</v>
      </c>
      <c r="H293" s="60"/>
      <c r="I293" s="89">
        <v>1500000</v>
      </c>
      <c r="J293" s="68"/>
      <c r="K293" s="66">
        <f t="shared" si="8"/>
        <v>381286200</v>
      </c>
      <c r="L293" s="45"/>
      <c r="N293" s="51"/>
      <c r="O293" s="44"/>
    </row>
    <row r="294" spans="1:15" ht="45" x14ac:dyDescent="0.25">
      <c r="A294" s="78"/>
      <c r="B294" s="62">
        <v>19</v>
      </c>
      <c r="C294" s="85" t="s">
        <v>4904</v>
      </c>
      <c r="D294" s="135" t="s">
        <v>3103</v>
      </c>
      <c r="E294" s="63">
        <v>1</v>
      </c>
      <c r="F294" s="63"/>
      <c r="G294" s="120" t="s">
        <v>4482</v>
      </c>
      <c r="H294" s="60"/>
      <c r="I294" s="89">
        <v>2000000</v>
      </c>
      <c r="J294" s="68"/>
      <c r="K294" s="66">
        <f t="shared" si="8"/>
        <v>383286200</v>
      </c>
      <c r="L294" s="45"/>
      <c r="N294" s="51"/>
      <c r="O294" s="44"/>
    </row>
    <row r="295" spans="1:15" ht="45" x14ac:dyDescent="0.25">
      <c r="A295" s="78"/>
      <c r="B295" s="62">
        <v>19</v>
      </c>
      <c r="C295" s="85" t="s">
        <v>4905</v>
      </c>
      <c r="D295" s="135" t="s">
        <v>3103</v>
      </c>
      <c r="E295" s="63">
        <v>1</v>
      </c>
      <c r="F295" s="63"/>
      <c r="G295" s="120" t="s">
        <v>4483</v>
      </c>
      <c r="H295" s="77"/>
      <c r="I295" s="89">
        <v>1000000</v>
      </c>
      <c r="J295" s="68"/>
      <c r="K295" s="66">
        <f t="shared" si="8"/>
        <v>384286200</v>
      </c>
      <c r="L295" s="45"/>
      <c r="N295" s="51"/>
      <c r="O295" s="44"/>
    </row>
    <row r="296" spans="1:15" ht="60" x14ac:dyDescent="0.25">
      <c r="A296" s="78"/>
      <c r="B296" s="62">
        <v>19</v>
      </c>
      <c r="C296" s="85" t="s">
        <v>4906</v>
      </c>
      <c r="D296" s="135" t="s">
        <v>2932</v>
      </c>
      <c r="E296" s="63">
        <v>3</v>
      </c>
      <c r="F296" s="63"/>
      <c r="G296" s="120" t="s">
        <v>4484</v>
      </c>
      <c r="H296" s="77"/>
      <c r="I296" s="89">
        <v>1440000</v>
      </c>
      <c r="J296" s="68"/>
      <c r="K296" s="66">
        <f t="shared" si="8"/>
        <v>385726200</v>
      </c>
      <c r="L296" s="45"/>
      <c r="N296" s="51"/>
      <c r="O296" s="44"/>
    </row>
    <row r="297" spans="1:15" ht="45" x14ac:dyDescent="0.25">
      <c r="A297" s="78"/>
      <c r="B297" s="62">
        <v>19</v>
      </c>
      <c r="C297" s="85" t="s">
        <v>4907</v>
      </c>
      <c r="D297" s="62" t="s">
        <v>2216</v>
      </c>
      <c r="E297" s="63">
        <v>1</v>
      </c>
      <c r="F297" s="63"/>
      <c r="G297" s="120" t="s">
        <v>4485</v>
      </c>
      <c r="H297" s="60"/>
      <c r="I297" s="89">
        <v>2500000</v>
      </c>
      <c r="J297" s="68"/>
      <c r="K297" s="66">
        <f t="shared" si="8"/>
        <v>388226200</v>
      </c>
      <c r="L297" s="45"/>
      <c r="N297" s="51"/>
      <c r="O297" s="44"/>
    </row>
    <row r="298" spans="1:15" ht="60" x14ac:dyDescent="0.25">
      <c r="A298" s="84"/>
      <c r="B298" s="62">
        <v>19</v>
      </c>
      <c r="C298" s="85" t="s">
        <v>4908</v>
      </c>
      <c r="D298" s="135" t="s">
        <v>2212</v>
      </c>
      <c r="E298" s="63">
        <v>1</v>
      </c>
      <c r="F298" s="63"/>
      <c r="G298" s="120" t="s">
        <v>4486</v>
      </c>
      <c r="H298" s="77"/>
      <c r="I298" s="89">
        <v>800000</v>
      </c>
      <c r="J298" s="108"/>
      <c r="K298" s="66">
        <f t="shared" si="8"/>
        <v>389026200</v>
      </c>
      <c r="L298" s="45"/>
      <c r="N298" s="51"/>
      <c r="O298" s="44"/>
    </row>
    <row r="299" spans="1:15" ht="45" x14ac:dyDescent="0.25">
      <c r="A299" s="84"/>
      <c r="B299" s="62">
        <v>19</v>
      </c>
      <c r="C299" s="85" t="s">
        <v>4909</v>
      </c>
      <c r="D299" s="135" t="s">
        <v>179</v>
      </c>
      <c r="E299" s="63">
        <v>3</v>
      </c>
      <c r="F299" s="63"/>
      <c r="G299" s="120" t="s">
        <v>4487</v>
      </c>
      <c r="H299" s="77"/>
      <c r="I299" s="89">
        <v>1150000</v>
      </c>
      <c r="J299" s="108"/>
      <c r="K299" s="66">
        <f t="shared" si="8"/>
        <v>390176200</v>
      </c>
      <c r="L299" s="45"/>
      <c r="N299" s="51"/>
      <c r="O299" s="44"/>
    </row>
    <row r="300" spans="1:15" ht="45" x14ac:dyDescent="0.25">
      <c r="A300" s="78"/>
      <c r="B300" s="60">
        <v>19</v>
      </c>
      <c r="C300" s="85" t="s">
        <v>4910</v>
      </c>
      <c r="D300" s="135" t="s">
        <v>165</v>
      </c>
      <c r="E300" s="63">
        <v>3</v>
      </c>
      <c r="F300" s="63"/>
      <c r="G300" s="120" t="s">
        <v>4488</v>
      </c>
      <c r="H300" s="77"/>
      <c r="I300" s="89">
        <v>1500000</v>
      </c>
      <c r="J300" s="108"/>
      <c r="K300" s="66">
        <f t="shared" si="8"/>
        <v>391676200</v>
      </c>
      <c r="L300" s="45"/>
      <c r="N300" s="51"/>
      <c r="O300" s="44"/>
    </row>
    <row r="301" spans="1:15" ht="60" x14ac:dyDescent="0.25">
      <c r="A301" s="78"/>
      <c r="B301" s="60">
        <v>20</v>
      </c>
      <c r="C301" s="85" t="s">
        <v>4911</v>
      </c>
      <c r="D301" s="62" t="s">
        <v>165</v>
      </c>
      <c r="E301" s="63">
        <v>4</v>
      </c>
      <c r="F301" s="63"/>
      <c r="G301" s="120" t="s">
        <v>4489</v>
      </c>
      <c r="H301" s="77"/>
      <c r="I301" s="89">
        <v>1000000</v>
      </c>
      <c r="J301" s="108"/>
      <c r="K301" s="66">
        <f t="shared" si="8"/>
        <v>392676200</v>
      </c>
      <c r="L301" s="45"/>
      <c r="N301" s="51"/>
      <c r="O301" s="44"/>
    </row>
    <row r="302" spans="1:15" ht="45" x14ac:dyDescent="0.25">
      <c r="A302" s="78"/>
      <c r="B302" s="60">
        <v>20</v>
      </c>
      <c r="C302" s="85" t="s">
        <v>4912</v>
      </c>
      <c r="D302" s="62" t="s">
        <v>165</v>
      </c>
      <c r="E302" s="63">
        <v>4</v>
      </c>
      <c r="F302" s="63"/>
      <c r="G302" s="120" t="s">
        <v>4490</v>
      </c>
      <c r="H302" s="60"/>
      <c r="I302" s="89">
        <v>1000000</v>
      </c>
      <c r="J302" s="108"/>
      <c r="K302" s="66">
        <f t="shared" si="8"/>
        <v>393676200</v>
      </c>
      <c r="L302" s="45"/>
      <c r="N302" s="51"/>
      <c r="O302" s="44"/>
    </row>
    <row r="303" spans="1:15" ht="45" x14ac:dyDescent="0.25">
      <c r="A303" s="78"/>
      <c r="B303" s="60">
        <v>20</v>
      </c>
      <c r="C303" s="85" t="s">
        <v>4913</v>
      </c>
      <c r="D303" s="62" t="s">
        <v>2932</v>
      </c>
      <c r="E303" s="63">
        <v>4</v>
      </c>
      <c r="F303" s="63"/>
      <c r="G303" s="120" t="s">
        <v>4491</v>
      </c>
      <c r="H303" s="77"/>
      <c r="I303" s="89">
        <v>2500000</v>
      </c>
      <c r="J303" s="108"/>
      <c r="K303" s="66">
        <f t="shared" si="8"/>
        <v>396176200</v>
      </c>
      <c r="L303" s="45"/>
      <c r="N303" s="51"/>
      <c r="O303" s="44"/>
    </row>
    <row r="304" spans="1:15" ht="45" x14ac:dyDescent="0.25">
      <c r="A304" s="78"/>
      <c r="B304" s="60">
        <v>20</v>
      </c>
      <c r="C304" s="85" t="s">
        <v>4914</v>
      </c>
      <c r="D304" s="143" t="s">
        <v>165</v>
      </c>
      <c r="E304" s="115">
        <v>3</v>
      </c>
      <c r="F304" s="115"/>
      <c r="G304" s="120" t="s">
        <v>4492</v>
      </c>
      <c r="H304" s="77"/>
      <c r="I304" s="89">
        <v>500000</v>
      </c>
      <c r="J304" s="108"/>
      <c r="K304" s="66">
        <f t="shared" si="8"/>
        <v>396676200</v>
      </c>
      <c r="L304" s="45" t="s">
        <v>172</v>
      </c>
      <c r="M304" s="41">
        <f t="shared" ref="M304:M311" si="9">-J304</f>
        <v>0</v>
      </c>
      <c r="N304" s="51" t="s">
        <v>254</v>
      </c>
      <c r="O304" s="44"/>
    </row>
    <row r="305" spans="1:15" ht="45" x14ac:dyDescent="0.25">
      <c r="A305" s="78"/>
      <c r="B305" s="60">
        <v>20</v>
      </c>
      <c r="C305" s="85" t="s">
        <v>4915</v>
      </c>
      <c r="D305" s="77" t="s">
        <v>165</v>
      </c>
      <c r="E305" s="115">
        <v>4</v>
      </c>
      <c r="F305" s="115"/>
      <c r="G305" s="120" t="s">
        <v>4493</v>
      </c>
      <c r="H305" s="77"/>
      <c r="I305" s="89">
        <v>800000</v>
      </c>
      <c r="J305" s="108"/>
      <c r="K305" s="66">
        <f t="shared" si="8"/>
        <v>397476200</v>
      </c>
      <c r="L305" s="45" t="s">
        <v>172</v>
      </c>
      <c r="M305" s="41">
        <f t="shared" si="9"/>
        <v>0</v>
      </c>
      <c r="N305" s="51" t="s">
        <v>723</v>
      </c>
      <c r="O305" s="44"/>
    </row>
    <row r="306" spans="1:15" ht="60" x14ac:dyDescent="0.25">
      <c r="A306" s="78"/>
      <c r="B306" s="60">
        <v>20</v>
      </c>
      <c r="C306" s="85" t="s">
        <v>4916</v>
      </c>
      <c r="D306" s="143" t="s">
        <v>165</v>
      </c>
      <c r="E306" s="115">
        <v>3</v>
      </c>
      <c r="F306" s="115"/>
      <c r="G306" s="120" t="s">
        <v>4494</v>
      </c>
      <c r="H306" s="77"/>
      <c r="I306" s="89">
        <v>1300000</v>
      </c>
      <c r="J306" s="108"/>
      <c r="K306" s="66">
        <f t="shared" si="8"/>
        <v>398776200</v>
      </c>
      <c r="L306" s="45" t="s">
        <v>168</v>
      </c>
      <c r="M306" s="41">
        <f t="shared" si="9"/>
        <v>0</v>
      </c>
      <c r="N306" s="51" t="s">
        <v>169</v>
      </c>
      <c r="O306" s="44"/>
    </row>
    <row r="307" spans="1:15" ht="60" x14ac:dyDescent="0.25">
      <c r="A307" s="78"/>
      <c r="B307" s="60">
        <v>20</v>
      </c>
      <c r="C307" s="85" t="s">
        <v>4917</v>
      </c>
      <c r="D307" s="143" t="s">
        <v>165</v>
      </c>
      <c r="E307" s="115">
        <v>3</v>
      </c>
      <c r="F307" s="115"/>
      <c r="G307" s="120" t="s">
        <v>4495</v>
      </c>
      <c r="H307" s="77"/>
      <c r="I307" s="89">
        <v>800000</v>
      </c>
      <c r="J307" s="108"/>
      <c r="K307" s="66">
        <f t="shared" si="8"/>
        <v>399576200</v>
      </c>
      <c r="L307" s="45" t="s">
        <v>423</v>
      </c>
      <c r="M307" s="41">
        <f t="shared" si="9"/>
        <v>0</v>
      </c>
      <c r="N307" s="51" t="s">
        <v>424</v>
      </c>
      <c r="O307" s="44"/>
    </row>
    <row r="308" spans="1:15" ht="60" x14ac:dyDescent="0.25">
      <c r="A308" s="78"/>
      <c r="B308" s="60">
        <v>20</v>
      </c>
      <c r="C308" s="85" t="s">
        <v>4918</v>
      </c>
      <c r="D308" s="143" t="s">
        <v>165</v>
      </c>
      <c r="E308" s="115">
        <v>3</v>
      </c>
      <c r="F308" s="115"/>
      <c r="G308" s="120" t="s">
        <v>4496</v>
      </c>
      <c r="H308" s="77"/>
      <c r="I308" s="89">
        <v>4500000</v>
      </c>
      <c r="J308" s="108"/>
      <c r="K308" s="66">
        <f t="shared" si="8"/>
        <v>404076200</v>
      </c>
      <c r="L308" s="45"/>
      <c r="M308" s="41">
        <f t="shared" si="9"/>
        <v>0</v>
      </c>
      <c r="N308" s="51" t="s">
        <v>720</v>
      </c>
      <c r="O308" s="44"/>
    </row>
    <row r="309" spans="1:15" ht="60" x14ac:dyDescent="0.25">
      <c r="A309" s="78"/>
      <c r="B309" s="77">
        <v>21</v>
      </c>
      <c r="C309" s="122" t="s">
        <v>4921</v>
      </c>
      <c r="D309" s="77"/>
      <c r="E309" s="115"/>
      <c r="F309" s="115"/>
      <c r="G309" s="77" t="s">
        <v>4920</v>
      </c>
      <c r="H309" s="77"/>
      <c r="I309" s="142"/>
      <c r="J309" s="108">
        <v>5695000</v>
      </c>
      <c r="K309" s="66">
        <f t="shared" si="8"/>
        <v>398381200</v>
      </c>
      <c r="L309" s="45" t="s">
        <v>168</v>
      </c>
      <c r="M309" s="41">
        <f t="shared" si="9"/>
        <v>-5695000</v>
      </c>
      <c r="N309" s="51" t="s">
        <v>169</v>
      </c>
      <c r="O309" s="44"/>
    </row>
    <row r="310" spans="1:15" ht="25.5" x14ac:dyDescent="0.25">
      <c r="A310" s="78"/>
      <c r="B310" s="77">
        <v>21</v>
      </c>
      <c r="C310" s="91" t="s">
        <v>316</v>
      </c>
      <c r="D310" s="77"/>
      <c r="E310" s="115"/>
      <c r="F310" s="115"/>
      <c r="G310" s="77" t="s">
        <v>4922</v>
      </c>
      <c r="H310" s="77"/>
      <c r="I310" s="142"/>
      <c r="J310" s="142">
        <v>130000000</v>
      </c>
      <c r="K310" s="66">
        <f t="shared" si="8"/>
        <v>268381200</v>
      </c>
      <c r="L310" s="45" t="s">
        <v>168</v>
      </c>
      <c r="M310" s="41">
        <f t="shared" si="9"/>
        <v>-130000000</v>
      </c>
      <c r="N310" s="51" t="s">
        <v>169</v>
      </c>
      <c r="O310" s="44"/>
    </row>
    <row r="311" spans="1:15" ht="25.5" x14ac:dyDescent="0.25">
      <c r="A311" s="78"/>
      <c r="B311" s="77">
        <v>21</v>
      </c>
      <c r="C311" s="91" t="s">
        <v>4924</v>
      </c>
      <c r="D311" s="77"/>
      <c r="E311" s="115"/>
      <c r="F311" s="115"/>
      <c r="G311" s="77" t="s">
        <v>4923</v>
      </c>
      <c r="H311" s="77"/>
      <c r="I311" s="142"/>
      <c r="J311" s="142">
        <v>2180000</v>
      </c>
      <c r="K311" s="66">
        <f t="shared" si="8"/>
        <v>266201200</v>
      </c>
      <c r="L311" s="45" t="s">
        <v>172</v>
      </c>
      <c r="M311" s="41">
        <f t="shared" si="9"/>
        <v>-2180000</v>
      </c>
      <c r="N311" s="51" t="s">
        <v>1156</v>
      </c>
      <c r="O311" s="44"/>
    </row>
    <row r="312" spans="1:15" ht="60" x14ac:dyDescent="0.25">
      <c r="A312" s="78"/>
      <c r="B312" s="60">
        <v>21</v>
      </c>
      <c r="C312" s="85" t="s">
        <v>4925</v>
      </c>
      <c r="D312" s="135" t="s">
        <v>2218</v>
      </c>
      <c r="E312" s="63">
        <v>1</v>
      </c>
      <c r="F312" s="63"/>
      <c r="G312" s="120" t="s">
        <v>4497</v>
      </c>
      <c r="H312" s="77"/>
      <c r="I312" s="89">
        <v>480000</v>
      </c>
      <c r="J312" s="111"/>
      <c r="K312" s="66">
        <f t="shared" si="8"/>
        <v>266681200</v>
      </c>
      <c r="L312" s="45"/>
      <c r="N312" s="51"/>
      <c r="O312" s="44"/>
    </row>
    <row r="313" spans="1:15" ht="45" x14ac:dyDescent="0.25">
      <c r="A313" s="78"/>
      <c r="B313" s="60">
        <v>21</v>
      </c>
      <c r="C313" s="85" t="s">
        <v>4926</v>
      </c>
      <c r="D313" s="62" t="s">
        <v>2138</v>
      </c>
      <c r="E313" s="63">
        <v>2</v>
      </c>
      <c r="F313" s="63"/>
      <c r="G313" s="120" t="s">
        <v>4498</v>
      </c>
      <c r="H313" s="77"/>
      <c r="I313" s="89">
        <v>5000000</v>
      </c>
      <c r="J313" s="111"/>
      <c r="K313" s="66">
        <f t="shared" si="8"/>
        <v>271681200</v>
      </c>
      <c r="L313" s="45"/>
      <c r="N313" s="51"/>
      <c r="O313" s="44"/>
    </row>
    <row r="314" spans="1:15" ht="45" x14ac:dyDescent="0.25">
      <c r="A314" s="78"/>
      <c r="B314" s="60">
        <v>21</v>
      </c>
      <c r="C314" s="85" t="s">
        <v>4927</v>
      </c>
      <c r="D314" s="62" t="s">
        <v>2216</v>
      </c>
      <c r="E314" s="63">
        <v>1</v>
      </c>
      <c r="F314" s="63"/>
      <c r="G314" s="120" t="s">
        <v>4499</v>
      </c>
      <c r="H314" s="77"/>
      <c r="I314" s="89">
        <v>5000000</v>
      </c>
      <c r="J314" s="111"/>
      <c r="K314" s="66">
        <f t="shared" si="8"/>
        <v>276681200</v>
      </c>
      <c r="L314" s="45"/>
      <c r="N314" s="51"/>
      <c r="O314" s="44"/>
    </row>
    <row r="315" spans="1:15" ht="60" x14ac:dyDescent="0.25">
      <c r="A315" s="78"/>
      <c r="B315" s="60">
        <v>21</v>
      </c>
      <c r="C315" s="85" t="s">
        <v>4928</v>
      </c>
      <c r="D315" s="62" t="s">
        <v>2891</v>
      </c>
      <c r="E315" s="63">
        <v>2</v>
      </c>
      <c r="F315" s="63"/>
      <c r="G315" s="120" t="s">
        <v>4500</v>
      </c>
      <c r="H315" s="77"/>
      <c r="I315" s="89">
        <v>5000000</v>
      </c>
      <c r="J315" s="137"/>
      <c r="K315" s="66">
        <f t="shared" si="8"/>
        <v>281681200</v>
      </c>
      <c r="L315" s="45"/>
      <c r="N315" s="51"/>
      <c r="O315" s="44"/>
    </row>
    <row r="316" spans="1:15" ht="60" x14ac:dyDescent="0.25">
      <c r="A316" s="78"/>
      <c r="B316" s="60">
        <v>21</v>
      </c>
      <c r="C316" s="85" t="s">
        <v>4929</v>
      </c>
      <c r="D316" s="135" t="s">
        <v>2893</v>
      </c>
      <c r="E316" s="63">
        <v>1</v>
      </c>
      <c r="F316" s="63"/>
      <c r="G316" s="120" t="s">
        <v>4501</v>
      </c>
      <c r="H316" s="60"/>
      <c r="I316" s="89">
        <v>1200000</v>
      </c>
      <c r="J316" s="68"/>
      <c r="K316" s="66">
        <f t="shared" si="8"/>
        <v>282881200</v>
      </c>
      <c r="L316" s="45"/>
      <c r="N316" s="51"/>
      <c r="O316" s="44"/>
    </row>
    <row r="317" spans="1:15" ht="45" x14ac:dyDescent="0.25">
      <c r="A317" s="78"/>
      <c r="B317" s="60">
        <v>21</v>
      </c>
      <c r="C317" s="85" t="s">
        <v>4930</v>
      </c>
      <c r="D317" s="62" t="s">
        <v>3216</v>
      </c>
      <c r="E317" s="63">
        <v>2</v>
      </c>
      <c r="F317" s="63"/>
      <c r="G317" s="120" t="s">
        <v>4502</v>
      </c>
      <c r="H317" s="60"/>
      <c r="I317" s="89">
        <v>1300000</v>
      </c>
      <c r="J317" s="137"/>
      <c r="K317" s="66">
        <f t="shared" si="8"/>
        <v>284181200</v>
      </c>
      <c r="L317" s="45"/>
      <c r="N317" s="51"/>
      <c r="O317" s="44"/>
    </row>
    <row r="318" spans="1:15" ht="45" x14ac:dyDescent="0.25">
      <c r="A318" s="78"/>
      <c r="B318" s="60">
        <v>21</v>
      </c>
      <c r="C318" s="85" t="s">
        <v>4931</v>
      </c>
      <c r="D318" s="135" t="s">
        <v>3103</v>
      </c>
      <c r="E318" s="63">
        <v>1</v>
      </c>
      <c r="F318" s="63"/>
      <c r="G318" s="120" t="s">
        <v>4503</v>
      </c>
      <c r="H318" s="60"/>
      <c r="I318" s="89">
        <v>2500000</v>
      </c>
      <c r="J318" s="68"/>
      <c r="K318" s="66">
        <f t="shared" si="8"/>
        <v>286681200</v>
      </c>
      <c r="L318" s="45"/>
      <c r="N318" s="51"/>
      <c r="O318" s="44"/>
    </row>
    <row r="319" spans="1:15" ht="60" x14ac:dyDescent="0.25">
      <c r="A319" s="78"/>
      <c r="B319" s="60">
        <v>21</v>
      </c>
      <c r="C319" s="85" t="s">
        <v>4932</v>
      </c>
      <c r="D319" s="135" t="s">
        <v>165</v>
      </c>
      <c r="E319" s="63">
        <v>3</v>
      </c>
      <c r="F319" s="63"/>
      <c r="G319" s="120" t="s">
        <v>4504</v>
      </c>
      <c r="H319" s="60"/>
      <c r="I319" s="89">
        <v>750000</v>
      </c>
      <c r="J319" s="68"/>
      <c r="K319" s="66">
        <f t="shared" si="8"/>
        <v>287431200</v>
      </c>
      <c r="L319" s="45"/>
      <c r="N319" s="51"/>
      <c r="O319" s="44"/>
    </row>
    <row r="320" spans="1:15" ht="45" x14ac:dyDescent="0.25">
      <c r="A320" s="78"/>
      <c r="B320" s="60">
        <v>21</v>
      </c>
      <c r="C320" s="85" t="s">
        <v>4933</v>
      </c>
      <c r="D320" s="135" t="s">
        <v>3335</v>
      </c>
      <c r="E320" s="63">
        <v>1</v>
      </c>
      <c r="F320" s="63"/>
      <c r="G320" s="120" t="s">
        <v>4505</v>
      </c>
      <c r="H320" s="60"/>
      <c r="I320" s="89">
        <v>2500000</v>
      </c>
      <c r="J320" s="68"/>
      <c r="K320" s="66">
        <f t="shared" si="8"/>
        <v>289931200</v>
      </c>
      <c r="L320" s="45"/>
      <c r="N320" s="51"/>
      <c r="O320" s="44"/>
    </row>
    <row r="321" spans="1:15" ht="60" x14ac:dyDescent="0.25">
      <c r="A321" s="78"/>
      <c r="B321" s="60">
        <v>21</v>
      </c>
      <c r="C321" s="85" t="s">
        <v>4934</v>
      </c>
      <c r="D321" s="135" t="s">
        <v>2893</v>
      </c>
      <c r="E321" s="63">
        <v>1</v>
      </c>
      <c r="F321" s="63"/>
      <c r="G321" s="120" t="s">
        <v>4506</v>
      </c>
      <c r="H321" s="60"/>
      <c r="I321" s="89">
        <v>6500000</v>
      </c>
      <c r="J321" s="68"/>
      <c r="K321" s="66">
        <f t="shared" si="8"/>
        <v>296431200</v>
      </c>
      <c r="L321" s="45"/>
      <c r="N321" s="51"/>
      <c r="O321" s="44"/>
    </row>
    <row r="322" spans="1:15" ht="45" x14ac:dyDescent="0.25">
      <c r="A322" s="78"/>
      <c r="B322" s="60">
        <v>21</v>
      </c>
      <c r="C322" s="85" t="s">
        <v>4935</v>
      </c>
      <c r="D322" s="62" t="s">
        <v>3216</v>
      </c>
      <c r="E322" s="63">
        <v>2</v>
      </c>
      <c r="F322" s="63"/>
      <c r="G322" s="120" t="s">
        <v>4507</v>
      </c>
      <c r="H322" s="60"/>
      <c r="I322" s="89">
        <v>4500000</v>
      </c>
      <c r="J322" s="68"/>
      <c r="K322" s="66">
        <f t="shared" si="8"/>
        <v>300931200</v>
      </c>
      <c r="L322" s="45"/>
      <c r="N322" s="51"/>
      <c r="O322" s="44"/>
    </row>
    <row r="323" spans="1:15" ht="45" x14ac:dyDescent="0.25">
      <c r="A323" s="78"/>
      <c r="B323" s="60">
        <v>21</v>
      </c>
      <c r="C323" s="85" t="s">
        <v>4936</v>
      </c>
      <c r="D323" s="135" t="s">
        <v>2212</v>
      </c>
      <c r="E323" s="63">
        <v>1</v>
      </c>
      <c r="F323" s="63"/>
      <c r="G323" s="120" t="s">
        <v>4508</v>
      </c>
      <c r="H323" s="77"/>
      <c r="I323" s="89">
        <v>1310000</v>
      </c>
      <c r="J323" s="68"/>
      <c r="K323" s="66">
        <f t="shared" si="8"/>
        <v>302241200</v>
      </c>
      <c r="L323" s="45"/>
      <c r="N323" s="51"/>
      <c r="O323" s="44"/>
    </row>
    <row r="324" spans="1:15" ht="60" x14ac:dyDescent="0.25">
      <c r="A324" s="78"/>
      <c r="B324" s="60">
        <v>22</v>
      </c>
      <c r="C324" s="85" t="s">
        <v>4937</v>
      </c>
      <c r="D324" s="135" t="s">
        <v>2309</v>
      </c>
      <c r="E324" s="63">
        <v>1</v>
      </c>
      <c r="F324" s="63"/>
      <c r="G324" s="120" t="s">
        <v>4509</v>
      </c>
      <c r="H324" s="77"/>
      <c r="I324" s="89">
        <v>1700000</v>
      </c>
      <c r="J324" s="68"/>
      <c r="K324" s="66">
        <f t="shared" si="8"/>
        <v>303941200</v>
      </c>
      <c r="L324" s="45"/>
      <c r="N324" s="51"/>
      <c r="O324" s="44"/>
    </row>
    <row r="325" spans="1:15" ht="60" x14ac:dyDescent="0.25">
      <c r="A325" s="78"/>
      <c r="B325" s="60">
        <v>22</v>
      </c>
      <c r="C325" s="85" t="s">
        <v>4938</v>
      </c>
      <c r="D325" s="135" t="s">
        <v>179</v>
      </c>
      <c r="E325" s="63">
        <v>3</v>
      </c>
      <c r="F325" s="63"/>
      <c r="G325" s="120" t="s">
        <v>4510</v>
      </c>
      <c r="H325" s="77"/>
      <c r="I325" s="89">
        <v>1000000</v>
      </c>
      <c r="J325" s="68"/>
      <c r="K325" s="66">
        <f t="shared" si="8"/>
        <v>304941200</v>
      </c>
      <c r="L325" s="45"/>
      <c r="N325" s="51"/>
      <c r="O325" s="44"/>
    </row>
    <row r="326" spans="1:15" ht="60" x14ac:dyDescent="0.25">
      <c r="A326" s="78"/>
      <c r="B326" s="60">
        <v>22</v>
      </c>
      <c r="C326" s="85" t="s">
        <v>4939</v>
      </c>
      <c r="D326" s="135" t="s">
        <v>2219</v>
      </c>
      <c r="E326" s="63">
        <v>2</v>
      </c>
      <c r="F326" s="63"/>
      <c r="G326" s="120" t="s">
        <v>4511</v>
      </c>
      <c r="H326" s="77"/>
      <c r="I326" s="89">
        <v>1500000</v>
      </c>
      <c r="J326" s="68"/>
      <c r="K326" s="66">
        <f t="shared" si="8"/>
        <v>306441200</v>
      </c>
      <c r="L326" s="45"/>
      <c r="N326" s="51"/>
      <c r="O326" s="44"/>
    </row>
    <row r="327" spans="1:15" ht="45" x14ac:dyDescent="0.25">
      <c r="A327" s="78"/>
      <c r="B327" s="60">
        <v>22</v>
      </c>
      <c r="C327" s="85" t="s">
        <v>4940</v>
      </c>
      <c r="D327" s="62" t="s">
        <v>2134</v>
      </c>
      <c r="E327" s="63">
        <v>3</v>
      </c>
      <c r="F327" s="63"/>
      <c r="G327" s="120" t="s">
        <v>4512</v>
      </c>
      <c r="H327" s="60"/>
      <c r="I327" s="89">
        <v>2500000</v>
      </c>
      <c r="J327" s="68"/>
      <c r="K327" s="66">
        <f t="shared" si="8"/>
        <v>308941200</v>
      </c>
      <c r="L327" s="45"/>
      <c r="N327" s="51"/>
      <c r="O327" s="44"/>
    </row>
    <row r="328" spans="1:15" ht="45" x14ac:dyDescent="0.25">
      <c r="A328" s="78"/>
      <c r="B328" s="60">
        <v>22</v>
      </c>
      <c r="C328" s="85" t="s">
        <v>4941</v>
      </c>
      <c r="D328" s="62" t="s">
        <v>2891</v>
      </c>
      <c r="E328" s="63">
        <v>2</v>
      </c>
      <c r="F328" s="63"/>
      <c r="G328" s="120" t="s">
        <v>4513</v>
      </c>
      <c r="H328" s="60"/>
      <c r="I328" s="89">
        <v>5000000</v>
      </c>
      <c r="J328" s="68"/>
      <c r="K328" s="66">
        <f t="shared" si="8"/>
        <v>313941200</v>
      </c>
      <c r="L328" s="45"/>
      <c r="N328" s="51"/>
      <c r="O328" s="44"/>
    </row>
    <row r="329" spans="1:15" ht="75" x14ac:dyDescent="0.25">
      <c r="A329" s="78"/>
      <c r="B329" s="60">
        <v>22</v>
      </c>
      <c r="C329" s="85" t="s">
        <v>4942</v>
      </c>
      <c r="D329" s="135" t="s">
        <v>165</v>
      </c>
      <c r="E329" s="63">
        <v>3</v>
      </c>
      <c r="F329" s="63"/>
      <c r="G329" s="120" t="s">
        <v>4514</v>
      </c>
      <c r="H329" s="60"/>
      <c r="I329" s="89">
        <v>3000000</v>
      </c>
      <c r="J329" s="68"/>
      <c r="K329" s="66">
        <f t="shared" si="8"/>
        <v>316941200</v>
      </c>
      <c r="L329" s="45"/>
      <c r="N329" s="51"/>
      <c r="O329" s="44"/>
    </row>
    <row r="330" spans="1:15" ht="30" x14ac:dyDescent="0.25">
      <c r="A330" s="78"/>
      <c r="B330" s="60">
        <v>22</v>
      </c>
      <c r="C330" s="85" t="s">
        <v>4943</v>
      </c>
      <c r="D330" s="62" t="s">
        <v>782</v>
      </c>
      <c r="E330" s="63"/>
      <c r="F330" s="63"/>
      <c r="G330" s="120" t="s">
        <v>4515</v>
      </c>
      <c r="H330" s="60"/>
      <c r="I330" s="89">
        <v>2500000</v>
      </c>
      <c r="J330" s="68"/>
      <c r="K330" s="66">
        <f t="shared" si="8"/>
        <v>319441200</v>
      </c>
      <c r="L330" s="45"/>
      <c r="N330" s="51"/>
      <c r="O330" s="44"/>
    </row>
    <row r="331" spans="1:15" ht="45" x14ac:dyDescent="0.25">
      <c r="A331" s="78"/>
      <c r="B331" s="60">
        <v>22</v>
      </c>
      <c r="C331" s="85" t="s">
        <v>4944</v>
      </c>
      <c r="D331" s="77" t="s">
        <v>2891</v>
      </c>
      <c r="E331" s="63">
        <v>2</v>
      </c>
      <c r="F331" s="63"/>
      <c r="G331" s="120" t="s">
        <v>4516</v>
      </c>
      <c r="H331" s="60"/>
      <c r="I331" s="89">
        <v>5000000</v>
      </c>
      <c r="J331" s="68"/>
      <c r="K331" s="66">
        <f t="shared" ref="K331:K394" si="10">+K330+I331-J331</f>
        <v>324441200</v>
      </c>
      <c r="L331" s="45"/>
      <c r="N331" s="51"/>
      <c r="O331" s="44"/>
    </row>
    <row r="332" spans="1:15" ht="60" x14ac:dyDescent="0.25">
      <c r="A332" s="78"/>
      <c r="B332" s="60">
        <v>22</v>
      </c>
      <c r="C332" s="85" t="s">
        <v>4945</v>
      </c>
      <c r="D332" s="77" t="s">
        <v>2213</v>
      </c>
      <c r="E332" s="63">
        <v>2</v>
      </c>
      <c r="F332" s="63"/>
      <c r="G332" s="120" t="s">
        <v>4517</v>
      </c>
      <c r="H332" s="60"/>
      <c r="I332" s="89">
        <v>850000</v>
      </c>
      <c r="J332" s="68"/>
      <c r="K332" s="66">
        <f t="shared" si="10"/>
        <v>325291200</v>
      </c>
      <c r="L332" s="45"/>
      <c r="N332" s="51"/>
      <c r="O332" s="44"/>
    </row>
    <row r="333" spans="1:15" ht="30" x14ac:dyDescent="0.25">
      <c r="A333" s="78"/>
      <c r="B333" s="60">
        <v>22</v>
      </c>
      <c r="C333" s="85" t="s">
        <v>4946</v>
      </c>
      <c r="D333" s="143" t="s">
        <v>2218</v>
      </c>
      <c r="E333" s="63">
        <v>1</v>
      </c>
      <c r="F333" s="63"/>
      <c r="G333" s="120" t="s">
        <v>4518</v>
      </c>
      <c r="H333" s="60"/>
      <c r="I333" s="89">
        <v>1000000</v>
      </c>
      <c r="J333" s="68"/>
      <c r="K333" s="66">
        <f t="shared" si="10"/>
        <v>326291200</v>
      </c>
      <c r="L333" s="45"/>
      <c r="N333" s="51"/>
      <c r="O333" s="44"/>
    </row>
    <row r="334" spans="1:15" ht="45" x14ac:dyDescent="0.25">
      <c r="A334" s="78"/>
      <c r="B334" s="60">
        <v>22</v>
      </c>
      <c r="C334" s="85" t="s">
        <v>4947</v>
      </c>
      <c r="D334" s="135" t="s">
        <v>2218</v>
      </c>
      <c r="E334" s="63">
        <v>1</v>
      </c>
      <c r="F334" s="63"/>
      <c r="G334" s="120" t="s">
        <v>4519</v>
      </c>
      <c r="H334" s="77"/>
      <c r="I334" s="89">
        <v>1000000</v>
      </c>
      <c r="J334" s="68"/>
      <c r="K334" s="66">
        <f t="shared" si="10"/>
        <v>327291200</v>
      </c>
      <c r="L334" s="45"/>
      <c r="N334" s="51"/>
      <c r="O334" s="44"/>
    </row>
    <row r="335" spans="1:15" ht="30" x14ac:dyDescent="0.25">
      <c r="A335" s="78"/>
      <c r="B335" s="77">
        <v>22</v>
      </c>
      <c r="C335" s="91" t="s">
        <v>4950</v>
      </c>
      <c r="D335" s="77"/>
      <c r="E335" s="115"/>
      <c r="F335" s="115"/>
      <c r="G335" s="77" t="s">
        <v>4948</v>
      </c>
      <c r="H335" s="77"/>
      <c r="I335" s="113"/>
      <c r="J335" s="108">
        <v>1221800</v>
      </c>
      <c r="K335" s="66">
        <f t="shared" si="10"/>
        <v>326069400</v>
      </c>
      <c r="L335" s="45" t="s">
        <v>4653</v>
      </c>
      <c r="M335" s="41">
        <f>-J335</f>
        <v>-1221800</v>
      </c>
      <c r="N335" s="51" t="s">
        <v>603</v>
      </c>
      <c r="O335" s="44"/>
    </row>
    <row r="336" spans="1:15" ht="25.5" x14ac:dyDescent="0.25">
      <c r="A336" s="78"/>
      <c r="B336" s="77">
        <v>22</v>
      </c>
      <c r="C336" s="91" t="s">
        <v>4951</v>
      </c>
      <c r="D336" s="77"/>
      <c r="E336" s="115"/>
      <c r="F336" s="115"/>
      <c r="G336" s="77" t="s">
        <v>4949</v>
      </c>
      <c r="H336" s="77"/>
      <c r="I336" s="113"/>
      <c r="J336" s="108">
        <v>11640000</v>
      </c>
      <c r="K336" s="66">
        <f t="shared" si="10"/>
        <v>314429400</v>
      </c>
      <c r="L336" s="45" t="s">
        <v>4653</v>
      </c>
      <c r="M336" s="41">
        <f>-J336</f>
        <v>-11640000</v>
      </c>
      <c r="N336" s="51" t="s">
        <v>603</v>
      </c>
      <c r="O336" s="44"/>
    </row>
    <row r="337" spans="1:16" ht="45" x14ac:dyDescent="0.25">
      <c r="A337" s="114"/>
      <c r="B337" s="60">
        <v>23</v>
      </c>
      <c r="C337" s="61" t="s">
        <v>4955</v>
      </c>
      <c r="D337" s="135" t="s">
        <v>165</v>
      </c>
      <c r="E337" s="63">
        <v>3</v>
      </c>
      <c r="F337" s="63"/>
      <c r="G337" s="120" t="s">
        <v>4952</v>
      </c>
      <c r="H337" s="115"/>
      <c r="I337" s="64">
        <v>300000</v>
      </c>
      <c r="J337" s="68"/>
      <c r="K337" s="66">
        <f t="shared" si="10"/>
        <v>314729400</v>
      </c>
      <c r="L337" s="45"/>
      <c r="N337" s="51"/>
      <c r="O337" s="44"/>
    </row>
    <row r="338" spans="1:16" ht="30" x14ac:dyDescent="0.25">
      <c r="A338" s="78"/>
      <c r="B338" s="60">
        <v>23</v>
      </c>
      <c r="C338" s="61" t="s">
        <v>4956</v>
      </c>
      <c r="D338" s="135" t="s">
        <v>165</v>
      </c>
      <c r="E338" s="63">
        <v>3</v>
      </c>
      <c r="F338" s="63"/>
      <c r="G338" s="120" t="s">
        <v>4953</v>
      </c>
      <c r="H338" s="77"/>
      <c r="I338" s="64">
        <v>708000</v>
      </c>
      <c r="J338" s="68"/>
      <c r="K338" s="66">
        <f t="shared" si="10"/>
        <v>315437400</v>
      </c>
      <c r="L338" s="45"/>
      <c r="N338" s="51"/>
      <c r="O338" s="44"/>
    </row>
    <row r="339" spans="1:16" ht="60" x14ac:dyDescent="0.25">
      <c r="A339" s="78"/>
      <c r="B339" s="60">
        <v>23</v>
      </c>
      <c r="C339" s="61" t="s">
        <v>4957</v>
      </c>
      <c r="D339" s="135" t="s">
        <v>2300</v>
      </c>
      <c r="E339" s="63">
        <v>2</v>
      </c>
      <c r="F339" s="63"/>
      <c r="G339" s="120" t="s">
        <v>4954</v>
      </c>
      <c r="H339" s="77"/>
      <c r="I339" s="64">
        <v>2300000</v>
      </c>
      <c r="J339" s="68"/>
      <c r="K339" s="66">
        <f t="shared" si="10"/>
        <v>317737400</v>
      </c>
      <c r="L339" s="45"/>
      <c r="N339" s="51"/>
    </row>
    <row r="340" spans="1:16" ht="45" x14ac:dyDescent="0.25">
      <c r="A340" s="78"/>
      <c r="B340" s="60">
        <v>23</v>
      </c>
      <c r="C340" s="61" t="s">
        <v>4958</v>
      </c>
      <c r="D340" s="135" t="s">
        <v>179</v>
      </c>
      <c r="E340" s="63">
        <v>3</v>
      </c>
      <c r="F340" s="63"/>
      <c r="G340" s="120" t="s">
        <v>4520</v>
      </c>
      <c r="H340" s="77"/>
      <c r="I340" s="64">
        <v>2250000</v>
      </c>
      <c r="J340" s="68"/>
      <c r="K340" s="66">
        <f t="shared" si="10"/>
        <v>319987400</v>
      </c>
      <c r="L340" s="45"/>
      <c r="N340" s="51"/>
    </row>
    <row r="341" spans="1:16" ht="60" x14ac:dyDescent="0.25">
      <c r="A341" s="78"/>
      <c r="B341" s="60">
        <v>23</v>
      </c>
      <c r="C341" s="61" t="s">
        <v>4959</v>
      </c>
      <c r="D341" s="62" t="s">
        <v>187</v>
      </c>
      <c r="E341" s="63"/>
      <c r="F341" s="63"/>
      <c r="G341" s="120" t="s">
        <v>4521</v>
      </c>
      <c r="H341" s="77"/>
      <c r="I341" s="64">
        <v>634000</v>
      </c>
      <c r="J341" s="68"/>
      <c r="K341" s="66">
        <f t="shared" si="10"/>
        <v>320621400</v>
      </c>
      <c r="L341" s="45"/>
      <c r="N341" s="51"/>
    </row>
    <row r="342" spans="1:16" ht="75" x14ac:dyDescent="0.25">
      <c r="A342" s="78"/>
      <c r="B342" s="60">
        <v>23</v>
      </c>
      <c r="C342" s="61" t="s">
        <v>4960</v>
      </c>
      <c r="D342" s="62" t="s">
        <v>187</v>
      </c>
      <c r="E342" s="63"/>
      <c r="F342" s="63"/>
      <c r="G342" s="120" t="s">
        <v>4522</v>
      </c>
      <c r="H342" s="77"/>
      <c r="I342" s="64">
        <v>625000</v>
      </c>
      <c r="J342" s="108"/>
      <c r="K342" s="66">
        <f t="shared" si="10"/>
        <v>321246400</v>
      </c>
      <c r="L342" s="45" t="s">
        <v>423</v>
      </c>
      <c r="M342" s="41">
        <f>-J342</f>
        <v>0</v>
      </c>
      <c r="N342" s="51" t="s">
        <v>424</v>
      </c>
    </row>
    <row r="343" spans="1:16" ht="60" x14ac:dyDescent="0.25">
      <c r="A343" s="78"/>
      <c r="B343" s="60">
        <v>23</v>
      </c>
      <c r="C343" s="61" t="s">
        <v>4961</v>
      </c>
      <c r="D343" s="62" t="s">
        <v>187</v>
      </c>
      <c r="E343" s="115"/>
      <c r="F343" s="115"/>
      <c r="G343" s="120" t="s">
        <v>4523</v>
      </c>
      <c r="H343" s="77"/>
      <c r="I343" s="64">
        <v>1000000</v>
      </c>
      <c r="J343" s="108"/>
      <c r="K343" s="66">
        <f t="shared" si="10"/>
        <v>322246400</v>
      </c>
      <c r="L343" s="45" t="s">
        <v>172</v>
      </c>
      <c r="M343" s="41">
        <f>-J343</f>
        <v>0</v>
      </c>
      <c r="N343" s="51" t="s">
        <v>1156</v>
      </c>
    </row>
    <row r="344" spans="1:16" ht="60" x14ac:dyDescent="0.25">
      <c r="A344" s="78"/>
      <c r="B344" s="60">
        <v>23</v>
      </c>
      <c r="C344" s="61" t="s">
        <v>4962</v>
      </c>
      <c r="D344" s="62" t="s">
        <v>187</v>
      </c>
      <c r="E344" s="115"/>
      <c r="F344" s="115"/>
      <c r="G344" s="120" t="s">
        <v>4524</v>
      </c>
      <c r="H344" s="77"/>
      <c r="I344" s="64">
        <v>1050000</v>
      </c>
      <c r="J344" s="68"/>
      <c r="K344" s="66">
        <f t="shared" si="10"/>
        <v>323296400</v>
      </c>
      <c r="L344" s="45"/>
      <c r="N344" s="51"/>
    </row>
    <row r="345" spans="1:16" ht="45" x14ac:dyDescent="0.25">
      <c r="A345" s="78"/>
      <c r="B345" s="60">
        <v>23</v>
      </c>
      <c r="C345" s="61" t="s">
        <v>4963</v>
      </c>
      <c r="D345" s="62" t="s">
        <v>187</v>
      </c>
      <c r="E345" s="115"/>
      <c r="F345" s="115"/>
      <c r="G345" s="120" t="s">
        <v>4525</v>
      </c>
      <c r="H345" s="77"/>
      <c r="I345" s="64">
        <v>450000</v>
      </c>
      <c r="J345" s="68"/>
      <c r="K345" s="66">
        <f t="shared" si="10"/>
        <v>323746400</v>
      </c>
      <c r="L345" s="45"/>
      <c r="N345" s="51"/>
    </row>
    <row r="346" spans="1:16" ht="60" x14ac:dyDescent="0.25">
      <c r="A346" s="78"/>
      <c r="B346" s="60">
        <v>23</v>
      </c>
      <c r="C346" s="61" t="s">
        <v>4964</v>
      </c>
      <c r="D346" s="62" t="s">
        <v>187</v>
      </c>
      <c r="E346" s="115"/>
      <c r="F346" s="115"/>
      <c r="G346" s="120" t="s">
        <v>4526</v>
      </c>
      <c r="H346" s="77"/>
      <c r="I346" s="64">
        <v>500000</v>
      </c>
      <c r="J346" s="68"/>
      <c r="K346" s="66">
        <f t="shared" si="10"/>
        <v>324246400</v>
      </c>
      <c r="L346" s="45"/>
      <c r="N346" s="51"/>
    </row>
    <row r="347" spans="1:16" ht="60" x14ac:dyDescent="0.25">
      <c r="A347" s="78"/>
      <c r="B347" s="60">
        <v>23</v>
      </c>
      <c r="C347" s="61" t="s">
        <v>4965</v>
      </c>
      <c r="D347" s="62" t="s">
        <v>187</v>
      </c>
      <c r="E347" s="115"/>
      <c r="F347" s="115"/>
      <c r="G347" s="120" t="s">
        <v>4527</v>
      </c>
      <c r="H347" s="77"/>
      <c r="I347" s="64">
        <v>150000</v>
      </c>
      <c r="J347" s="68"/>
      <c r="K347" s="66">
        <f t="shared" si="10"/>
        <v>324396400</v>
      </c>
      <c r="L347" s="45"/>
      <c r="N347" s="51"/>
    </row>
    <row r="348" spans="1:16" ht="60" x14ac:dyDescent="0.25">
      <c r="A348" s="78"/>
      <c r="B348" s="60">
        <v>23</v>
      </c>
      <c r="C348" s="61" t="s">
        <v>4966</v>
      </c>
      <c r="D348" s="62" t="s">
        <v>187</v>
      </c>
      <c r="E348" s="115"/>
      <c r="F348" s="115"/>
      <c r="G348" s="120" t="s">
        <v>4528</v>
      </c>
      <c r="H348" s="77"/>
      <c r="I348" s="64">
        <v>500000</v>
      </c>
      <c r="J348" s="68"/>
      <c r="K348" s="66">
        <f t="shared" si="10"/>
        <v>324896400</v>
      </c>
      <c r="L348" s="45"/>
      <c r="N348" s="51"/>
    </row>
    <row r="349" spans="1:16" ht="60" x14ac:dyDescent="0.25">
      <c r="A349" s="78"/>
      <c r="B349" s="60">
        <v>23</v>
      </c>
      <c r="C349" s="61" t="s">
        <v>4967</v>
      </c>
      <c r="D349" s="62" t="s">
        <v>187</v>
      </c>
      <c r="E349" s="63"/>
      <c r="F349" s="63"/>
      <c r="G349" s="120" t="s">
        <v>4529</v>
      </c>
      <c r="H349" s="77"/>
      <c r="I349" s="64">
        <v>500000</v>
      </c>
      <c r="J349" s="68"/>
      <c r="K349" s="66">
        <f t="shared" si="10"/>
        <v>325396400</v>
      </c>
      <c r="L349" s="45"/>
      <c r="N349" s="51"/>
    </row>
    <row r="350" spans="1:16" ht="60" x14ac:dyDescent="0.25">
      <c r="A350" s="78"/>
      <c r="B350" s="60">
        <v>23</v>
      </c>
      <c r="C350" s="61" t="s">
        <v>4968</v>
      </c>
      <c r="D350" s="62" t="s">
        <v>187</v>
      </c>
      <c r="E350" s="63"/>
      <c r="F350" s="63"/>
      <c r="G350" s="120" t="s">
        <v>4530</v>
      </c>
      <c r="H350" s="77"/>
      <c r="I350" s="64">
        <v>200000</v>
      </c>
      <c r="J350" s="68"/>
      <c r="K350" s="66">
        <f t="shared" si="10"/>
        <v>325596400</v>
      </c>
      <c r="L350" s="45"/>
      <c r="N350" s="51"/>
      <c r="P350" s="119"/>
    </row>
    <row r="351" spans="1:16" ht="60" x14ac:dyDescent="0.25">
      <c r="A351" s="78"/>
      <c r="B351" s="60">
        <v>23</v>
      </c>
      <c r="C351" s="61" t="s">
        <v>4969</v>
      </c>
      <c r="D351" s="62" t="s">
        <v>187</v>
      </c>
      <c r="E351" s="63"/>
      <c r="F351" s="63"/>
      <c r="G351" s="120" t="s">
        <v>4531</v>
      </c>
      <c r="H351" s="77"/>
      <c r="I351" s="64">
        <v>400000</v>
      </c>
      <c r="J351" s="68"/>
      <c r="K351" s="66">
        <f t="shared" si="10"/>
        <v>325996400</v>
      </c>
      <c r="L351" s="45"/>
      <c r="N351" s="51"/>
      <c r="P351" s="119"/>
    </row>
    <row r="352" spans="1:16" ht="60" x14ac:dyDescent="0.25">
      <c r="A352" s="78"/>
      <c r="B352" s="60">
        <v>23</v>
      </c>
      <c r="C352" s="61" t="s">
        <v>4970</v>
      </c>
      <c r="D352" s="62" t="s">
        <v>187</v>
      </c>
      <c r="E352" s="63"/>
      <c r="F352" s="63"/>
      <c r="G352" s="120" t="s">
        <v>4532</v>
      </c>
      <c r="H352" s="77"/>
      <c r="I352" s="64">
        <v>500000</v>
      </c>
      <c r="J352" s="68"/>
      <c r="K352" s="66">
        <f t="shared" si="10"/>
        <v>326496400</v>
      </c>
      <c r="L352" s="45"/>
      <c r="N352" s="51"/>
      <c r="P352" s="119"/>
    </row>
    <row r="353" spans="1:15" ht="60" x14ac:dyDescent="0.25">
      <c r="A353" s="78"/>
      <c r="B353" s="60">
        <v>23</v>
      </c>
      <c r="C353" s="61" t="s">
        <v>4971</v>
      </c>
      <c r="D353" s="62" t="s">
        <v>187</v>
      </c>
      <c r="E353" s="63"/>
      <c r="F353" s="63"/>
      <c r="G353" s="120" t="s">
        <v>4533</v>
      </c>
      <c r="H353" s="60"/>
      <c r="I353" s="64">
        <v>1000000</v>
      </c>
      <c r="J353" s="68"/>
      <c r="K353" s="66">
        <f t="shared" si="10"/>
        <v>327496400</v>
      </c>
      <c r="L353" s="45"/>
      <c r="N353" s="51"/>
    </row>
    <row r="354" spans="1:15" ht="45" x14ac:dyDescent="0.25">
      <c r="A354" s="78"/>
      <c r="B354" s="60">
        <v>23</v>
      </c>
      <c r="C354" s="61" t="s">
        <v>4972</v>
      </c>
      <c r="D354" s="62" t="s">
        <v>2138</v>
      </c>
      <c r="E354" s="63">
        <v>2</v>
      </c>
      <c r="F354" s="63"/>
      <c r="G354" s="120" t="s">
        <v>4534</v>
      </c>
      <c r="H354" s="60"/>
      <c r="I354" s="64">
        <v>1000000</v>
      </c>
      <c r="J354" s="68"/>
      <c r="K354" s="66">
        <f t="shared" si="10"/>
        <v>328496400</v>
      </c>
      <c r="L354" s="45"/>
      <c r="N354" s="51"/>
    </row>
    <row r="355" spans="1:15" ht="45" x14ac:dyDescent="0.25">
      <c r="A355" s="78"/>
      <c r="B355" s="60">
        <v>23</v>
      </c>
      <c r="C355" s="61" t="s">
        <v>4973</v>
      </c>
      <c r="D355" s="62" t="s">
        <v>3263</v>
      </c>
      <c r="E355" s="63">
        <v>1</v>
      </c>
      <c r="F355" s="63"/>
      <c r="G355" s="120" t="s">
        <v>4535</v>
      </c>
      <c r="H355" s="60"/>
      <c r="I355" s="64">
        <v>1000000</v>
      </c>
      <c r="J355" s="68"/>
      <c r="K355" s="66">
        <f t="shared" si="10"/>
        <v>329496400</v>
      </c>
      <c r="L355" s="45"/>
      <c r="N355" s="51"/>
      <c r="O355" s="44"/>
    </row>
    <row r="356" spans="1:15" ht="45" x14ac:dyDescent="0.25">
      <c r="A356" s="78"/>
      <c r="B356" s="60">
        <v>23</v>
      </c>
      <c r="C356" s="61" t="s">
        <v>4974</v>
      </c>
      <c r="D356" s="135" t="s">
        <v>2852</v>
      </c>
      <c r="E356" s="63">
        <v>1</v>
      </c>
      <c r="F356" s="63"/>
      <c r="G356" s="120" t="s">
        <v>4536</v>
      </c>
      <c r="H356" s="60"/>
      <c r="I356" s="64">
        <v>1040000</v>
      </c>
      <c r="J356" s="68"/>
      <c r="K356" s="66">
        <f t="shared" si="10"/>
        <v>330536400</v>
      </c>
      <c r="L356" s="45"/>
      <c r="N356" s="51"/>
      <c r="O356" s="44"/>
    </row>
    <row r="357" spans="1:15" ht="45" x14ac:dyDescent="0.25">
      <c r="A357" s="78"/>
      <c r="B357" s="60">
        <v>23</v>
      </c>
      <c r="C357" s="61" t="s">
        <v>4975</v>
      </c>
      <c r="D357" s="62" t="s">
        <v>2138</v>
      </c>
      <c r="E357" s="63">
        <v>2</v>
      </c>
      <c r="F357" s="63"/>
      <c r="G357" s="120" t="s">
        <v>4537</v>
      </c>
      <c r="H357" s="60"/>
      <c r="I357" s="64">
        <v>1000000</v>
      </c>
      <c r="J357" s="68"/>
      <c r="K357" s="66">
        <f t="shared" si="10"/>
        <v>331536400</v>
      </c>
      <c r="L357" s="45"/>
      <c r="N357" s="51"/>
      <c r="O357" s="44"/>
    </row>
    <row r="358" spans="1:15" ht="45" x14ac:dyDescent="0.25">
      <c r="A358" s="78"/>
      <c r="B358" s="60">
        <v>23</v>
      </c>
      <c r="C358" s="61" t="s">
        <v>4976</v>
      </c>
      <c r="D358" s="62" t="s">
        <v>3201</v>
      </c>
      <c r="E358" s="63">
        <v>1</v>
      </c>
      <c r="F358" s="63"/>
      <c r="G358" s="120" t="s">
        <v>4538</v>
      </c>
      <c r="H358" s="60"/>
      <c r="I358" s="64">
        <v>5000000</v>
      </c>
      <c r="J358" s="68"/>
      <c r="K358" s="66">
        <f t="shared" si="10"/>
        <v>336536400</v>
      </c>
      <c r="L358" s="45"/>
      <c r="N358" s="51"/>
      <c r="O358" s="44"/>
    </row>
    <row r="359" spans="1:15" ht="45" x14ac:dyDescent="0.25">
      <c r="A359" s="78"/>
      <c r="B359" s="60">
        <v>23</v>
      </c>
      <c r="C359" s="61" t="s">
        <v>4977</v>
      </c>
      <c r="D359" s="135" t="s">
        <v>598</v>
      </c>
      <c r="E359" s="63">
        <v>3</v>
      </c>
      <c r="F359" s="63"/>
      <c r="G359" s="120" t="s">
        <v>4539</v>
      </c>
      <c r="H359" s="60"/>
      <c r="I359" s="64">
        <v>2000000</v>
      </c>
      <c r="J359" s="68"/>
      <c r="K359" s="66">
        <f t="shared" si="10"/>
        <v>338536400</v>
      </c>
      <c r="L359" s="45"/>
      <c r="N359" s="51"/>
      <c r="O359" s="44"/>
    </row>
    <row r="360" spans="1:15" ht="45" x14ac:dyDescent="0.25">
      <c r="A360" s="78"/>
      <c r="B360" s="60">
        <v>23</v>
      </c>
      <c r="C360" s="61" t="s">
        <v>4978</v>
      </c>
      <c r="D360" s="62" t="s">
        <v>3201</v>
      </c>
      <c r="E360" s="63">
        <v>1</v>
      </c>
      <c r="F360" s="63"/>
      <c r="G360" s="120" t="s">
        <v>4540</v>
      </c>
      <c r="H360" s="77"/>
      <c r="I360" s="64">
        <v>2500000</v>
      </c>
      <c r="J360" s="68"/>
      <c r="K360" s="66">
        <f t="shared" si="10"/>
        <v>341036400</v>
      </c>
      <c r="L360" s="45"/>
      <c r="N360" s="51"/>
      <c r="O360" s="44"/>
    </row>
    <row r="361" spans="1:15" ht="45" x14ac:dyDescent="0.25">
      <c r="A361" s="78"/>
      <c r="B361" s="60">
        <v>23</v>
      </c>
      <c r="C361" s="61" t="s">
        <v>4979</v>
      </c>
      <c r="D361" s="135" t="s">
        <v>165</v>
      </c>
      <c r="E361" s="63">
        <v>3</v>
      </c>
      <c r="F361" s="63"/>
      <c r="G361" s="120" t="s">
        <v>4541</v>
      </c>
      <c r="H361" s="77"/>
      <c r="I361" s="64">
        <v>2300000</v>
      </c>
      <c r="J361" s="68"/>
      <c r="K361" s="66">
        <f t="shared" si="10"/>
        <v>343336400</v>
      </c>
      <c r="L361" s="45"/>
      <c r="N361" s="51"/>
      <c r="O361" s="44"/>
    </row>
    <row r="362" spans="1:15" ht="30" x14ac:dyDescent="0.25">
      <c r="A362" s="78"/>
      <c r="B362" s="62">
        <v>23</v>
      </c>
      <c r="C362" s="61" t="s">
        <v>4985</v>
      </c>
      <c r="D362" s="62"/>
      <c r="E362" s="63"/>
      <c r="F362" s="63"/>
      <c r="G362" s="77" t="s">
        <v>4980</v>
      </c>
      <c r="H362" s="77"/>
      <c r="I362" s="64"/>
      <c r="J362" s="68">
        <v>581000</v>
      </c>
      <c r="K362" s="66">
        <f t="shared" si="10"/>
        <v>342755400</v>
      </c>
      <c r="L362" s="45" t="s">
        <v>423</v>
      </c>
      <c r="M362" s="41">
        <f>-J362</f>
        <v>-581000</v>
      </c>
      <c r="N362" s="51" t="s">
        <v>1542</v>
      </c>
      <c r="O362" s="44"/>
    </row>
    <row r="363" spans="1:15" ht="45" x14ac:dyDescent="0.25">
      <c r="A363" s="78"/>
      <c r="B363" s="60">
        <v>26</v>
      </c>
      <c r="C363" s="85" t="s">
        <v>4986</v>
      </c>
      <c r="D363" s="62"/>
      <c r="E363" s="63"/>
      <c r="F363" s="63"/>
      <c r="G363" s="77" t="s">
        <v>4981</v>
      </c>
      <c r="H363" s="77"/>
      <c r="I363" s="83"/>
      <c r="J363" s="68">
        <v>5621400</v>
      </c>
      <c r="K363" s="66">
        <f t="shared" si="10"/>
        <v>337134000</v>
      </c>
      <c r="L363" s="45" t="s">
        <v>172</v>
      </c>
      <c r="M363" s="41">
        <f>-J363</f>
        <v>-5621400</v>
      </c>
      <c r="N363" s="51" t="s">
        <v>2178</v>
      </c>
      <c r="O363" s="44"/>
    </row>
    <row r="364" spans="1:15" ht="30" x14ac:dyDescent="0.25">
      <c r="A364" s="114"/>
      <c r="B364" s="60">
        <v>26</v>
      </c>
      <c r="C364" s="85" t="s">
        <v>4987</v>
      </c>
      <c r="D364" s="62"/>
      <c r="E364" s="63"/>
      <c r="F364" s="63"/>
      <c r="G364" s="77" t="s">
        <v>4982</v>
      </c>
      <c r="H364" s="120"/>
      <c r="I364" s="121"/>
      <c r="J364" s="68">
        <v>132865500</v>
      </c>
      <c r="K364" s="66">
        <f t="shared" si="10"/>
        <v>204268500</v>
      </c>
      <c r="L364" s="45" t="s">
        <v>168</v>
      </c>
      <c r="M364" s="41">
        <f>-J364</f>
        <v>-132865500</v>
      </c>
      <c r="N364" s="51" t="s">
        <v>169</v>
      </c>
      <c r="O364" s="44"/>
    </row>
    <row r="365" spans="1:15" ht="60" x14ac:dyDescent="0.25">
      <c r="A365" s="78"/>
      <c r="B365" s="60">
        <v>26</v>
      </c>
      <c r="C365" s="61" t="s">
        <v>4988</v>
      </c>
      <c r="D365" s="62"/>
      <c r="E365" s="63"/>
      <c r="F365" s="63"/>
      <c r="G365" s="77" t="s">
        <v>4983</v>
      </c>
      <c r="H365" s="77"/>
      <c r="I365" s="111"/>
      <c r="J365" s="68">
        <v>1486300</v>
      </c>
      <c r="K365" s="66">
        <f t="shared" si="10"/>
        <v>202782200</v>
      </c>
      <c r="L365" s="45" t="s">
        <v>168</v>
      </c>
      <c r="M365" s="41">
        <f>-J365</f>
        <v>-1486300</v>
      </c>
      <c r="N365" s="51" t="s">
        <v>169</v>
      </c>
      <c r="O365" s="44"/>
    </row>
    <row r="366" spans="1:15" ht="30" x14ac:dyDescent="0.25">
      <c r="A366" s="78"/>
      <c r="B366" s="60">
        <v>26</v>
      </c>
      <c r="C366" s="61" t="s">
        <v>4989</v>
      </c>
      <c r="D366" s="77"/>
      <c r="E366" s="63"/>
      <c r="F366" s="63"/>
      <c r="G366" s="77" t="s">
        <v>4984</v>
      </c>
      <c r="H366" s="77"/>
      <c r="I366" s="111"/>
      <c r="J366" s="68">
        <v>1795000</v>
      </c>
      <c r="K366" s="66">
        <f t="shared" si="10"/>
        <v>200987200</v>
      </c>
      <c r="L366" s="45" t="s">
        <v>426</v>
      </c>
      <c r="M366" s="41">
        <f>-J366</f>
        <v>-1795000</v>
      </c>
      <c r="N366" s="51" t="s">
        <v>2144</v>
      </c>
      <c r="O366" s="44"/>
    </row>
    <row r="367" spans="1:15" ht="60" x14ac:dyDescent="0.25">
      <c r="A367" s="78"/>
      <c r="B367" s="60">
        <v>24</v>
      </c>
      <c r="C367" s="61" t="s">
        <v>4990</v>
      </c>
      <c r="D367" s="143" t="s">
        <v>2214</v>
      </c>
      <c r="E367" s="63">
        <v>2</v>
      </c>
      <c r="F367" s="63"/>
      <c r="G367" s="120" t="s">
        <v>4542</v>
      </c>
      <c r="H367" s="77"/>
      <c r="I367" s="111">
        <v>1500000</v>
      </c>
      <c r="J367" s="68"/>
      <c r="K367" s="66">
        <f t="shared" si="10"/>
        <v>202487200</v>
      </c>
      <c r="L367" s="45"/>
      <c r="N367" s="51"/>
      <c r="O367" s="44"/>
    </row>
    <row r="368" spans="1:15" ht="45" x14ac:dyDescent="0.25">
      <c r="A368" s="78"/>
      <c r="B368" s="60">
        <v>24</v>
      </c>
      <c r="C368" s="61" t="s">
        <v>4991</v>
      </c>
      <c r="D368" s="143" t="s">
        <v>2212</v>
      </c>
      <c r="E368" s="63">
        <v>1</v>
      </c>
      <c r="F368" s="63"/>
      <c r="G368" s="120" t="s">
        <v>4543</v>
      </c>
      <c r="H368" s="77"/>
      <c r="I368" s="111">
        <v>900000</v>
      </c>
      <c r="J368" s="68"/>
      <c r="K368" s="66">
        <f t="shared" si="10"/>
        <v>203387200</v>
      </c>
      <c r="L368" s="45"/>
      <c r="N368" s="51"/>
      <c r="O368" s="44"/>
    </row>
    <row r="369" spans="1:15" ht="45" x14ac:dyDescent="0.25">
      <c r="A369" s="78"/>
      <c r="B369" s="60">
        <v>24</v>
      </c>
      <c r="C369" s="61" t="s">
        <v>4992</v>
      </c>
      <c r="D369" s="77" t="s">
        <v>2891</v>
      </c>
      <c r="E369" s="63">
        <v>2</v>
      </c>
      <c r="F369" s="63"/>
      <c r="G369" s="120" t="s">
        <v>4544</v>
      </c>
      <c r="H369" s="62"/>
      <c r="I369" s="111">
        <v>3000000</v>
      </c>
      <c r="J369" s="68"/>
      <c r="K369" s="66">
        <f t="shared" si="10"/>
        <v>206387200</v>
      </c>
      <c r="L369" s="45"/>
      <c r="N369" s="51"/>
      <c r="O369" s="44"/>
    </row>
    <row r="370" spans="1:15" ht="45" x14ac:dyDescent="0.25">
      <c r="A370" s="78"/>
      <c r="B370" s="60">
        <v>24</v>
      </c>
      <c r="C370" s="61" t="s">
        <v>4993</v>
      </c>
      <c r="D370" s="143" t="s">
        <v>179</v>
      </c>
      <c r="E370" s="63">
        <v>3</v>
      </c>
      <c r="F370" s="63"/>
      <c r="G370" s="120" t="s">
        <v>4545</v>
      </c>
      <c r="H370" s="62"/>
      <c r="I370" s="111">
        <v>2050000</v>
      </c>
      <c r="J370" s="68"/>
      <c r="K370" s="66">
        <f t="shared" si="10"/>
        <v>208437200</v>
      </c>
      <c r="L370" s="45"/>
      <c r="N370" s="93"/>
      <c r="O370" s="44"/>
    </row>
    <row r="371" spans="1:15" ht="45" x14ac:dyDescent="0.25">
      <c r="A371" s="78"/>
      <c r="B371" s="60">
        <v>24</v>
      </c>
      <c r="C371" s="61" t="s">
        <v>4994</v>
      </c>
      <c r="D371" s="77" t="s">
        <v>2135</v>
      </c>
      <c r="E371" s="63">
        <v>4</v>
      </c>
      <c r="F371" s="63"/>
      <c r="G371" s="120" t="s">
        <v>4546</v>
      </c>
      <c r="H371" s="62"/>
      <c r="I371" s="111">
        <v>700000</v>
      </c>
      <c r="J371" s="68"/>
      <c r="K371" s="66">
        <f t="shared" si="10"/>
        <v>209137200</v>
      </c>
      <c r="L371" s="45"/>
      <c r="N371" s="93"/>
      <c r="O371" s="44"/>
    </row>
    <row r="372" spans="1:15" ht="60" x14ac:dyDescent="0.25">
      <c r="A372" s="78"/>
      <c r="B372" s="60">
        <v>24</v>
      </c>
      <c r="C372" s="61" t="s">
        <v>4995</v>
      </c>
      <c r="D372" s="143" t="s">
        <v>165</v>
      </c>
      <c r="E372" s="63">
        <v>3</v>
      </c>
      <c r="F372" s="63"/>
      <c r="G372" s="120" t="s">
        <v>4547</v>
      </c>
      <c r="H372" s="62"/>
      <c r="I372" s="111">
        <v>800000</v>
      </c>
      <c r="J372" s="68"/>
      <c r="K372" s="66">
        <f t="shared" si="10"/>
        <v>209937200</v>
      </c>
      <c r="L372" s="45"/>
      <c r="O372" s="44"/>
    </row>
    <row r="373" spans="1:15" ht="45" x14ac:dyDescent="0.25">
      <c r="A373" s="78"/>
      <c r="B373" s="60">
        <v>24</v>
      </c>
      <c r="C373" s="61" t="s">
        <v>4996</v>
      </c>
      <c r="D373" s="77" t="s">
        <v>533</v>
      </c>
      <c r="E373" s="63">
        <v>4</v>
      </c>
      <c r="F373" s="63"/>
      <c r="G373" s="120" t="s">
        <v>4548</v>
      </c>
      <c r="H373" s="62"/>
      <c r="I373" s="111">
        <v>2500000</v>
      </c>
      <c r="J373" s="68"/>
      <c r="K373" s="66">
        <f t="shared" si="10"/>
        <v>212437200</v>
      </c>
      <c r="L373" s="45"/>
      <c r="O373" s="44"/>
    </row>
    <row r="374" spans="1:15" ht="60" x14ac:dyDescent="0.25">
      <c r="A374" s="78"/>
      <c r="B374" s="60">
        <v>24</v>
      </c>
      <c r="C374" s="61" t="s">
        <v>4997</v>
      </c>
      <c r="D374" s="143" t="s">
        <v>2218</v>
      </c>
      <c r="E374" s="63">
        <v>1</v>
      </c>
      <c r="F374" s="63"/>
      <c r="G374" s="120" t="s">
        <v>4549</v>
      </c>
      <c r="H374" s="60"/>
      <c r="I374" s="111">
        <v>1000000</v>
      </c>
      <c r="J374" s="68"/>
      <c r="K374" s="66">
        <f t="shared" si="10"/>
        <v>213437200</v>
      </c>
      <c r="L374" s="45"/>
      <c r="O374" s="44"/>
    </row>
    <row r="375" spans="1:15" ht="45" x14ac:dyDescent="0.25">
      <c r="A375" s="78"/>
      <c r="B375" s="60">
        <v>24</v>
      </c>
      <c r="C375" s="61" t="s">
        <v>4998</v>
      </c>
      <c r="D375" s="77" t="s">
        <v>2213</v>
      </c>
      <c r="E375" s="63">
        <v>2</v>
      </c>
      <c r="F375" s="63"/>
      <c r="G375" s="120" t="s">
        <v>4550</v>
      </c>
      <c r="H375" s="60"/>
      <c r="I375" s="111">
        <v>1000000</v>
      </c>
      <c r="J375" s="68"/>
      <c r="K375" s="66">
        <f t="shared" si="10"/>
        <v>214437200</v>
      </c>
      <c r="L375" s="45"/>
      <c r="O375" s="44"/>
    </row>
    <row r="376" spans="1:15" ht="30" x14ac:dyDescent="0.25">
      <c r="A376" s="78"/>
      <c r="B376" s="60">
        <v>25</v>
      </c>
      <c r="C376" s="61" t="s">
        <v>5046</v>
      </c>
      <c r="D376" s="62" t="s">
        <v>165</v>
      </c>
      <c r="E376" s="63">
        <v>4</v>
      </c>
      <c r="F376" s="63"/>
      <c r="G376" s="120" t="s">
        <v>4551</v>
      </c>
      <c r="H376" s="60"/>
      <c r="I376" s="64">
        <v>1300000</v>
      </c>
      <c r="J376" s="68"/>
      <c r="K376" s="66">
        <f t="shared" si="10"/>
        <v>215737200</v>
      </c>
      <c r="L376" s="45"/>
      <c r="O376" s="44"/>
    </row>
    <row r="377" spans="1:15" ht="45" x14ac:dyDescent="0.25">
      <c r="A377" s="78"/>
      <c r="B377" s="60">
        <v>25</v>
      </c>
      <c r="C377" s="85" t="s">
        <v>4999</v>
      </c>
      <c r="D377" s="135" t="s">
        <v>165</v>
      </c>
      <c r="E377" s="63">
        <v>3</v>
      </c>
      <c r="F377" s="63"/>
      <c r="G377" s="120" t="s">
        <v>4552</v>
      </c>
      <c r="H377" s="60"/>
      <c r="I377" s="86">
        <v>7000000</v>
      </c>
      <c r="J377" s="68"/>
      <c r="K377" s="66">
        <f t="shared" si="10"/>
        <v>222737200</v>
      </c>
      <c r="L377" s="45"/>
      <c r="O377" s="44"/>
    </row>
    <row r="378" spans="1:15" ht="45" x14ac:dyDescent="0.25">
      <c r="A378" s="78"/>
      <c r="B378" s="60">
        <v>25</v>
      </c>
      <c r="C378" s="85" t="s">
        <v>5000</v>
      </c>
      <c r="D378" s="135" t="s">
        <v>2309</v>
      </c>
      <c r="E378" s="63">
        <v>1</v>
      </c>
      <c r="F378" s="63"/>
      <c r="G378" s="120" t="s">
        <v>4553</v>
      </c>
      <c r="H378" s="60"/>
      <c r="I378" s="86">
        <v>3500000</v>
      </c>
      <c r="J378" s="68"/>
      <c r="K378" s="66">
        <f t="shared" si="10"/>
        <v>226237200</v>
      </c>
      <c r="L378" s="45"/>
      <c r="O378" s="44"/>
    </row>
    <row r="379" spans="1:15" ht="45" x14ac:dyDescent="0.25">
      <c r="A379" s="78"/>
      <c r="B379" s="60">
        <v>25</v>
      </c>
      <c r="C379" s="85" t="s">
        <v>5001</v>
      </c>
      <c r="D379" s="62" t="s">
        <v>533</v>
      </c>
      <c r="E379" s="63">
        <v>4</v>
      </c>
      <c r="F379" s="63"/>
      <c r="G379" s="120" t="s">
        <v>4554</v>
      </c>
      <c r="H379" s="60"/>
      <c r="I379" s="86">
        <v>1000000</v>
      </c>
      <c r="J379" s="68"/>
      <c r="K379" s="66">
        <f t="shared" si="10"/>
        <v>227237200</v>
      </c>
      <c r="L379" s="45"/>
      <c r="O379" s="44"/>
    </row>
    <row r="380" spans="1:15" ht="45" x14ac:dyDescent="0.25">
      <c r="A380" s="78"/>
      <c r="B380" s="60">
        <v>25</v>
      </c>
      <c r="C380" s="85" t="s">
        <v>5002</v>
      </c>
      <c r="D380" s="135" t="s">
        <v>2932</v>
      </c>
      <c r="E380" s="63">
        <v>3</v>
      </c>
      <c r="F380" s="63"/>
      <c r="G380" s="120" t="s">
        <v>4555</v>
      </c>
      <c r="H380" s="60"/>
      <c r="I380" s="86">
        <v>2700000</v>
      </c>
      <c r="J380" s="68"/>
      <c r="K380" s="66">
        <f t="shared" si="10"/>
        <v>229937200</v>
      </c>
      <c r="L380" s="45"/>
      <c r="O380" s="44"/>
    </row>
    <row r="381" spans="1:15" ht="45" x14ac:dyDescent="0.25">
      <c r="A381" s="78"/>
      <c r="B381" s="60">
        <v>25</v>
      </c>
      <c r="C381" s="85" t="s">
        <v>5003</v>
      </c>
      <c r="D381" s="62" t="s">
        <v>3103</v>
      </c>
      <c r="E381" s="63">
        <v>1</v>
      </c>
      <c r="F381" s="63"/>
      <c r="G381" s="120" t="s">
        <v>4556</v>
      </c>
      <c r="H381" s="60"/>
      <c r="I381" s="86">
        <v>2000000</v>
      </c>
      <c r="J381" s="68"/>
      <c r="K381" s="66">
        <f t="shared" si="10"/>
        <v>231937200</v>
      </c>
      <c r="L381" s="45"/>
      <c r="O381" s="44"/>
    </row>
    <row r="382" spans="1:15" ht="45" x14ac:dyDescent="0.25">
      <c r="A382" s="78"/>
      <c r="B382" s="60">
        <v>25</v>
      </c>
      <c r="C382" s="85" t="s">
        <v>5004</v>
      </c>
      <c r="D382" s="135" t="s">
        <v>2309</v>
      </c>
      <c r="E382" s="63">
        <v>1</v>
      </c>
      <c r="F382" s="63"/>
      <c r="G382" s="120" t="s">
        <v>4557</v>
      </c>
      <c r="H382" s="60"/>
      <c r="I382" s="86">
        <v>200000</v>
      </c>
      <c r="J382" s="68"/>
      <c r="K382" s="66">
        <f t="shared" si="10"/>
        <v>232137200</v>
      </c>
      <c r="L382" s="45"/>
      <c r="O382" s="44"/>
    </row>
    <row r="383" spans="1:15" ht="45" x14ac:dyDescent="0.25">
      <c r="A383" s="78"/>
      <c r="B383" s="60">
        <v>25</v>
      </c>
      <c r="C383" s="85" t="s">
        <v>5005</v>
      </c>
      <c r="D383" s="62" t="s">
        <v>2891</v>
      </c>
      <c r="E383" s="63">
        <v>2</v>
      </c>
      <c r="F383" s="63"/>
      <c r="G383" s="120" t="s">
        <v>4558</v>
      </c>
      <c r="H383" s="60"/>
      <c r="I383" s="86">
        <v>5000000</v>
      </c>
      <c r="J383" s="68"/>
      <c r="K383" s="66">
        <f t="shared" si="10"/>
        <v>237137200</v>
      </c>
      <c r="L383" s="45"/>
      <c r="O383" s="44"/>
    </row>
    <row r="384" spans="1:15" ht="60" x14ac:dyDescent="0.25">
      <c r="A384" s="78"/>
      <c r="B384" s="60">
        <v>25</v>
      </c>
      <c r="C384" s="85" t="s">
        <v>5006</v>
      </c>
      <c r="D384" s="135" t="s">
        <v>2212</v>
      </c>
      <c r="E384" s="63">
        <v>1</v>
      </c>
      <c r="F384" s="63"/>
      <c r="G384" s="120" t="s">
        <v>4559</v>
      </c>
      <c r="H384" s="77"/>
      <c r="I384" s="86">
        <v>1000000</v>
      </c>
      <c r="J384" s="68"/>
      <c r="K384" s="66">
        <f t="shared" si="10"/>
        <v>238137200</v>
      </c>
      <c r="L384" s="45"/>
      <c r="O384" s="44"/>
    </row>
    <row r="385" spans="1:15" ht="60" x14ac:dyDescent="0.25">
      <c r="A385" s="78"/>
      <c r="B385" s="60">
        <v>25</v>
      </c>
      <c r="C385" s="85" t="s">
        <v>5007</v>
      </c>
      <c r="D385" s="143" t="s">
        <v>2212</v>
      </c>
      <c r="E385" s="115">
        <v>1</v>
      </c>
      <c r="F385" s="115"/>
      <c r="G385" s="120" t="s">
        <v>4560</v>
      </c>
      <c r="H385" s="77"/>
      <c r="I385" s="86">
        <v>1500000</v>
      </c>
      <c r="J385" s="108"/>
      <c r="K385" s="66">
        <f t="shared" si="10"/>
        <v>239637200</v>
      </c>
      <c r="L385" s="45" t="s">
        <v>172</v>
      </c>
      <c r="M385" s="41">
        <f t="shared" ref="M385:M398" si="11">-J385</f>
        <v>0</v>
      </c>
      <c r="N385" s="42" t="s">
        <v>1544</v>
      </c>
      <c r="O385" s="44"/>
    </row>
    <row r="386" spans="1:15" ht="60" x14ac:dyDescent="0.25">
      <c r="A386" s="78"/>
      <c r="B386" s="60">
        <v>25</v>
      </c>
      <c r="C386" s="85" t="s">
        <v>5008</v>
      </c>
      <c r="D386" s="143" t="s">
        <v>165</v>
      </c>
      <c r="E386" s="115">
        <v>3</v>
      </c>
      <c r="F386" s="115"/>
      <c r="G386" s="120" t="s">
        <v>4561</v>
      </c>
      <c r="H386" s="77"/>
      <c r="I386" s="86">
        <v>5050000</v>
      </c>
      <c r="J386" s="108"/>
      <c r="K386" s="66">
        <f t="shared" si="10"/>
        <v>244687200</v>
      </c>
      <c r="L386" s="45" t="s">
        <v>168</v>
      </c>
      <c r="M386" s="41">
        <f t="shared" si="11"/>
        <v>0</v>
      </c>
      <c r="N386" s="42" t="s">
        <v>4090</v>
      </c>
      <c r="O386" s="44"/>
    </row>
    <row r="387" spans="1:15" ht="60" x14ac:dyDescent="0.25">
      <c r="A387" s="78"/>
      <c r="B387" s="60">
        <v>25</v>
      </c>
      <c r="C387" s="85" t="s">
        <v>5009</v>
      </c>
      <c r="D387" s="143" t="s">
        <v>165</v>
      </c>
      <c r="E387" s="115">
        <v>3</v>
      </c>
      <c r="F387" s="115"/>
      <c r="G387" s="120" t="s">
        <v>4562</v>
      </c>
      <c r="H387" s="77"/>
      <c r="I387" s="86">
        <v>6500000</v>
      </c>
      <c r="J387" s="108"/>
      <c r="K387" s="66">
        <f t="shared" si="10"/>
        <v>251187200</v>
      </c>
      <c r="L387" s="45" t="s">
        <v>423</v>
      </c>
      <c r="M387" s="41">
        <f t="shared" si="11"/>
        <v>0</v>
      </c>
      <c r="N387" s="44" t="s">
        <v>424</v>
      </c>
      <c r="O387" s="44"/>
    </row>
    <row r="388" spans="1:15" ht="60" x14ac:dyDescent="0.25">
      <c r="A388" s="78"/>
      <c r="B388" s="60">
        <v>25</v>
      </c>
      <c r="C388" s="85" t="s">
        <v>5010</v>
      </c>
      <c r="D388" s="143" t="s">
        <v>165</v>
      </c>
      <c r="E388" s="115">
        <v>3</v>
      </c>
      <c r="F388" s="115"/>
      <c r="G388" s="120" t="s">
        <v>4563</v>
      </c>
      <c r="H388" s="77"/>
      <c r="I388" s="86">
        <v>3000000</v>
      </c>
      <c r="J388" s="108"/>
      <c r="K388" s="66">
        <f t="shared" si="10"/>
        <v>254187200</v>
      </c>
      <c r="L388" s="45" t="s">
        <v>426</v>
      </c>
      <c r="M388" s="41">
        <f t="shared" si="11"/>
        <v>0</v>
      </c>
      <c r="N388" s="44" t="s">
        <v>4094</v>
      </c>
      <c r="O388" s="44"/>
    </row>
    <row r="389" spans="1:15" ht="45" x14ac:dyDescent="0.25">
      <c r="A389" s="78"/>
      <c r="B389" s="60">
        <v>25</v>
      </c>
      <c r="C389" s="85" t="s">
        <v>5011</v>
      </c>
      <c r="D389" s="77" t="s">
        <v>3216</v>
      </c>
      <c r="E389" s="115">
        <v>2</v>
      </c>
      <c r="F389" s="115"/>
      <c r="G389" s="120" t="s">
        <v>4564</v>
      </c>
      <c r="H389" s="77"/>
      <c r="I389" s="86">
        <v>2500000</v>
      </c>
      <c r="J389" s="108"/>
      <c r="K389" s="66">
        <f t="shared" si="10"/>
        <v>256687200</v>
      </c>
      <c r="L389" s="45" t="s">
        <v>598</v>
      </c>
      <c r="M389" s="41">
        <f t="shared" si="11"/>
        <v>0</v>
      </c>
      <c r="N389" s="44" t="s">
        <v>599</v>
      </c>
      <c r="O389" s="44"/>
    </row>
    <row r="390" spans="1:15" ht="60" x14ac:dyDescent="0.25">
      <c r="A390" s="78"/>
      <c r="B390" s="60">
        <v>25</v>
      </c>
      <c r="C390" s="85" t="s">
        <v>5012</v>
      </c>
      <c r="D390" s="143" t="s">
        <v>2212</v>
      </c>
      <c r="E390" s="115">
        <v>1</v>
      </c>
      <c r="F390" s="63"/>
      <c r="G390" s="120" t="s">
        <v>4565</v>
      </c>
      <c r="H390" s="77"/>
      <c r="I390" s="86">
        <v>2400000</v>
      </c>
      <c r="J390" s="68"/>
      <c r="K390" s="66">
        <f t="shared" si="10"/>
        <v>259087200</v>
      </c>
      <c r="L390" s="45" t="s">
        <v>172</v>
      </c>
      <c r="M390" s="41">
        <f t="shared" si="11"/>
        <v>0</v>
      </c>
      <c r="N390" s="44" t="s">
        <v>254</v>
      </c>
      <c r="O390" s="44"/>
    </row>
    <row r="391" spans="1:15" ht="45" x14ac:dyDescent="0.25">
      <c r="A391" s="78"/>
      <c r="B391" s="60">
        <v>25</v>
      </c>
      <c r="C391" s="85" t="s">
        <v>5013</v>
      </c>
      <c r="D391" s="143" t="s">
        <v>2214</v>
      </c>
      <c r="E391" s="63">
        <v>2</v>
      </c>
      <c r="F391" s="63"/>
      <c r="G391" s="120" t="s">
        <v>4566</v>
      </c>
      <c r="H391" s="77"/>
      <c r="I391" s="86">
        <v>1000000</v>
      </c>
      <c r="J391" s="84"/>
      <c r="K391" s="66">
        <f t="shared" si="10"/>
        <v>260087200</v>
      </c>
      <c r="L391" s="45" t="s">
        <v>423</v>
      </c>
      <c r="M391" s="41">
        <f t="shared" si="11"/>
        <v>0</v>
      </c>
      <c r="N391" s="44" t="s">
        <v>424</v>
      </c>
      <c r="O391" s="44"/>
    </row>
    <row r="392" spans="1:15" ht="45" x14ac:dyDescent="0.25">
      <c r="A392" s="78"/>
      <c r="B392" s="60">
        <v>25</v>
      </c>
      <c r="C392" s="85" t="s">
        <v>5014</v>
      </c>
      <c r="D392" s="143" t="s">
        <v>2214</v>
      </c>
      <c r="E392" s="63">
        <v>2</v>
      </c>
      <c r="F392" s="63"/>
      <c r="G392" s="120" t="s">
        <v>4567</v>
      </c>
      <c r="H392" s="77"/>
      <c r="I392" s="86">
        <v>900000</v>
      </c>
      <c r="J392" s="84"/>
      <c r="K392" s="66">
        <f t="shared" si="10"/>
        <v>260987200</v>
      </c>
      <c r="L392" s="45" t="s">
        <v>426</v>
      </c>
      <c r="M392" s="41">
        <f t="shared" si="11"/>
        <v>0</v>
      </c>
      <c r="N392" s="44" t="s">
        <v>729</v>
      </c>
      <c r="O392" s="44"/>
    </row>
    <row r="393" spans="1:15" ht="60" x14ac:dyDescent="0.25">
      <c r="A393" s="78"/>
      <c r="B393" s="60">
        <v>25</v>
      </c>
      <c r="C393" s="85" t="s">
        <v>5015</v>
      </c>
      <c r="D393" s="143" t="s">
        <v>165</v>
      </c>
      <c r="E393" s="115">
        <v>3</v>
      </c>
      <c r="F393" s="63"/>
      <c r="G393" s="120" t="s">
        <v>4568</v>
      </c>
      <c r="H393" s="77"/>
      <c r="I393" s="86">
        <v>3700000</v>
      </c>
      <c r="J393" s="84"/>
      <c r="K393" s="66">
        <f t="shared" si="10"/>
        <v>264687200</v>
      </c>
      <c r="L393" s="45" t="s">
        <v>168</v>
      </c>
      <c r="M393" s="41">
        <f t="shared" si="11"/>
        <v>0</v>
      </c>
      <c r="N393" s="44" t="s">
        <v>1161</v>
      </c>
      <c r="O393" s="44"/>
    </row>
    <row r="394" spans="1:15" ht="60" x14ac:dyDescent="0.25">
      <c r="A394" s="78"/>
      <c r="B394" s="60">
        <v>26</v>
      </c>
      <c r="C394" s="85" t="s">
        <v>5016</v>
      </c>
      <c r="D394" s="143" t="s">
        <v>2218</v>
      </c>
      <c r="E394" s="115">
        <v>1</v>
      </c>
      <c r="F394" s="63"/>
      <c r="G394" s="120" t="s">
        <v>4569</v>
      </c>
      <c r="H394" s="77"/>
      <c r="I394" s="86">
        <v>950000</v>
      </c>
      <c r="J394" s="84"/>
      <c r="K394" s="66">
        <f t="shared" si="10"/>
        <v>265637200</v>
      </c>
      <c r="L394" s="45" t="s">
        <v>172</v>
      </c>
      <c r="M394" s="41">
        <f t="shared" si="11"/>
        <v>0</v>
      </c>
      <c r="N394" s="44" t="s">
        <v>4105</v>
      </c>
      <c r="O394" s="44"/>
    </row>
    <row r="395" spans="1:15" ht="60" x14ac:dyDescent="0.25">
      <c r="A395" s="78"/>
      <c r="B395" s="60">
        <v>26</v>
      </c>
      <c r="C395" s="85" t="s">
        <v>5017</v>
      </c>
      <c r="D395" s="143" t="s">
        <v>2219</v>
      </c>
      <c r="E395" s="63">
        <v>2</v>
      </c>
      <c r="F395" s="63"/>
      <c r="G395" s="120" t="s">
        <v>4570</v>
      </c>
      <c r="H395" s="60"/>
      <c r="I395" s="86">
        <v>1900000</v>
      </c>
      <c r="J395" s="84"/>
      <c r="K395" s="66">
        <f t="shared" ref="K395:K458" si="12">+K394+I395-J395</f>
        <v>267537200</v>
      </c>
      <c r="L395" s="45" t="s">
        <v>172</v>
      </c>
      <c r="M395" s="41">
        <f t="shared" si="11"/>
        <v>0</v>
      </c>
      <c r="N395" s="44" t="s">
        <v>1156</v>
      </c>
      <c r="O395" s="44"/>
    </row>
    <row r="396" spans="1:15" ht="60" x14ac:dyDescent="0.25">
      <c r="A396" s="78"/>
      <c r="B396" s="60">
        <v>26</v>
      </c>
      <c r="C396" s="85" t="s">
        <v>5018</v>
      </c>
      <c r="D396" s="135" t="s">
        <v>2893</v>
      </c>
      <c r="E396" s="63">
        <v>1</v>
      </c>
      <c r="F396" s="63"/>
      <c r="G396" s="120" t="s">
        <v>4571</v>
      </c>
      <c r="H396" s="60"/>
      <c r="I396" s="86">
        <v>700000</v>
      </c>
      <c r="J396" s="84"/>
      <c r="K396" s="66">
        <f t="shared" si="12"/>
        <v>268237200</v>
      </c>
      <c r="L396" s="45" t="s">
        <v>168</v>
      </c>
      <c r="M396" s="41">
        <f t="shared" si="11"/>
        <v>0</v>
      </c>
      <c r="N396" s="44" t="s">
        <v>169</v>
      </c>
      <c r="O396" s="44"/>
    </row>
    <row r="397" spans="1:15" ht="45" x14ac:dyDescent="0.25">
      <c r="A397" s="78"/>
      <c r="B397" s="60">
        <v>26</v>
      </c>
      <c r="C397" s="85" t="s">
        <v>5019</v>
      </c>
      <c r="D397" s="62" t="s">
        <v>2134</v>
      </c>
      <c r="E397" s="63">
        <v>3</v>
      </c>
      <c r="F397" s="63"/>
      <c r="G397" s="120" t="s">
        <v>4572</v>
      </c>
      <c r="H397" s="60"/>
      <c r="I397" s="86">
        <v>1500000</v>
      </c>
      <c r="J397" s="84"/>
      <c r="K397" s="66">
        <f t="shared" si="12"/>
        <v>269737200</v>
      </c>
      <c r="L397" s="45" t="s">
        <v>168</v>
      </c>
      <c r="M397" s="41">
        <f t="shared" si="11"/>
        <v>0</v>
      </c>
      <c r="N397" s="44" t="s">
        <v>169</v>
      </c>
      <c r="O397" s="44"/>
    </row>
    <row r="398" spans="1:15" ht="60" x14ac:dyDescent="0.25">
      <c r="A398" s="78"/>
      <c r="B398" s="60">
        <v>26</v>
      </c>
      <c r="C398" s="85" t="s">
        <v>5020</v>
      </c>
      <c r="D398" s="135" t="s">
        <v>2212</v>
      </c>
      <c r="E398" s="63">
        <v>1</v>
      </c>
      <c r="F398" s="63"/>
      <c r="G398" s="120" t="s">
        <v>4573</v>
      </c>
      <c r="H398" s="60"/>
      <c r="I398" s="86">
        <v>1000000</v>
      </c>
      <c r="J398" s="84"/>
      <c r="K398" s="66">
        <f t="shared" si="12"/>
        <v>270737200</v>
      </c>
      <c r="L398" s="45" t="s">
        <v>172</v>
      </c>
      <c r="M398" s="41">
        <f t="shared" si="11"/>
        <v>0</v>
      </c>
      <c r="N398" s="44" t="s">
        <v>1156</v>
      </c>
      <c r="O398" s="44"/>
    </row>
    <row r="399" spans="1:15" ht="45" x14ac:dyDescent="0.25">
      <c r="A399" s="78"/>
      <c r="B399" s="60">
        <v>26</v>
      </c>
      <c r="C399" s="85" t="s">
        <v>5021</v>
      </c>
      <c r="D399" s="62" t="s">
        <v>3201</v>
      </c>
      <c r="E399" s="63">
        <v>1</v>
      </c>
      <c r="F399" s="63"/>
      <c r="G399" s="120" t="s">
        <v>4574</v>
      </c>
      <c r="H399" s="60"/>
      <c r="I399" s="86">
        <v>2500000</v>
      </c>
      <c r="J399" s="84"/>
      <c r="K399" s="66">
        <f t="shared" si="12"/>
        <v>273237200</v>
      </c>
      <c r="L399" s="45"/>
      <c r="N399" s="44"/>
      <c r="O399" s="44"/>
    </row>
    <row r="400" spans="1:15" ht="45" x14ac:dyDescent="0.25">
      <c r="A400" s="78"/>
      <c r="B400" s="60">
        <v>26</v>
      </c>
      <c r="C400" s="85" t="s">
        <v>5022</v>
      </c>
      <c r="D400" s="62" t="s">
        <v>2216</v>
      </c>
      <c r="E400" s="63">
        <v>1</v>
      </c>
      <c r="F400" s="63"/>
      <c r="G400" s="120" t="s">
        <v>4575</v>
      </c>
      <c r="H400" s="60"/>
      <c r="I400" s="86">
        <v>2000000</v>
      </c>
      <c r="J400" s="84"/>
      <c r="K400" s="66">
        <f t="shared" si="12"/>
        <v>275237200</v>
      </c>
      <c r="L400" s="45"/>
      <c r="N400" s="44"/>
      <c r="O400" s="44"/>
    </row>
    <row r="401" spans="1:15" ht="45" x14ac:dyDescent="0.25">
      <c r="A401" s="78"/>
      <c r="B401" s="60">
        <v>26</v>
      </c>
      <c r="C401" s="85" t="s">
        <v>5023</v>
      </c>
      <c r="D401" s="62" t="s">
        <v>3335</v>
      </c>
      <c r="E401" s="63">
        <v>1</v>
      </c>
      <c r="F401" s="63"/>
      <c r="G401" s="120" t="s">
        <v>4576</v>
      </c>
      <c r="H401" s="60"/>
      <c r="I401" s="86">
        <v>2500000</v>
      </c>
      <c r="J401" s="84"/>
      <c r="K401" s="66">
        <f t="shared" si="12"/>
        <v>277737200</v>
      </c>
      <c r="L401" s="45"/>
      <c r="N401" s="44"/>
      <c r="O401" s="44"/>
    </row>
    <row r="402" spans="1:15" ht="60" x14ac:dyDescent="0.25">
      <c r="A402" s="78"/>
      <c r="B402" s="60">
        <v>26</v>
      </c>
      <c r="C402" s="85" t="s">
        <v>5024</v>
      </c>
      <c r="D402" s="135" t="s">
        <v>2214</v>
      </c>
      <c r="E402" s="63">
        <v>2</v>
      </c>
      <c r="F402" s="63"/>
      <c r="G402" s="120" t="s">
        <v>4577</v>
      </c>
      <c r="H402" s="60"/>
      <c r="I402" s="86">
        <v>1000000</v>
      </c>
      <c r="J402" s="84"/>
      <c r="K402" s="66">
        <f t="shared" si="12"/>
        <v>278737200</v>
      </c>
      <c r="L402" s="45"/>
      <c r="N402" s="44"/>
      <c r="O402" s="44"/>
    </row>
    <row r="403" spans="1:15" ht="60" x14ac:dyDescent="0.25">
      <c r="A403" s="78"/>
      <c r="B403" s="60">
        <v>26</v>
      </c>
      <c r="C403" s="85" t="s">
        <v>5025</v>
      </c>
      <c r="D403" s="135" t="s">
        <v>2217</v>
      </c>
      <c r="E403" s="63">
        <v>2</v>
      </c>
      <c r="F403" s="63"/>
      <c r="G403" s="120" t="s">
        <v>4578</v>
      </c>
      <c r="H403" s="60"/>
      <c r="I403" s="86">
        <v>2950000</v>
      </c>
      <c r="J403" s="84"/>
      <c r="K403" s="66">
        <f t="shared" si="12"/>
        <v>281687200</v>
      </c>
      <c r="L403" s="45"/>
      <c r="N403" s="44"/>
      <c r="O403" s="44"/>
    </row>
    <row r="404" spans="1:15" ht="45" x14ac:dyDescent="0.25">
      <c r="A404" s="78"/>
      <c r="B404" s="60">
        <v>26</v>
      </c>
      <c r="C404" s="85" t="s">
        <v>5026</v>
      </c>
      <c r="D404" s="62" t="s">
        <v>4890</v>
      </c>
      <c r="E404" s="63">
        <v>4</v>
      </c>
      <c r="F404" s="63"/>
      <c r="G404" s="120" t="s">
        <v>4579</v>
      </c>
      <c r="H404" s="60"/>
      <c r="I404" s="86">
        <v>1000000</v>
      </c>
      <c r="J404" s="84"/>
      <c r="K404" s="66">
        <f t="shared" si="12"/>
        <v>282687200</v>
      </c>
      <c r="L404" s="45"/>
      <c r="N404" s="44"/>
      <c r="O404" s="44"/>
    </row>
    <row r="405" spans="1:15" ht="60" x14ac:dyDescent="0.25">
      <c r="A405" s="78"/>
      <c r="B405" s="60">
        <v>26</v>
      </c>
      <c r="C405" s="85" t="s">
        <v>5027</v>
      </c>
      <c r="D405" s="135" t="s">
        <v>2217</v>
      </c>
      <c r="E405" s="63">
        <v>2</v>
      </c>
      <c r="F405" s="63"/>
      <c r="G405" s="120" t="s">
        <v>4580</v>
      </c>
      <c r="H405" s="60"/>
      <c r="I405" s="86">
        <v>700000</v>
      </c>
      <c r="J405" s="84"/>
      <c r="K405" s="66">
        <f t="shared" si="12"/>
        <v>283387200</v>
      </c>
      <c r="L405" s="45"/>
      <c r="N405" s="44"/>
      <c r="O405" s="44"/>
    </row>
    <row r="406" spans="1:15" ht="60" x14ac:dyDescent="0.25">
      <c r="A406" s="78"/>
      <c r="B406" s="60">
        <v>26</v>
      </c>
      <c r="C406" s="85" t="s">
        <v>5028</v>
      </c>
      <c r="D406" s="135" t="s">
        <v>165</v>
      </c>
      <c r="E406" s="63">
        <v>3</v>
      </c>
      <c r="F406" s="63"/>
      <c r="G406" s="120" t="s">
        <v>4581</v>
      </c>
      <c r="H406" s="60"/>
      <c r="I406" s="86">
        <v>5500000</v>
      </c>
      <c r="J406" s="84"/>
      <c r="K406" s="66">
        <f t="shared" si="12"/>
        <v>288887200</v>
      </c>
      <c r="L406" s="45"/>
      <c r="N406" s="44"/>
      <c r="O406" s="44"/>
    </row>
    <row r="407" spans="1:15" ht="60" x14ac:dyDescent="0.25">
      <c r="A407" s="78"/>
      <c r="B407" s="60">
        <v>26</v>
      </c>
      <c r="C407" s="85" t="s">
        <v>5029</v>
      </c>
      <c r="D407" s="135" t="s">
        <v>2309</v>
      </c>
      <c r="E407" s="63">
        <v>1</v>
      </c>
      <c r="F407" s="63"/>
      <c r="G407" s="120" t="s">
        <v>4582</v>
      </c>
      <c r="H407" s="60"/>
      <c r="I407" s="86">
        <v>2000000</v>
      </c>
      <c r="J407" s="84"/>
      <c r="K407" s="66">
        <f t="shared" si="12"/>
        <v>290887200</v>
      </c>
      <c r="L407" s="45"/>
      <c r="N407" s="44"/>
      <c r="O407" s="44"/>
    </row>
    <row r="408" spans="1:15" ht="45" x14ac:dyDescent="0.25">
      <c r="A408" s="78"/>
      <c r="B408" s="60">
        <v>26</v>
      </c>
      <c r="C408" s="85" t="s">
        <v>5030</v>
      </c>
      <c r="D408" s="135" t="s">
        <v>598</v>
      </c>
      <c r="E408" s="63">
        <v>3</v>
      </c>
      <c r="F408" s="63"/>
      <c r="G408" s="120" t="s">
        <v>4583</v>
      </c>
      <c r="H408" s="60"/>
      <c r="I408" s="86">
        <v>2400000</v>
      </c>
      <c r="J408" s="84"/>
      <c r="K408" s="66">
        <f t="shared" si="12"/>
        <v>293287200</v>
      </c>
      <c r="L408" s="45"/>
      <c r="N408" s="44"/>
      <c r="O408" s="44"/>
    </row>
    <row r="409" spans="1:15" ht="60" x14ac:dyDescent="0.25">
      <c r="A409" s="78"/>
      <c r="B409" s="60">
        <v>26</v>
      </c>
      <c r="C409" s="85" t="s">
        <v>5031</v>
      </c>
      <c r="D409" s="62" t="s">
        <v>165</v>
      </c>
      <c r="E409" s="63">
        <v>4</v>
      </c>
      <c r="F409" s="63"/>
      <c r="G409" s="120" t="s">
        <v>4584</v>
      </c>
      <c r="H409" s="60"/>
      <c r="I409" s="86">
        <v>900000</v>
      </c>
      <c r="J409" s="84"/>
      <c r="K409" s="66">
        <f t="shared" si="12"/>
        <v>294187200</v>
      </c>
      <c r="L409" s="45"/>
      <c r="N409" s="44"/>
      <c r="O409" s="44"/>
    </row>
    <row r="410" spans="1:15" ht="45" x14ac:dyDescent="0.25">
      <c r="A410" s="78"/>
      <c r="B410" s="60">
        <v>26</v>
      </c>
      <c r="C410" s="85" t="s">
        <v>5032</v>
      </c>
      <c r="D410" s="135" t="s">
        <v>165</v>
      </c>
      <c r="E410" s="63">
        <v>3</v>
      </c>
      <c r="F410" s="63"/>
      <c r="G410" s="120" t="s">
        <v>4585</v>
      </c>
      <c r="H410" s="60"/>
      <c r="I410" s="86">
        <v>500000</v>
      </c>
      <c r="J410" s="84"/>
      <c r="K410" s="66">
        <f t="shared" si="12"/>
        <v>294687200</v>
      </c>
      <c r="L410" s="45"/>
      <c r="N410" s="44"/>
      <c r="O410" s="44"/>
    </row>
    <row r="411" spans="1:15" ht="45" x14ac:dyDescent="0.25">
      <c r="A411" s="78"/>
      <c r="B411" s="60">
        <v>26</v>
      </c>
      <c r="C411" s="85" t="s">
        <v>5033</v>
      </c>
      <c r="D411" s="135" t="s">
        <v>165</v>
      </c>
      <c r="E411" s="63">
        <v>3</v>
      </c>
      <c r="F411" s="63"/>
      <c r="G411" s="120" t="s">
        <v>4586</v>
      </c>
      <c r="H411" s="60"/>
      <c r="I411" s="86">
        <v>1000000</v>
      </c>
      <c r="J411" s="84"/>
      <c r="K411" s="66">
        <f t="shared" si="12"/>
        <v>295687200</v>
      </c>
      <c r="L411" s="45"/>
      <c r="N411" s="44"/>
      <c r="O411" s="44"/>
    </row>
    <row r="412" spans="1:15" ht="45" x14ac:dyDescent="0.25">
      <c r="A412" s="78"/>
      <c r="B412" s="60">
        <v>26</v>
      </c>
      <c r="C412" s="85" t="s">
        <v>5034</v>
      </c>
      <c r="D412" s="135" t="s">
        <v>2214</v>
      </c>
      <c r="E412" s="63">
        <v>2</v>
      </c>
      <c r="F412" s="63"/>
      <c r="G412" s="120" t="s">
        <v>4587</v>
      </c>
      <c r="H412" s="60"/>
      <c r="I412" s="86">
        <v>1400000</v>
      </c>
      <c r="J412" s="84"/>
      <c r="K412" s="66">
        <f t="shared" si="12"/>
        <v>297087200</v>
      </c>
      <c r="L412" s="45"/>
      <c r="N412" s="44"/>
      <c r="O412" s="44"/>
    </row>
    <row r="413" spans="1:15" ht="45" x14ac:dyDescent="0.25">
      <c r="A413" s="78"/>
      <c r="B413" s="60">
        <v>26</v>
      </c>
      <c r="C413" s="85" t="s">
        <v>5035</v>
      </c>
      <c r="D413" s="135" t="s">
        <v>165</v>
      </c>
      <c r="E413" s="63">
        <v>3</v>
      </c>
      <c r="F413" s="63"/>
      <c r="G413" s="120" t="s">
        <v>4588</v>
      </c>
      <c r="H413" s="60"/>
      <c r="I413" s="86">
        <v>4375000</v>
      </c>
      <c r="J413" s="84"/>
      <c r="K413" s="66">
        <f t="shared" si="12"/>
        <v>301462200</v>
      </c>
      <c r="L413" s="45"/>
      <c r="N413" s="44"/>
      <c r="O413" s="44"/>
    </row>
    <row r="414" spans="1:15" ht="60" x14ac:dyDescent="0.25">
      <c r="A414" s="78"/>
      <c r="B414" s="60">
        <v>26</v>
      </c>
      <c r="C414" s="85" t="s">
        <v>5036</v>
      </c>
      <c r="D414" s="135" t="s">
        <v>165</v>
      </c>
      <c r="E414" s="63">
        <v>3</v>
      </c>
      <c r="F414" s="63"/>
      <c r="G414" s="120" t="s">
        <v>4589</v>
      </c>
      <c r="H414" s="60"/>
      <c r="I414" s="86">
        <v>1300000</v>
      </c>
      <c r="J414" s="84"/>
      <c r="K414" s="66">
        <f t="shared" si="12"/>
        <v>302762200</v>
      </c>
      <c r="L414" s="45"/>
      <c r="N414" s="44"/>
      <c r="O414" s="44"/>
    </row>
    <row r="415" spans="1:15" ht="60" x14ac:dyDescent="0.25">
      <c r="A415" s="78"/>
      <c r="B415" s="60">
        <v>26</v>
      </c>
      <c r="C415" s="85" t="s">
        <v>5037</v>
      </c>
      <c r="D415" s="135" t="s">
        <v>165</v>
      </c>
      <c r="E415" s="63">
        <v>3</v>
      </c>
      <c r="F415" s="63"/>
      <c r="G415" s="120" t="s">
        <v>4590</v>
      </c>
      <c r="H415" s="60"/>
      <c r="I415" s="86">
        <v>1125000</v>
      </c>
      <c r="J415" s="84"/>
      <c r="K415" s="66">
        <f t="shared" si="12"/>
        <v>303887200</v>
      </c>
      <c r="L415" s="45"/>
      <c r="N415" s="44"/>
      <c r="O415" s="44"/>
    </row>
    <row r="416" spans="1:15" ht="60" x14ac:dyDescent="0.25">
      <c r="A416" s="78"/>
      <c r="B416" s="60">
        <v>26</v>
      </c>
      <c r="C416" s="85" t="s">
        <v>5038</v>
      </c>
      <c r="D416" s="135" t="s">
        <v>165</v>
      </c>
      <c r="E416" s="63">
        <v>3</v>
      </c>
      <c r="F416" s="63"/>
      <c r="G416" s="120" t="s">
        <v>4591</v>
      </c>
      <c r="H416" s="60"/>
      <c r="I416" s="86">
        <v>1500000</v>
      </c>
      <c r="J416" s="84"/>
      <c r="K416" s="66">
        <f t="shared" si="12"/>
        <v>305387200</v>
      </c>
      <c r="L416" s="45"/>
      <c r="N416" s="44"/>
      <c r="O416" s="44"/>
    </row>
    <row r="417" spans="1:15" ht="60" x14ac:dyDescent="0.25">
      <c r="A417" s="78"/>
      <c r="B417" s="60">
        <v>26</v>
      </c>
      <c r="C417" s="85" t="s">
        <v>5039</v>
      </c>
      <c r="D417" s="135" t="s">
        <v>2932</v>
      </c>
      <c r="E417" s="63">
        <v>3</v>
      </c>
      <c r="F417" s="63"/>
      <c r="G417" s="120" t="s">
        <v>4592</v>
      </c>
      <c r="H417" s="60"/>
      <c r="I417" s="86">
        <v>1400000</v>
      </c>
      <c r="J417" s="84"/>
      <c r="K417" s="66">
        <f t="shared" si="12"/>
        <v>306787200</v>
      </c>
      <c r="L417" s="45"/>
      <c r="N417" s="44"/>
      <c r="O417" s="44"/>
    </row>
    <row r="418" spans="1:15" ht="60" x14ac:dyDescent="0.25">
      <c r="A418" s="78"/>
      <c r="B418" s="60">
        <v>26</v>
      </c>
      <c r="C418" s="85" t="s">
        <v>5040</v>
      </c>
      <c r="D418" s="135" t="s">
        <v>179</v>
      </c>
      <c r="E418" s="63">
        <v>3</v>
      </c>
      <c r="F418" s="63"/>
      <c r="G418" s="120" t="s">
        <v>4593</v>
      </c>
      <c r="H418" s="60"/>
      <c r="I418" s="86">
        <v>1350000</v>
      </c>
      <c r="J418" s="84"/>
      <c r="K418" s="66">
        <f t="shared" si="12"/>
        <v>308137200</v>
      </c>
      <c r="L418" s="45"/>
      <c r="N418" s="44"/>
      <c r="O418" s="44"/>
    </row>
    <row r="419" spans="1:15" ht="45" x14ac:dyDescent="0.25">
      <c r="A419" s="78"/>
      <c r="B419" s="60">
        <v>26</v>
      </c>
      <c r="C419" s="85" t="s">
        <v>5041</v>
      </c>
      <c r="D419" s="135" t="s">
        <v>2218</v>
      </c>
      <c r="E419" s="63">
        <v>1</v>
      </c>
      <c r="F419" s="63"/>
      <c r="G419" s="120" t="s">
        <v>4594</v>
      </c>
      <c r="H419" s="60"/>
      <c r="I419" s="86">
        <v>1150000</v>
      </c>
      <c r="J419" s="84"/>
      <c r="K419" s="66">
        <f t="shared" si="12"/>
        <v>309287200</v>
      </c>
      <c r="L419" s="45"/>
      <c r="N419" s="44"/>
      <c r="O419" s="44"/>
    </row>
    <row r="420" spans="1:15" ht="60" x14ac:dyDescent="0.25">
      <c r="A420" s="78"/>
      <c r="B420" s="60">
        <v>26</v>
      </c>
      <c r="C420" s="85" t="s">
        <v>5042</v>
      </c>
      <c r="D420" s="135" t="s">
        <v>165</v>
      </c>
      <c r="E420" s="63">
        <v>3</v>
      </c>
      <c r="F420" s="63"/>
      <c r="G420" s="120" t="s">
        <v>4595</v>
      </c>
      <c r="H420" s="60"/>
      <c r="I420" s="86">
        <v>1350000</v>
      </c>
      <c r="J420" s="84"/>
      <c r="K420" s="66">
        <f t="shared" si="12"/>
        <v>310637200</v>
      </c>
      <c r="L420" s="45"/>
      <c r="N420" s="44"/>
      <c r="O420" s="44"/>
    </row>
    <row r="421" spans="1:15" ht="60" x14ac:dyDescent="0.25">
      <c r="A421" s="78"/>
      <c r="B421" s="60">
        <v>26</v>
      </c>
      <c r="C421" s="85" t="s">
        <v>5043</v>
      </c>
      <c r="D421" s="135" t="s">
        <v>165</v>
      </c>
      <c r="E421" s="63">
        <v>3</v>
      </c>
      <c r="F421" s="63"/>
      <c r="G421" s="120" t="s">
        <v>4596</v>
      </c>
      <c r="H421" s="60"/>
      <c r="I421" s="86">
        <v>3000000</v>
      </c>
      <c r="J421" s="84"/>
      <c r="K421" s="66">
        <f t="shared" si="12"/>
        <v>313637200</v>
      </c>
      <c r="L421" s="45"/>
      <c r="N421" s="44"/>
      <c r="O421" s="44"/>
    </row>
    <row r="422" spans="1:15" ht="45" x14ac:dyDescent="0.25">
      <c r="A422" s="78"/>
      <c r="B422" s="60">
        <v>26</v>
      </c>
      <c r="C422" s="85" t="s">
        <v>5044</v>
      </c>
      <c r="D422" s="135" t="s">
        <v>2215</v>
      </c>
      <c r="E422" s="63">
        <v>2</v>
      </c>
      <c r="F422" s="63"/>
      <c r="G422" s="120" t="s">
        <v>4597</v>
      </c>
      <c r="H422" s="60"/>
      <c r="I422" s="86">
        <v>500000</v>
      </c>
      <c r="J422" s="84"/>
      <c r="K422" s="66">
        <f t="shared" si="12"/>
        <v>314137200</v>
      </c>
      <c r="L422" s="45"/>
      <c r="N422" s="44"/>
      <c r="O422" s="44"/>
    </row>
    <row r="423" spans="1:15" ht="30" x14ac:dyDescent="0.25">
      <c r="A423" s="78"/>
      <c r="B423" s="60">
        <v>26</v>
      </c>
      <c r="C423" s="85" t="s">
        <v>5045</v>
      </c>
      <c r="D423" s="135" t="s">
        <v>2218</v>
      </c>
      <c r="E423" s="63">
        <v>1</v>
      </c>
      <c r="F423" s="63"/>
      <c r="G423" s="120" t="s">
        <v>4598</v>
      </c>
      <c r="H423" s="60"/>
      <c r="I423" s="86">
        <v>650000</v>
      </c>
      <c r="J423" s="84"/>
      <c r="K423" s="66">
        <f t="shared" si="12"/>
        <v>314787200</v>
      </c>
      <c r="L423" s="45"/>
      <c r="N423" s="44"/>
      <c r="O423" s="44"/>
    </row>
    <row r="424" spans="1:15" ht="60" x14ac:dyDescent="0.25">
      <c r="A424" s="78"/>
      <c r="B424" s="60">
        <v>27</v>
      </c>
      <c r="C424" s="85" t="s">
        <v>5047</v>
      </c>
      <c r="D424" s="135" t="s">
        <v>165</v>
      </c>
      <c r="E424" s="63">
        <v>3</v>
      </c>
      <c r="F424" s="63"/>
      <c r="G424" s="120" t="s">
        <v>4599</v>
      </c>
      <c r="H424" s="60"/>
      <c r="I424" s="89">
        <v>1420000</v>
      </c>
      <c r="J424" s="84"/>
      <c r="K424" s="66">
        <f t="shared" si="12"/>
        <v>316207200</v>
      </c>
      <c r="L424" s="45"/>
      <c r="N424" s="44"/>
      <c r="O424" s="44"/>
    </row>
    <row r="425" spans="1:15" ht="60" x14ac:dyDescent="0.25">
      <c r="A425" s="78"/>
      <c r="B425" s="60">
        <v>27</v>
      </c>
      <c r="C425" s="85" t="s">
        <v>5048</v>
      </c>
      <c r="D425" s="135" t="s">
        <v>2932</v>
      </c>
      <c r="E425" s="63">
        <v>3</v>
      </c>
      <c r="F425" s="63"/>
      <c r="G425" s="120" t="s">
        <v>4600</v>
      </c>
      <c r="H425" s="60"/>
      <c r="I425" s="89">
        <v>1300000</v>
      </c>
      <c r="J425" s="84"/>
      <c r="K425" s="66">
        <f t="shared" si="12"/>
        <v>317507200</v>
      </c>
      <c r="L425" s="45"/>
      <c r="N425" s="44"/>
      <c r="O425" s="44"/>
    </row>
    <row r="426" spans="1:15" ht="45" x14ac:dyDescent="0.25">
      <c r="A426" s="78"/>
      <c r="B426" s="60">
        <v>27</v>
      </c>
      <c r="C426" s="85" t="s">
        <v>5049</v>
      </c>
      <c r="D426" s="135" t="s">
        <v>179</v>
      </c>
      <c r="E426" s="63">
        <v>3</v>
      </c>
      <c r="F426" s="63"/>
      <c r="G426" s="120" t="s">
        <v>4601</v>
      </c>
      <c r="H426" s="60"/>
      <c r="I426" s="89">
        <v>2750000</v>
      </c>
      <c r="J426" s="84"/>
      <c r="K426" s="66">
        <f t="shared" si="12"/>
        <v>320257200</v>
      </c>
      <c r="L426" s="45"/>
      <c r="N426" s="44"/>
      <c r="O426" s="44"/>
    </row>
    <row r="427" spans="1:15" ht="60" x14ac:dyDescent="0.25">
      <c r="A427" s="78"/>
      <c r="B427" s="60">
        <v>27</v>
      </c>
      <c r="C427" s="85" t="s">
        <v>5050</v>
      </c>
      <c r="D427" s="135" t="s">
        <v>179</v>
      </c>
      <c r="E427" s="63">
        <v>3</v>
      </c>
      <c r="F427" s="63"/>
      <c r="G427" s="120" t="s">
        <v>4602</v>
      </c>
      <c r="H427" s="60"/>
      <c r="I427" s="89">
        <v>1600000</v>
      </c>
      <c r="J427" s="84"/>
      <c r="K427" s="66">
        <f t="shared" si="12"/>
        <v>321857200</v>
      </c>
      <c r="L427" s="45"/>
      <c r="N427" s="44"/>
      <c r="O427" s="44"/>
    </row>
    <row r="428" spans="1:15" ht="60" x14ac:dyDescent="0.25">
      <c r="A428" s="78"/>
      <c r="B428" s="60">
        <v>27</v>
      </c>
      <c r="C428" s="85" t="s">
        <v>5051</v>
      </c>
      <c r="D428" s="135" t="s">
        <v>165</v>
      </c>
      <c r="E428" s="63">
        <v>3</v>
      </c>
      <c r="F428" s="63"/>
      <c r="G428" s="120" t="s">
        <v>4603</v>
      </c>
      <c r="H428" s="60"/>
      <c r="I428" s="89">
        <v>2000000</v>
      </c>
      <c r="J428" s="84"/>
      <c r="K428" s="66">
        <f t="shared" si="12"/>
        <v>323857200</v>
      </c>
      <c r="L428" s="45"/>
      <c r="N428" s="44"/>
      <c r="O428" s="44"/>
    </row>
    <row r="429" spans="1:15" ht="60" x14ac:dyDescent="0.25">
      <c r="A429" s="78"/>
      <c r="B429" s="60">
        <v>27</v>
      </c>
      <c r="C429" s="85" t="s">
        <v>5052</v>
      </c>
      <c r="D429" s="135" t="s">
        <v>165</v>
      </c>
      <c r="E429" s="63">
        <v>3</v>
      </c>
      <c r="F429" s="63"/>
      <c r="G429" s="120" t="s">
        <v>4604</v>
      </c>
      <c r="H429" s="60"/>
      <c r="I429" s="89">
        <v>1650000</v>
      </c>
      <c r="J429" s="84"/>
      <c r="K429" s="66">
        <f t="shared" si="12"/>
        <v>325507200</v>
      </c>
      <c r="L429" s="45"/>
      <c r="N429" s="44"/>
      <c r="O429" s="44"/>
    </row>
    <row r="430" spans="1:15" ht="60" x14ac:dyDescent="0.25">
      <c r="A430" s="78"/>
      <c r="B430" s="60">
        <v>27</v>
      </c>
      <c r="C430" s="85" t="s">
        <v>5053</v>
      </c>
      <c r="D430" s="135" t="s">
        <v>179</v>
      </c>
      <c r="E430" s="63">
        <v>3</v>
      </c>
      <c r="F430" s="63"/>
      <c r="G430" s="120" t="s">
        <v>4605</v>
      </c>
      <c r="H430" s="60"/>
      <c r="I430" s="89">
        <v>2300000</v>
      </c>
      <c r="J430" s="84"/>
      <c r="K430" s="66">
        <f t="shared" si="12"/>
        <v>327807200</v>
      </c>
      <c r="L430" s="45"/>
      <c r="N430" s="44"/>
      <c r="O430" s="44"/>
    </row>
    <row r="431" spans="1:15" ht="45" x14ac:dyDescent="0.25">
      <c r="A431" s="78"/>
      <c r="B431" s="60">
        <v>27</v>
      </c>
      <c r="C431" s="85" t="s">
        <v>5054</v>
      </c>
      <c r="D431" s="135" t="s">
        <v>179</v>
      </c>
      <c r="E431" s="63">
        <v>3</v>
      </c>
      <c r="F431" s="63"/>
      <c r="G431" s="120" t="s">
        <v>4606</v>
      </c>
      <c r="H431" s="60"/>
      <c r="I431" s="89">
        <v>1520000</v>
      </c>
      <c r="J431" s="84"/>
      <c r="K431" s="66">
        <f t="shared" si="12"/>
        <v>329327200</v>
      </c>
      <c r="L431" s="45"/>
      <c r="N431" s="44"/>
      <c r="O431" s="44"/>
    </row>
    <row r="432" spans="1:15" ht="45" x14ac:dyDescent="0.25">
      <c r="A432" s="78"/>
      <c r="B432" s="60">
        <v>27</v>
      </c>
      <c r="C432" s="85" t="s">
        <v>5055</v>
      </c>
      <c r="D432" s="135" t="s">
        <v>165</v>
      </c>
      <c r="E432" s="63">
        <v>3</v>
      </c>
      <c r="F432" s="63"/>
      <c r="G432" s="120" t="s">
        <v>4607</v>
      </c>
      <c r="H432" s="60"/>
      <c r="I432" s="89">
        <v>750000</v>
      </c>
      <c r="J432" s="84"/>
      <c r="K432" s="66">
        <f t="shared" si="12"/>
        <v>330077200</v>
      </c>
      <c r="L432" s="45"/>
      <c r="N432" s="44"/>
      <c r="O432" s="44"/>
    </row>
    <row r="433" spans="1:15" ht="60" x14ac:dyDescent="0.25">
      <c r="A433" s="78"/>
      <c r="B433" s="60">
        <v>27</v>
      </c>
      <c r="C433" s="85" t="s">
        <v>5056</v>
      </c>
      <c r="D433" s="62" t="s">
        <v>533</v>
      </c>
      <c r="E433" s="63">
        <v>4</v>
      </c>
      <c r="F433" s="63"/>
      <c r="G433" s="120" t="s">
        <v>4608</v>
      </c>
      <c r="H433" s="60"/>
      <c r="I433" s="89">
        <v>1500000</v>
      </c>
      <c r="J433" s="84"/>
      <c r="K433" s="66">
        <f t="shared" si="12"/>
        <v>331577200</v>
      </c>
      <c r="L433" s="45"/>
      <c r="N433" s="44"/>
      <c r="O433" s="44"/>
    </row>
    <row r="434" spans="1:15" ht="45" x14ac:dyDescent="0.25">
      <c r="A434" s="78"/>
      <c r="B434" s="60">
        <v>27</v>
      </c>
      <c r="C434" s="85" t="s">
        <v>5057</v>
      </c>
      <c r="D434" s="135" t="s">
        <v>165</v>
      </c>
      <c r="E434" s="63">
        <v>3</v>
      </c>
      <c r="F434" s="63"/>
      <c r="G434" s="120" t="s">
        <v>4609</v>
      </c>
      <c r="H434" s="60"/>
      <c r="I434" s="89">
        <v>500000</v>
      </c>
      <c r="J434" s="84"/>
      <c r="K434" s="66">
        <f t="shared" si="12"/>
        <v>332077200</v>
      </c>
      <c r="L434" s="45"/>
      <c r="N434" s="44"/>
      <c r="O434" s="44"/>
    </row>
    <row r="435" spans="1:15" ht="60" x14ac:dyDescent="0.25">
      <c r="A435" s="78"/>
      <c r="B435" s="60">
        <v>27</v>
      </c>
      <c r="C435" s="85" t="s">
        <v>5058</v>
      </c>
      <c r="D435" s="62" t="s">
        <v>533</v>
      </c>
      <c r="E435" s="63">
        <v>4</v>
      </c>
      <c r="F435" s="63"/>
      <c r="G435" s="120" t="s">
        <v>4610</v>
      </c>
      <c r="H435" s="60"/>
      <c r="I435" s="89">
        <v>2000000</v>
      </c>
      <c r="J435" s="84"/>
      <c r="K435" s="66">
        <f t="shared" si="12"/>
        <v>334077200</v>
      </c>
      <c r="L435" s="45"/>
      <c r="O435" s="44"/>
    </row>
    <row r="436" spans="1:15" ht="45" x14ac:dyDescent="0.25">
      <c r="A436" s="78"/>
      <c r="B436" s="60">
        <v>27</v>
      </c>
      <c r="C436" s="85" t="s">
        <v>5059</v>
      </c>
      <c r="D436" s="135" t="s">
        <v>2217</v>
      </c>
      <c r="E436" s="63">
        <v>2</v>
      </c>
      <c r="F436" s="63"/>
      <c r="G436" s="120" t="s">
        <v>4611</v>
      </c>
      <c r="H436" s="60"/>
      <c r="I436" s="89">
        <v>850000</v>
      </c>
      <c r="J436" s="84"/>
      <c r="K436" s="66">
        <f t="shared" si="12"/>
        <v>334927200</v>
      </c>
      <c r="L436" s="45"/>
      <c r="O436" s="44"/>
    </row>
    <row r="437" spans="1:15" ht="45" x14ac:dyDescent="0.25">
      <c r="A437" s="78"/>
      <c r="B437" s="60">
        <v>27</v>
      </c>
      <c r="C437" s="85" t="s">
        <v>5060</v>
      </c>
      <c r="D437" s="143" t="s">
        <v>179</v>
      </c>
      <c r="E437" s="115">
        <v>3</v>
      </c>
      <c r="F437" s="115"/>
      <c r="G437" s="120" t="s">
        <v>4612</v>
      </c>
      <c r="H437" s="77"/>
      <c r="I437" s="89">
        <v>3500000</v>
      </c>
      <c r="J437" s="84"/>
      <c r="K437" s="66">
        <f t="shared" si="12"/>
        <v>338427200</v>
      </c>
      <c r="L437" s="45"/>
      <c r="O437" s="44"/>
    </row>
    <row r="438" spans="1:15" ht="60" x14ac:dyDescent="0.25">
      <c r="A438" s="78"/>
      <c r="B438" s="60">
        <v>27</v>
      </c>
      <c r="C438" s="85" t="s">
        <v>5061</v>
      </c>
      <c r="D438" s="143" t="s">
        <v>179</v>
      </c>
      <c r="E438" s="115">
        <v>3</v>
      </c>
      <c r="F438" s="115"/>
      <c r="G438" s="120" t="s">
        <v>4613</v>
      </c>
      <c r="H438" s="77"/>
      <c r="I438" s="89">
        <v>750000</v>
      </c>
      <c r="J438" s="84"/>
      <c r="K438" s="66">
        <f t="shared" si="12"/>
        <v>339177200</v>
      </c>
      <c r="L438" s="45"/>
      <c r="O438" s="44"/>
    </row>
    <row r="439" spans="1:15" ht="60" x14ac:dyDescent="0.25">
      <c r="A439" s="78"/>
      <c r="B439" s="60">
        <v>28</v>
      </c>
      <c r="C439" s="61" t="s">
        <v>5062</v>
      </c>
      <c r="D439" s="143" t="s">
        <v>2218</v>
      </c>
      <c r="E439" s="115">
        <v>1</v>
      </c>
      <c r="F439" s="115"/>
      <c r="G439" s="120" t="s">
        <v>4614</v>
      </c>
      <c r="H439" s="77"/>
      <c r="I439" s="64">
        <v>900000</v>
      </c>
      <c r="J439" s="84"/>
      <c r="K439" s="66">
        <f t="shared" si="12"/>
        <v>340077200</v>
      </c>
      <c r="L439" s="45"/>
      <c r="O439" s="44"/>
    </row>
    <row r="440" spans="1:15" ht="60" x14ac:dyDescent="0.25">
      <c r="A440" s="78"/>
      <c r="B440" s="60">
        <v>28</v>
      </c>
      <c r="C440" s="61" t="s">
        <v>5063</v>
      </c>
      <c r="D440" s="143" t="s">
        <v>2218</v>
      </c>
      <c r="E440" s="115">
        <v>1</v>
      </c>
      <c r="F440" s="115"/>
      <c r="G440" s="120" t="s">
        <v>4615</v>
      </c>
      <c r="H440" s="77"/>
      <c r="I440" s="64">
        <v>2600000</v>
      </c>
      <c r="J440" s="84"/>
      <c r="K440" s="66">
        <f t="shared" si="12"/>
        <v>342677200</v>
      </c>
      <c r="L440" s="45"/>
      <c r="O440" s="44"/>
    </row>
    <row r="441" spans="1:15" ht="60" x14ac:dyDescent="0.25">
      <c r="A441" s="78"/>
      <c r="B441" s="60">
        <v>28</v>
      </c>
      <c r="C441" s="61" t="s">
        <v>5064</v>
      </c>
      <c r="D441" s="143" t="s">
        <v>2218</v>
      </c>
      <c r="E441" s="115">
        <v>1</v>
      </c>
      <c r="F441" s="115"/>
      <c r="G441" s="120" t="s">
        <v>4616</v>
      </c>
      <c r="H441" s="77"/>
      <c r="I441" s="64">
        <v>3000000</v>
      </c>
      <c r="J441" s="84"/>
      <c r="K441" s="66">
        <f t="shared" si="12"/>
        <v>345677200</v>
      </c>
      <c r="L441" s="45"/>
      <c r="O441" s="44"/>
    </row>
    <row r="442" spans="1:15" ht="60" x14ac:dyDescent="0.25">
      <c r="A442" s="78"/>
      <c r="B442" s="60">
        <v>28</v>
      </c>
      <c r="C442" s="61" t="s">
        <v>5065</v>
      </c>
      <c r="D442" s="143" t="s">
        <v>2217</v>
      </c>
      <c r="E442" s="115">
        <v>2</v>
      </c>
      <c r="F442" s="115"/>
      <c r="G442" s="120" t="s">
        <v>4617</v>
      </c>
      <c r="H442" s="77"/>
      <c r="I442" s="64">
        <v>1300000</v>
      </c>
      <c r="J442" s="84"/>
      <c r="K442" s="66">
        <f t="shared" si="12"/>
        <v>346977200</v>
      </c>
      <c r="L442" s="45"/>
      <c r="O442" s="44"/>
    </row>
    <row r="443" spans="1:15" ht="45" x14ac:dyDescent="0.25">
      <c r="A443" s="78"/>
      <c r="B443" s="60">
        <v>28</v>
      </c>
      <c r="C443" s="61" t="s">
        <v>5066</v>
      </c>
      <c r="D443" s="143" t="s">
        <v>165</v>
      </c>
      <c r="E443" s="115">
        <v>3</v>
      </c>
      <c r="F443" s="115"/>
      <c r="G443" s="120" t="s">
        <v>4618</v>
      </c>
      <c r="H443" s="77"/>
      <c r="I443" s="64">
        <v>1000000</v>
      </c>
      <c r="J443" s="84"/>
      <c r="K443" s="66">
        <f t="shared" si="12"/>
        <v>347977200</v>
      </c>
      <c r="L443" s="45"/>
      <c r="O443" s="44"/>
    </row>
    <row r="444" spans="1:15" ht="60" x14ac:dyDescent="0.25">
      <c r="A444" s="78"/>
      <c r="B444" s="60">
        <v>28</v>
      </c>
      <c r="C444" s="61" t="s">
        <v>5067</v>
      </c>
      <c r="D444" s="143" t="s">
        <v>165</v>
      </c>
      <c r="E444" s="115">
        <v>3</v>
      </c>
      <c r="F444" s="115"/>
      <c r="G444" s="120" t="s">
        <v>4619</v>
      </c>
      <c r="H444" s="77"/>
      <c r="I444" s="64">
        <v>2000000</v>
      </c>
      <c r="J444" s="84"/>
      <c r="K444" s="66">
        <f t="shared" si="12"/>
        <v>349977200</v>
      </c>
      <c r="L444" s="45"/>
      <c r="O444" s="44"/>
    </row>
    <row r="445" spans="1:15" ht="60" x14ac:dyDescent="0.25">
      <c r="A445" s="78"/>
      <c r="B445" s="60">
        <v>28</v>
      </c>
      <c r="C445" s="61" t="s">
        <v>5068</v>
      </c>
      <c r="D445" s="143" t="s">
        <v>2932</v>
      </c>
      <c r="E445" s="115">
        <v>3</v>
      </c>
      <c r="F445" s="115"/>
      <c r="G445" s="120" t="s">
        <v>4620</v>
      </c>
      <c r="H445" s="77"/>
      <c r="I445" s="64">
        <v>1000000</v>
      </c>
      <c r="J445" s="84"/>
      <c r="K445" s="66">
        <f t="shared" si="12"/>
        <v>350977200</v>
      </c>
      <c r="L445" s="45"/>
      <c r="O445" s="44"/>
    </row>
    <row r="446" spans="1:15" ht="45" x14ac:dyDescent="0.25">
      <c r="A446" s="78"/>
      <c r="B446" s="60">
        <v>28</v>
      </c>
      <c r="C446" s="61" t="s">
        <v>5069</v>
      </c>
      <c r="D446" s="143" t="s">
        <v>2214</v>
      </c>
      <c r="E446" s="115">
        <v>2</v>
      </c>
      <c r="F446" s="115"/>
      <c r="G446" s="120" t="s">
        <v>4621</v>
      </c>
      <c r="H446" s="77"/>
      <c r="I446" s="64">
        <v>1400000</v>
      </c>
      <c r="J446" s="84"/>
      <c r="K446" s="66">
        <f t="shared" si="12"/>
        <v>352377200</v>
      </c>
      <c r="L446" s="45"/>
      <c r="O446" s="44"/>
    </row>
    <row r="447" spans="1:15" ht="45" x14ac:dyDescent="0.25">
      <c r="A447" s="78"/>
      <c r="B447" s="60">
        <v>28</v>
      </c>
      <c r="C447" s="136" t="s">
        <v>5070</v>
      </c>
      <c r="D447" s="143" t="s">
        <v>2214</v>
      </c>
      <c r="E447" s="115">
        <v>2</v>
      </c>
      <c r="F447" s="115"/>
      <c r="G447" s="120" t="s">
        <v>4622</v>
      </c>
      <c r="H447" s="77"/>
      <c r="I447" s="179">
        <v>300000</v>
      </c>
      <c r="J447" s="84"/>
      <c r="K447" s="66">
        <f t="shared" si="12"/>
        <v>352677200</v>
      </c>
      <c r="L447" s="45"/>
      <c r="O447" s="44"/>
    </row>
    <row r="448" spans="1:15" ht="45" x14ac:dyDescent="0.25">
      <c r="A448" s="78"/>
      <c r="B448" s="60">
        <v>28</v>
      </c>
      <c r="C448" s="136" t="s">
        <v>5071</v>
      </c>
      <c r="D448" s="135" t="s">
        <v>2214</v>
      </c>
      <c r="E448" s="63">
        <v>2</v>
      </c>
      <c r="F448" s="63"/>
      <c r="G448" s="120" t="s">
        <v>4623</v>
      </c>
      <c r="H448" s="77"/>
      <c r="I448" s="179">
        <v>950000</v>
      </c>
      <c r="J448" s="84"/>
      <c r="K448" s="66">
        <f t="shared" si="12"/>
        <v>353627200</v>
      </c>
      <c r="L448" s="45"/>
      <c r="O448" s="44"/>
    </row>
    <row r="449" spans="1:15" ht="60" x14ac:dyDescent="0.25">
      <c r="A449" s="78"/>
      <c r="B449" s="60">
        <v>28</v>
      </c>
      <c r="C449" s="136" t="s">
        <v>5072</v>
      </c>
      <c r="D449" s="135" t="s">
        <v>2217</v>
      </c>
      <c r="E449" s="63">
        <v>2</v>
      </c>
      <c r="F449" s="63"/>
      <c r="G449" s="120" t="s">
        <v>4624</v>
      </c>
      <c r="H449" s="77"/>
      <c r="I449" s="179">
        <v>4100000</v>
      </c>
      <c r="J449" s="84"/>
      <c r="K449" s="66">
        <f t="shared" si="12"/>
        <v>357727200</v>
      </c>
      <c r="L449" s="45"/>
      <c r="O449" s="44"/>
    </row>
    <row r="450" spans="1:15" ht="45" x14ac:dyDescent="0.25">
      <c r="A450" s="78"/>
      <c r="B450" s="60">
        <v>28</v>
      </c>
      <c r="C450" s="136" t="s">
        <v>5073</v>
      </c>
      <c r="D450" s="135" t="s">
        <v>179</v>
      </c>
      <c r="E450" s="63">
        <v>3</v>
      </c>
      <c r="F450" s="63"/>
      <c r="G450" s="120" t="s">
        <v>4625</v>
      </c>
      <c r="H450" s="77"/>
      <c r="I450" s="179">
        <v>2700000</v>
      </c>
      <c r="J450" s="84"/>
      <c r="K450" s="66">
        <f t="shared" si="12"/>
        <v>360427200</v>
      </c>
      <c r="L450" s="45"/>
      <c r="O450" s="44"/>
    </row>
    <row r="451" spans="1:15" ht="45" x14ac:dyDescent="0.25">
      <c r="A451" s="78"/>
      <c r="B451" s="60">
        <v>28</v>
      </c>
      <c r="C451" s="136" t="s">
        <v>5074</v>
      </c>
      <c r="D451" s="135" t="s">
        <v>598</v>
      </c>
      <c r="E451" s="63">
        <v>3</v>
      </c>
      <c r="F451" s="63"/>
      <c r="G451" s="120" t="s">
        <v>4626</v>
      </c>
      <c r="H451" s="77"/>
      <c r="I451" s="179">
        <v>700000</v>
      </c>
      <c r="J451" s="84"/>
      <c r="K451" s="66">
        <f t="shared" si="12"/>
        <v>361127200</v>
      </c>
      <c r="L451" s="45"/>
      <c r="O451" s="44"/>
    </row>
    <row r="452" spans="1:15" ht="45" x14ac:dyDescent="0.25">
      <c r="A452" s="78"/>
      <c r="B452" s="60">
        <v>28</v>
      </c>
      <c r="C452" s="136" t="s">
        <v>5075</v>
      </c>
      <c r="D452" s="135" t="s">
        <v>2215</v>
      </c>
      <c r="E452" s="63">
        <v>2</v>
      </c>
      <c r="F452" s="63"/>
      <c r="G452" s="120" t="s">
        <v>4627</v>
      </c>
      <c r="H452" s="77"/>
      <c r="I452" s="179">
        <v>1500000</v>
      </c>
      <c r="J452" s="84"/>
      <c r="K452" s="66">
        <f t="shared" si="12"/>
        <v>362627200</v>
      </c>
      <c r="L452" s="45"/>
      <c r="O452" s="44"/>
    </row>
    <row r="453" spans="1:15" ht="60" x14ac:dyDescent="0.25">
      <c r="A453" s="78"/>
      <c r="B453" s="60">
        <v>28</v>
      </c>
      <c r="C453" s="136" t="s">
        <v>5076</v>
      </c>
      <c r="D453" s="135" t="s">
        <v>2217</v>
      </c>
      <c r="E453" s="63">
        <v>2</v>
      </c>
      <c r="F453" s="63"/>
      <c r="G453" s="120" t="s">
        <v>4628</v>
      </c>
      <c r="H453" s="77"/>
      <c r="I453" s="179">
        <v>2300000</v>
      </c>
      <c r="J453" s="84"/>
      <c r="K453" s="66">
        <f t="shared" si="12"/>
        <v>364927200</v>
      </c>
      <c r="L453" s="45"/>
      <c r="O453" s="44"/>
    </row>
    <row r="454" spans="1:15" ht="45" x14ac:dyDescent="0.25">
      <c r="A454" s="78"/>
      <c r="B454" s="60">
        <v>28</v>
      </c>
      <c r="C454" s="136" t="s">
        <v>5077</v>
      </c>
      <c r="D454" s="62" t="s">
        <v>3263</v>
      </c>
      <c r="E454" s="63">
        <v>1</v>
      </c>
      <c r="F454" s="63"/>
      <c r="G454" s="120" t="s">
        <v>4629</v>
      </c>
      <c r="H454" s="77"/>
      <c r="I454" s="179">
        <v>2500000</v>
      </c>
      <c r="J454" s="171"/>
      <c r="K454" s="66">
        <f t="shared" si="12"/>
        <v>367427200</v>
      </c>
      <c r="L454" s="45">
        <f>K10+I454-J454</f>
        <v>247290700</v>
      </c>
      <c r="O454" s="44"/>
    </row>
    <row r="455" spans="1:15" ht="45" x14ac:dyDescent="0.25">
      <c r="A455" s="78"/>
      <c r="B455" s="60">
        <v>28</v>
      </c>
      <c r="C455" s="136" t="s">
        <v>5078</v>
      </c>
      <c r="D455" s="62" t="s">
        <v>2216</v>
      </c>
      <c r="E455" s="63">
        <v>1</v>
      </c>
      <c r="F455" s="63"/>
      <c r="G455" s="120" t="s">
        <v>5089</v>
      </c>
      <c r="H455" s="77"/>
      <c r="I455" s="179">
        <v>1500000</v>
      </c>
      <c r="J455" s="78"/>
      <c r="K455" s="66">
        <f t="shared" si="12"/>
        <v>368927200</v>
      </c>
      <c r="L455" s="45"/>
      <c r="M455" s="130"/>
      <c r="N455" s="44"/>
      <c r="O455" s="44"/>
    </row>
    <row r="456" spans="1:15" ht="60" x14ac:dyDescent="0.25">
      <c r="A456" s="78"/>
      <c r="B456" s="60">
        <v>28</v>
      </c>
      <c r="C456" s="136" t="s">
        <v>5079</v>
      </c>
      <c r="D456" s="62" t="s">
        <v>165</v>
      </c>
      <c r="E456" s="63">
        <v>4</v>
      </c>
      <c r="F456" s="63"/>
      <c r="G456" s="120" t="s">
        <v>5090</v>
      </c>
      <c r="H456" s="77"/>
      <c r="I456" s="179">
        <v>1200000</v>
      </c>
      <c r="J456" s="78"/>
      <c r="K456" s="66">
        <f t="shared" si="12"/>
        <v>370127200</v>
      </c>
      <c r="L456" s="45"/>
      <c r="M456" s="130"/>
      <c r="N456" s="44"/>
      <c r="O456" s="44"/>
    </row>
    <row r="457" spans="1:15" ht="45" x14ac:dyDescent="0.25">
      <c r="A457" s="78"/>
      <c r="B457" s="60">
        <v>28</v>
      </c>
      <c r="C457" s="136" t="s">
        <v>5080</v>
      </c>
      <c r="D457" s="135" t="s">
        <v>2215</v>
      </c>
      <c r="E457" s="63">
        <v>2</v>
      </c>
      <c r="F457" s="63"/>
      <c r="G457" s="120" t="s">
        <v>5091</v>
      </c>
      <c r="H457" s="77"/>
      <c r="I457" s="179">
        <v>1400000</v>
      </c>
      <c r="J457" s="78"/>
      <c r="K457" s="66">
        <f t="shared" si="12"/>
        <v>371527200</v>
      </c>
      <c r="L457" s="45"/>
      <c r="M457" s="130"/>
      <c r="N457" s="44"/>
      <c r="O457" s="44"/>
    </row>
    <row r="458" spans="1:15" ht="60" x14ac:dyDescent="0.25">
      <c r="A458" s="78"/>
      <c r="B458" s="60">
        <v>28</v>
      </c>
      <c r="C458" s="136" t="s">
        <v>5081</v>
      </c>
      <c r="D458" s="135" t="s">
        <v>2215</v>
      </c>
      <c r="E458" s="63">
        <v>2</v>
      </c>
      <c r="F458" s="63"/>
      <c r="G458" s="120" t="s">
        <v>5092</v>
      </c>
      <c r="H458" s="77"/>
      <c r="I458" s="179">
        <v>750000</v>
      </c>
      <c r="J458" s="78"/>
      <c r="K458" s="66">
        <f t="shared" si="12"/>
        <v>372277200</v>
      </c>
      <c r="L458" s="45"/>
      <c r="M458" s="130"/>
      <c r="N458" s="44"/>
      <c r="O458" s="44"/>
    </row>
    <row r="459" spans="1:15" ht="45" x14ac:dyDescent="0.25">
      <c r="A459" s="78"/>
      <c r="B459" s="60">
        <v>28</v>
      </c>
      <c r="C459" s="136" t="s">
        <v>5082</v>
      </c>
      <c r="D459" s="62" t="s">
        <v>2932</v>
      </c>
      <c r="E459" s="63">
        <v>4</v>
      </c>
      <c r="F459" s="63"/>
      <c r="G459" s="120" t="s">
        <v>5093</v>
      </c>
      <c r="H459" s="77"/>
      <c r="I459" s="179">
        <v>5000000</v>
      </c>
      <c r="J459" s="78"/>
      <c r="K459" s="66">
        <f t="shared" ref="K459:K468" si="13">+K458+I459-J459</f>
        <v>377277200</v>
      </c>
      <c r="L459" s="45"/>
      <c r="M459" s="130"/>
      <c r="N459" s="44"/>
      <c r="O459" s="44"/>
    </row>
    <row r="460" spans="1:15" ht="60" x14ac:dyDescent="0.25">
      <c r="A460" s="78"/>
      <c r="B460" s="60">
        <v>28</v>
      </c>
      <c r="C460" s="136" t="s">
        <v>5083</v>
      </c>
      <c r="D460" s="135" t="s">
        <v>2217</v>
      </c>
      <c r="E460" s="63">
        <v>2</v>
      </c>
      <c r="F460" s="63"/>
      <c r="G460" s="120" t="s">
        <v>5094</v>
      </c>
      <c r="H460" s="77"/>
      <c r="I460" s="179">
        <v>1000000</v>
      </c>
      <c r="J460" s="78"/>
      <c r="K460" s="66">
        <f t="shared" si="13"/>
        <v>378277200</v>
      </c>
      <c r="L460" s="45"/>
      <c r="M460" s="130"/>
      <c r="N460" s="44"/>
      <c r="O460" s="44"/>
    </row>
    <row r="461" spans="1:15" ht="60" x14ac:dyDescent="0.25">
      <c r="A461" s="78"/>
      <c r="B461" s="60">
        <v>28</v>
      </c>
      <c r="C461" s="136" t="s">
        <v>5084</v>
      </c>
      <c r="D461" s="135" t="s">
        <v>2217</v>
      </c>
      <c r="E461" s="63">
        <v>2</v>
      </c>
      <c r="F461" s="63"/>
      <c r="G461" s="120" t="s">
        <v>5095</v>
      </c>
      <c r="H461" s="77"/>
      <c r="I461" s="179">
        <v>1000000</v>
      </c>
      <c r="J461" s="78"/>
      <c r="K461" s="66">
        <f t="shared" si="13"/>
        <v>379277200</v>
      </c>
      <c r="L461" s="45"/>
      <c r="M461" s="130"/>
      <c r="N461" s="44"/>
      <c r="O461" s="44"/>
    </row>
    <row r="462" spans="1:15" ht="60" x14ac:dyDescent="0.25">
      <c r="A462" s="101"/>
      <c r="B462" s="60">
        <v>28</v>
      </c>
      <c r="C462" s="136" t="s">
        <v>5085</v>
      </c>
      <c r="D462" s="135" t="s">
        <v>2212</v>
      </c>
      <c r="E462" s="63">
        <v>1</v>
      </c>
      <c r="F462" s="63"/>
      <c r="G462" s="120" t="s">
        <v>5096</v>
      </c>
      <c r="H462" s="101"/>
      <c r="I462" s="179">
        <v>950000</v>
      </c>
      <c r="J462" s="101"/>
      <c r="K462" s="66">
        <f t="shared" si="13"/>
        <v>380227200</v>
      </c>
      <c r="L462" s="44"/>
      <c r="M462" s="44"/>
      <c r="N462" s="44"/>
      <c r="O462" s="44"/>
    </row>
    <row r="463" spans="1:15" ht="60" x14ac:dyDescent="0.25">
      <c r="A463" s="101"/>
      <c r="B463" s="60">
        <v>28</v>
      </c>
      <c r="C463" s="136" t="s">
        <v>5086</v>
      </c>
      <c r="D463" s="135" t="s">
        <v>598</v>
      </c>
      <c r="E463" s="63">
        <v>3</v>
      </c>
      <c r="F463" s="63"/>
      <c r="G463" s="120" t="s">
        <v>5097</v>
      </c>
      <c r="H463" s="101"/>
      <c r="I463" s="179">
        <v>8000000</v>
      </c>
      <c r="J463" s="101"/>
      <c r="K463" s="66">
        <f t="shared" si="13"/>
        <v>388227200</v>
      </c>
      <c r="L463" s="44"/>
      <c r="M463" s="44"/>
      <c r="N463" s="44"/>
      <c r="O463" s="44"/>
    </row>
    <row r="464" spans="1:15" ht="60" x14ac:dyDescent="0.25">
      <c r="A464" s="101"/>
      <c r="B464" s="60">
        <v>28</v>
      </c>
      <c r="C464" s="136" t="s">
        <v>5087</v>
      </c>
      <c r="D464" s="135" t="s">
        <v>2218</v>
      </c>
      <c r="E464" s="63">
        <v>1</v>
      </c>
      <c r="F464" s="63"/>
      <c r="G464" s="120" t="s">
        <v>5098</v>
      </c>
      <c r="H464" s="101"/>
      <c r="I464" s="179">
        <v>3450000</v>
      </c>
      <c r="J464" s="101"/>
      <c r="K464" s="66">
        <f t="shared" si="13"/>
        <v>391677200</v>
      </c>
      <c r="L464" s="44"/>
      <c r="M464" s="44"/>
      <c r="N464" s="44"/>
      <c r="O464" s="44"/>
    </row>
    <row r="465" spans="1:15" ht="30" x14ac:dyDescent="0.25">
      <c r="A465" s="101"/>
      <c r="B465" s="60">
        <v>28</v>
      </c>
      <c r="C465" s="136" t="s">
        <v>5088</v>
      </c>
      <c r="D465" s="135" t="s">
        <v>2217</v>
      </c>
      <c r="E465" s="63">
        <v>2</v>
      </c>
      <c r="F465" s="63"/>
      <c r="G465" s="120" t="s">
        <v>5099</v>
      </c>
      <c r="H465" s="101"/>
      <c r="I465" s="179">
        <v>200000</v>
      </c>
      <c r="J465" s="101"/>
      <c r="K465" s="66">
        <f t="shared" si="13"/>
        <v>391877200</v>
      </c>
      <c r="L465" s="44"/>
      <c r="M465" s="44"/>
      <c r="N465" s="44"/>
      <c r="O465" s="44"/>
    </row>
    <row r="466" spans="1:15" ht="45" x14ac:dyDescent="0.25">
      <c r="A466" s="101"/>
      <c r="B466" s="60">
        <v>28</v>
      </c>
      <c r="C466" s="136" t="s">
        <v>5102</v>
      </c>
      <c r="D466" s="62"/>
      <c r="E466" s="63"/>
      <c r="F466" s="63"/>
      <c r="G466" s="77" t="s">
        <v>5100</v>
      </c>
      <c r="H466" s="101"/>
      <c r="I466" s="179"/>
      <c r="J466" s="94">
        <v>3622300</v>
      </c>
      <c r="K466" s="66">
        <f t="shared" si="13"/>
        <v>388254900</v>
      </c>
      <c r="L466" s="44" t="s">
        <v>172</v>
      </c>
      <c r="M466" s="43">
        <f>-J466</f>
        <v>-3622300</v>
      </c>
      <c r="N466" s="44" t="s">
        <v>254</v>
      </c>
      <c r="O466" s="44"/>
    </row>
    <row r="467" spans="1:15" ht="45" x14ac:dyDescent="0.25">
      <c r="A467" s="101"/>
      <c r="B467" s="60">
        <v>28</v>
      </c>
      <c r="C467" s="136" t="s">
        <v>5103</v>
      </c>
      <c r="D467" s="62"/>
      <c r="E467" s="63"/>
      <c r="F467" s="63"/>
      <c r="G467" s="77" t="s">
        <v>5101</v>
      </c>
      <c r="H467" s="101"/>
      <c r="I467" s="179"/>
      <c r="J467" s="94">
        <v>2044000</v>
      </c>
      <c r="K467" s="66">
        <f t="shared" si="13"/>
        <v>386210900</v>
      </c>
      <c r="L467" s="44" t="s">
        <v>423</v>
      </c>
      <c r="M467" s="43">
        <f>-J467</f>
        <v>-2044000</v>
      </c>
      <c r="N467" s="44" t="s">
        <v>254</v>
      </c>
      <c r="O467" s="44"/>
    </row>
    <row r="468" spans="1:15" ht="45" x14ac:dyDescent="0.25">
      <c r="A468" s="101"/>
      <c r="B468" s="60">
        <v>28</v>
      </c>
      <c r="C468" s="136" t="s">
        <v>5104</v>
      </c>
      <c r="D468" s="62"/>
      <c r="E468" s="63"/>
      <c r="F468" s="63"/>
      <c r="G468" s="77" t="s">
        <v>5105</v>
      </c>
      <c r="H468" s="101"/>
      <c r="I468" s="179"/>
      <c r="J468" s="94">
        <v>21177500</v>
      </c>
      <c r="K468" s="66">
        <f t="shared" si="13"/>
        <v>365033400</v>
      </c>
      <c r="L468" s="44" t="s">
        <v>168</v>
      </c>
      <c r="M468" s="43">
        <f>-J468</f>
        <v>-21177500</v>
      </c>
      <c r="N468" s="44" t="s">
        <v>1161</v>
      </c>
      <c r="O468" s="44"/>
    </row>
    <row r="469" spans="1:15" x14ac:dyDescent="0.25">
      <c r="A469" s="101"/>
      <c r="B469" s="60"/>
      <c r="C469" s="181" t="s">
        <v>3437</v>
      </c>
      <c r="D469" s="62"/>
      <c r="E469" s="63"/>
      <c r="F469" s="63"/>
      <c r="G469" s="60"/>
      <c r="H469" s="101"/>
      <c r="I469" s="180">
        <f>SUM(I11:I465)</f>
        <v>792101000</v>
      </c>
      <c r="J469" s="180">
        <f>SUM(J11:J468)</f>
        <v>671858300</v>
      </c>
      <c r="K469" s="180">
        <f>+K10+I469-J469</f>
        <v>365033400</v>
      </c>
      <c r="L469" s="44"/>
      <c r="M469" s="44"/>
      <c r="N469" s="44"/>
      <c r="O469" s="44"/>
    </row>
    <row r="470" spans="1:15" x14ac:dyDescent="0.25">
      <c r="A470" s="44"/>
      <c r="C470" s="44" t="s">
        <v>5106</v>
      </c>
      <c r="G470" s="125"/>
      <c r="H470" s="44"/>
      <c r="I470" s="44"/>
      <c r="J470" s="44"/>
      <c r="K470" s="44"/>
      <c r="L470" s="44"/>
      <c r="M470" s="44"/>
      <c r="N470" s="44"/>
      <c r="O470" s="44"/>
    </row>
    <row r="471" spans="1:15" x14ac:dyDescent="0.25">
      <c r="A471" s="44"/>
      <c r="C471" s="44" t="s">
        <v>5107</v>
      </c>
      <c r="G471" s="125"/>
      <c r="H471" s="44"/>
      <c r="I471" s="44"/>
      <c r="J471" s="44"/>
      <c r="K471" s="44"/>
      <c r="L471" s="44"/>
      <c r="M471" s="44"/>
      <c r="N471" s="44"/>
      <c r="O471" s="44"/>
    </row>
    <row r="472" spans="1:15" x14ac:dyDescent="0.25">
      <c r="A472" s="44"/>
      <c r="G472" s="125"/>
      <c r="H472" s="44"/>
      <c r="I472" s="44"/>
      <c r="J472" s="44"/>
      <c r="K472" s="44"/>
      <c r="L472" s="44"/>
      <c r="M472" s="44"/>
      <c r="N472" s="44"/>
      <c r="O472" s="44"/>
    </row>
    <row r="473" spans="1:15" x14ac:dyDescent="0.25">
      <c r="A473" s="44"/>
      <c r="G473" s="125"/>
      <c r="H473" s="44"/>
      <c r="I473" s="44"/>
      <c r="J473" s="44"/>
      <c r="K473" s="44"/>
      <c r="L473" s="44"/>
      <c r="M473" s="44"/>
      <c r="N473" s="44"/>
      <c r="O473" s="44"/>
    </row>
    <row r="476" spans="1:15" x14ac:dyDescent="0.25">
      <c r="C476" s="184" t="s">
        <v>57</v>
      </c>
    </row>
    <row r="477" spans="1:15" x14ac:dyDescent="0.25">
      <c r="C477" s="185" t="s">
        <v>5108</v>
      </c>
    </row>
  </sheetData>
  <autoFilter ref="A9:N471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6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76"/>
  <sheetViews>
    <sheetView tabSelected="1" view="pageBreakPreview" zoomScale="115" zoomScaleNormal="100" zoomScaleSheetLayoutView="115" workbookViewId="0">
      <pane ySplit="9" topLeftCell="A303" activePane="bottomLeft" state="frozen"/>
      <selection pane="bottomLeft" activeCell="F301" sqref="F301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186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87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87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87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188"/>
      <c r="E5" s="30"/>
      <c r="F5" s="30"/>
      <c r="G5" s="31"/>
      <c r="H5" s="182"/>
      <c r="I5" s="33"/>
      <c r="J5" s="34"/>
      <c r="K5" s="151"/>
      <c r="L5" s="36"/>
      <c r="M5" s="37"/>
      <c r="N5" s="38"/>
      <c r="O5" s="39"/>
    </row>
    <row r="6" spans="1:15" ht="15.75" x14ac:dyDescent="0.25">
      <c r="A6" s="191" t="str">
        <f>+'[1]Okt 07'!A6:H6</f>
        <v xml:space="preserve">BUKU KAS </v>
      </c>
      <c r="B6" s="191"/>
      <c r="C6" s="191"/>
      <c r="D6" s="191"/>
      <c r="E6" s="191"/>
      <c r="F6" s="191"/>
      <c r="G6" s="191"/>
      <c r="H6" s="191"/>
      <c r="I6" s="191"/>
      <c r="J6" s="191"/>
      <c r="K6" s="191"/>
      <c r="L6" s="40"/>
    </row>
    <row r="7" spans="1:15" ht="15.75" x14ac:dyDescent="0.25">
      <c r="A7" s="191" t="s">
        <v>4261</v>
      </c>
      <c r="B7" s="191"/>
      <c r="C7" s="191"/>
      <c r="D7" s="191"/>
      <c r="E7" s="191"/>
      <c r="F7" s="191"/>
      <c r="G7" s="191"/>
      <c r="H7" s="191"/>
      <c r="I7" s="191"/>
      <c r="J7" s="191"/>
      <c r="K7" s="191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192" t="s">
        <v>3</v>
      </c>
      <c r="B9" s="192"/>
      <c r="C9" s="52" t="s">
        <v>4</v>
      </c>
      <c r="D9" s="190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83"/>
      <c r="B10" s="183"/>
      <c r="C10" s="148" t="s">
        <v>2221</v>
      </c>
      <c r="D10" s="190"/>
      <c r="E10" s="54"/>
      <c r="F10" s="120"/>
      <c r="G10" s="52"/>
      <c r="H10" s="52"/>
      <c r="I10" s="149"/>
      <c r="J10" s="56"/>
      <c r="K10" s="66">
        <v>365033400</v>
      </c>
      <c r="L10" s="58"/>
    </row>
    <row r="11" spans="1:15" ht="30" x14ac:dyDescent="0.25">
      <c r="A11" s="183" t="s">
        <v>4222</v>
      </c>
      <c r="B11" s="60">
        <v>29</v>
      </c>
      <c r="C11" s="61" t="s">
        <v>5347</v>
      </c>
      <c r="D11" s="144" t="s">
        <v>598</v>
      </c>
      <c r="E11" s="63">
        <v>3</v>
      </c>
      <c r="F11" s="120" t="s">
        <v>5110</v>
      </c>
      <c r="G11" s="120"/>
      <c r="H11" s="60"/>
      <c r="I11" s="64">
        <v>1000000</v>
      </c>
      <c r="J11" s="56"/>
      <c r="K11" s="66">
        <f>+K10+I11-J11</f>
        <v>366033400</v>
      </c>
      <c r="L11" s="173"/>
    </row>
    <row r="12" spans="1:15" ht="30" x14ac:dyDescent="0.25">
      <c r="A12" s="52"/>
      <c r="B12" s="60">
        <v>29</v>
      </c>
      <c r="C12" s="61" t="s">
        <v>5348</v>
      </c>
      <c r="D12" s="144" t="s">
        <v>165</v>
      </c>
      <c r="E12" s="63">
        <v>3</v>
      </c>
      <c r="F12" s="120" t="s">
        <v>5111</v>
      </c>
      <c r="G12" s="120"/>
      <c r="H12" s="60"/>
      <c r="I12" s="64">
        <v>712000</v>
      </c>
      <c r="J12" s="65"/>
      <c r="K12" s="66">
        <f t="shared" ref="K12:K75" si="0">+K11+I12-J12</f>
        <v>366745400</v>
      </c>
      <c r="L12" s="67"/>
    </row>
    <row r="13" spans="1:15" ht="60" x14ac:dyDescent="0.25">
      <c r="A13" s="52" t="s">
        <v>4222</v>
      </c>
      <c r="B13" s="60">
        <v>30</v>
      </c>
      <c r="C13" s="61" t="s">
        <v>5263</v>
      </c>
      <c r="D13" s="144" t="s">
        <v>2217</v>
      </c>
      <c r="E13" s="63">
        <v>2</v>
      </c>
      <c r="F13" s="120" t="s">
        <v>5112</v>
      </c>
      <c r="G13" s="120"/>
      <c r="H13" s="60"/>
      <c r="I13" s="64">
        <v>500000</v>
      </c>
      <c r="J13" s="68"/>
      <c r="K13" s="66">
        <f t="shared" si="0"/>
        <v>367245400</v>
      </c>
      <c r="L13" s="67"/>
      <c r="N13" s="51"/>
    </row>
    <row r="14" spans="1:15" s="73" customFormat="1" ht="60" x14ac:dyDescent="0.25">
      <c r="A14" s="69"/>
      <c r="B14" s="60">
        <v>30</v>
      </c>
      <c r="C14" s="61" t="s">
        <v>5264</v>
      </c>
      <c r="D14" s="144" t="s">
        <v>2217</v>
      </c>
      <c r="E14" s="63">
        <v>2</v>
      </c>
      <c r="F14" s="120" t="s">
        <v>5113</v>
      </c>
      <c r="G14" s="120"/>
      <c r="H14" s="60"/>
      <c r="I14" s="64">
        <v>700000</v>
      </c>
      <c r="J14" s="70"/>
      <c r="K14" s="66">
        <f t="shared" si="0"/>
        <v>367945400</v>
      </c>
      <c r="L14" s="67"/>
      <c r="M14" s="41"/>
      <c r="N14" s="71"/>
      <c r="O14" s="72"/>
    </row>
    <row r="15" spans="1:15" s="73" customFormat="1" ht="45" x14ac:dyDescent="0.25">
      <c r="A15" s="69"/>
      <c r="B15" s="60">
        <v>30</v>
      </c>
      <c r="C15" s="61" t="s">
        <v>5265</v>
      </c>
      <c r="D15" s="144" t="s">
        <v>2214</v>
      </c>
      <c r="E15" s="63">
        <v>2</v>
      </c>
      <c r="F15" s="120" t="s">
        <v>5114</v>
      </c>
      <c r="G15" s="120"/>
      <c r="H15" s="60"/>
      <c r="I15" s="64">
        <v>700000</v>
      </c>
      <c r="J15" s="70"/>
      <c r="K15" s="66">
        <f t="shared" si="0"/>
        <v>368645400</v>
      </c>
      <c r="L15" s="74"/>
      <c r="M15" s="41"/>
      <c r="N15" s="71"/>
      <c r="O15" s="72"/>
    </row>
    <row r="16" spans="1:15" s="73" customFormat="1" ht="60" x14ac:dyDescent="0.25">
      <c r="A16" s="69"/>
      <c r="B16" s="60">
        <v>30</v>
      </c>
      <c r="C16" s="61" t="s">
        <v>5266</v>
      </c>
      <c r="D16" s="144" t="s">
        <v>2212</v>
      </c>
      <c r="E16" s="63">
        <v>1</v>
      </c>
      <c r="F16" s="120" t="s">
        <v>5115</v>
      </c>
      <c r="G16" s="120"/>
      <c r="H16" s="60"/>
      <c r="I16" s="64">
        <v>110000</v>
      </c>
      <c r="J16" s="70"/>
      <c r="K16" s="66">
        <f t="shared" si="0"/>
        <v>368755400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30</v>
      </c>
      <c r="C17" s="61" t="s">
        <v>5267</v>
      </c>
      <c r="D17" s="120" t="s">
        <v>2213</v>
      </c>
      <c r="E17" s="63">
        <v>2</v>
      </c>
      <c r="F17" s="120" t="s">
        <v>5116</v>
      </c>
      <c r="G17" s="120"/>
      <c r="H17" s="60"/>
      <c r="I17" s="64">
        <v>1200000</v>
      </c>
      <c r="J17" s="70"/>
      <c r="K17" s="66">
        <f t="shared" si="0"/>
        <v>369955400</v>
      </c>
      <c r="L17" s="74"/>
      <c r="M17" s="41"/>
      <c r="N17" s="71"/>
      <c r="O17" s="72"/>
    </row>
    <row r="18" spans="1:15" s="73" customFormat="1" ht="30" x14ac:dyDescent="0.25">
      <c r="A18" s="69"/>
      <c r="B18" s="60">
        <v>30</v>
      </c>
      <c r="C18" s="61" t="s">
        <v>5268</v>
      </c>
      <c r="D18" s="144" t="s">
        <v>2217</v>
      </c>
      <c r="E18" s="63">
        <v>2</v>
      </c>
      <c r="F18" s="120" t="s">
        <v>5117</v>
      </c>
      <c r="G18" s="120"/>
      <c r="H18" s="60"/>
      <c r="I18" s="64">
        <v>800000</v>
      </c>
      <c r="J18" s="70"/>
      <c r="K18" s="66">
        <f t="shared" si="0"/>
        <v>370755400</v>
      </c>
      <c r="L18" s="74"/>
      <c r="M18" s="41"/>
      <c r="N18" s="71"/>
      <c r="O18" s="72"/>
    </row>
    <row r="19" spans="1:15" s="73" customFormat="1" ht="60" x14ac:dyDescent="0.25">
      <c r="A19" s="69"/>
      <c r="B19" s="60">
        <v>30</v>
      </c>
      <c r="C19" s="61" t="s">
        <v>5269</v>
      </c>
      <c r="D19" s="144" t="s">
        <v>2217</v>
      </c>
      <c r="E19" s="63">
        <v>2</v>
      </c>
      <c r="F19" s="120" t="s">
        <v>5118</v>
      </c>
      <c r="G19" s="120"/>
      <c r="H19" s="60"/>
      <c r="I19" s="64">
        <v>1900000</v>
      </c>
      <c r="J19" s="70"/>
      <c r="K19" s="66">
        <f t="shared" si="0"/>
        <v>372655400</v>
      </c>
      <c r="L19" s="74"/>
      <c r="M19" s="41"/>
      <c r="N19" s="71"/>
      <c r="O19" s="72"/>
    </row>
    <row r="20" spans="1:15" s="73" customFormat="1" ht="45" x14ac:dyDescent="0.25">
      <c r="A20" s="69"/>
      <c r="B20" s="60">
        <v>30</v>
      </c>
      <c r="C20" s="61" t="s">
        <v>5270</v>
      </c>
      <c r="D20" s="144" t="s">
        <v>2217</v>
      </c>
      <c r="E20" s="63">
        <v>2</v>
      </c>
      <c r="F20" s="120" t="s">
        <v>5119</v>
      </c>
      <c r="G20" s="120"/>
      <c r="H20" s="60"/>
      <c r="I20" s="64">
        <v>300000</v>
      </c>
      <c r="J20" s="70"/>
      <c r="K20" s="66">
        <f t="shared" si="0"/>
        <v>372955400</v>
      </c>
      <c r="L20" s="74"/>
      <c r="M20" s="41"/>
      <c r="N20" s="71"/>
      <c r="O20" s="72"/>
    </row>
    <row r="21" spans="1:15" s="73" customFormat="1" ht="60" x14ac:dyDescent="0.25">
      <c r="A21" s="69"/>
      <c r="B21" s="60">
        <v>30</v>
      </c>
      <c r="C21" s="61" t="s">
        <v>5271</v>
      </c>
      <c r="D21" s="144" t="s">
        <v>2217</v>
      </c>
      <c r="E21" s="63">
        <v>2</v>
      </c>
      <c r="F21" s="120" t="s">
        <v>5120</v>
      </c>
      <c r="G21" s="120"/>
      <c r="H21" s="60"/>
      <c r="I21" s="64">
        <v>950000</v>
      </c>
      <c r="J21" s="70"/>
      <c r="K21" s="66">
        <f t="shared" si="0"/>
        <v>373905400</v>
      </c>
      <c r="L21" s="74"/>
      <c r="M21" s="41"/>
      <c r="N21" s="71"/>
      <c r="O21" s="72"/>
    </row>
    <row r="22" spans="1:15" s="73" customFormat="1" ht="60" x14ac:dyDescent="0.25">
      <c r="A22" s="69"/>
      <c r="B22" s="60">
        <v>30</v>
      </c>
      <c r="C22" s="61" t="s">
        <v>5272</v>
      </c>
      <c r="D22" s="144" t="s">
        <v>2217</v>
      </c>
      <c r="E22" s="63">
        <v>2</v>
      </c>
      <c r="F22" s="120" t="s">
        <v>5121</v>
      </c>
      <c r="G22" s="120"/>
      <c r="H22" s="60"/>
      <c r="I22" s="64">
        <v>3000000</v>
      </c>
      <c r="J22" s="70"/>
      <c r="K22" s="66">
        <f t="shared" si="0"/>
        <v>376905400</v>
      </c>
      <c r="L22" s="74"/>
      <c r="M22" s="41"/>
      <c r="N22" s="71"/>
      <c r="O22" s="72"/>
    </row>
    <row r="23" spans="1:15" s="73" customFormat="1" ht="45" x14ac:dyDescent="0.25">
      <c r="A23" s="69"/>
      <c r="B23" s="60">
        <v>30</v>
      </c>
      <c r="C23" s="61" t="s">
        <v>5273</v>
      </c>
      <c r="D23" s="144" t="s">
        <v>2217</v>
      </c>
      <c r="E23" s="63">
        <v>2</v>
      </c>
      <c r="F23" s="120" t="s">
        <v>5122</v>
      </c>
      <c r="G23" s="120"/>
      <c r="H23" s="60"/>
      <c r="I23" s="64">
        <v>700000</v>
      </c>
      <c r="J23" s="70"/>
      <c r="K23" s="66">
        <f t="shared" si="0"/>
        <v>377605400</v>
      </c>
      <c r="L23" s="74"/>
      <c r="M23" s="41"/>
      <c r="N23" s="71"/>
      <c r="O23" s="75"/>
    </row>
    <row r="24" spans="1:15" s="82" customFormat="1" ht="60" x14ac:dyDescent="0.25">
      <c r="A24" s="76"/>
      <c r="B24" s="60">
        <v>30</v>
      </c>
      <c r="C24" s="61" t="s">
        <v>5274</v>
      </c>
      <c r="D24" s="144" t="s">
        <v>2214</v>
      </c>
      <c r="E24" s="63">
        <v>2</v>
      </c>
      <c r="F24" s="120" t="s">
        <v>5123</v>
      </c>
      <c r="G24" s="120"/>
      <c r="H24" s="60"/>
      <c r="I24" s="64">
        <v>800000</v>
      </c>
      <c r="J24" s="78"/>
      <c r="K24" s="66">
        <f t="shared" si="0"/>
        <v>378405400</v>
      </c>
      <c r="L24" s="79"/>
      <c r="M24" s="41"/>
      <c r="N24" s="80"/>
      <c r="O24" s="81"/>
    </row>
    <row r="25" spans="1:15" s="82" customFormat="1" ht="30" x14ac:dyDescent="0.25">
      <c r="A25" s="76"/>
      <c r="B25" s="60">
        <v>30</v>
      </c>
      <c r="C25" s="61" t="s">
        <v>5275</v>
      </c>
      <c r="D25" s="144" t="s">
        <v>2852</v>
      </c>
      <c r="E25" s="63">
        <v>1</v>
      </c>
      <c r="F25" s="120" t="s">
        <v>5124</v>
      </c>
      <c r="G25" s="120"/>
      <c r="H25" s="60"/>
      <c r="I25" s="64">
        <v>950000</v>
      </c>
      <c r="J25" s="78"/>
      <c r="K25" s="66">
        <f t="shared" si="0"/>
        <v>379355400</v>
      </c>
      <c r="L25" s="79"/>
      <c r="M25" s="41"/>
      <c r="N25" s="80"/>
      <c r="O25" s="81"/>
    </row>
    <row r="26" spans="1:15" s="82" customFormat="1" ht="60" x14ac:dyDescent="0.25">
      <c r="A26" s="76"/>
      <c r="B26" s="60">
        <v>30</v>
      </c>
      <c r="C26" s="61" t="s">
        <v>5276</v>
      </c>
      <c r="D26" s="144" t="s">
        <v>2212</v>
      </c>
      <c r="E26" s="63">
        <v>1</v>
      </c>
      <c r="F26" s="120" t="s">
        <v>5125</v>
      </c>
      <c r="G26" s="120"/>
      <c r="H26" s="60"/>
      <c r="I26" s="64">
        <v>1150000</v>
      </c>
      <c r="J26" s="78"/>
      <c r="K26" s="66">
        <f t="shared" si="0"/>
        <v>380505400</v>
      </c>
      <c r="L26" s="79"/>
      <c r="M26" s="41"/>
      <c r="N26" s="80"/>
      <c r="O26" s="81"/>
    </row>
    <row r="27" spans="1:15" s="82" customFormat="1" ht="45" x14ac:dyDescent="0.25">
      <c r="A27" s="76"/>
      <c r="B27" s="60">
        <v>30</v>
      </c>
      <c r="C27" s="61" t="s">
        <v>5277</v>
      </c>
      <c r="D27" s="120" t="s">
        <v>1634</v>
      </c>
      <c r="E27" s="63">
        <v>3</v>
      </c>
      <c r="F27" s="120" t="s">
        <v>5126</v>
      </c>
      <c r="G27" s="120"/>
      <c r="H27" s="60"/>
      <c r="I27" s="64">
        <v>4000000</v>
      </c>
      <c r="J27" s="78"/>
      <c r="K27" s="66">
        <f t="shared" si="0"/>
        <v>384505400</v>
      </c>
      <c r="L27" s="79"/>
      <c r="M27" s="41"/>
      <c r="N27" s="80"/>
      <c r="O27" s="81"/>
    </row>
    <row r="28" spans="1:15" s="82" customFormat="1" ht="45" x14ac:dyDescent="0.25">
      <c r="A28" s="76"/>
      <c r="B28" s="60">
        <v>30</v>
      </c>
      <c r="C28" s="61" t="s">
        <v>5278</v>
      </c>
      <c r="D28" s="144" t="s">
        <v>2217</v>
      </c>
      <c r="E28" s="63">
        <v>2</v>
      </c>
      <c r="F28" s="120" t="s">
        <v>5127</v>
      </c>
      <c r="G28" s="120"/>
      <c r="H28" s="60"/>
      <c r="I28" s="64">
        <v>900000</v>
      </c>
      <c r="J28" s="78"/>
      <c r="K28" s="66">
        <f t="shared" si="0"/>
        <v>385405400</v>
      </c>
      <c r="L28" s="79"/>
      <c r="M28" s="41"/>
      <c r="N28" s="80"/>
      <c r="O28" s="81"/>
    </row>
    <row r="29" spans="1:15" s="82" customFormat="1" ht="45" x14ac:dyDescent="0.25">
      <c r="A29" s="76"/>
      <c r="B29" s="60">
        <v>30</v>
      </c>
      <c r="C29" s="61" t="s">
        <v>5279</v>
      </c>
      <c r="D29" s="144" t="s">
        <v>2852</v>
      </c>
      <c r="E29" s="63">
        <v>1</v>
      </c>
      <c r="F29" s="120" t="s">
        <v>5128</v>
      </c>
      <c r="G29" s="120"/>
      <c r="H29" s="60"/>
      <c r="I29" s="64">
        <v>1800000</v>
      </c>
      <c r="J29" s="84"/>
      <c r="K29" s="66">
        <f t="shared" si="0"/>
        <v>387205400</v>
      </c>
      <c r="L29" s="79"/>
      <c r="M29" s="41"/>
      <c r="N29" s="80"/>
      <c r="O29" s="81"/>
    </row>
    <row r="30" spans="1:15" s="73" customFormat="1" ht="60" x14ac:dyDescent="0.25">
      <c r="A30" s="69"/>
      <c r="B30" s="60">
        <v>30</v>
      </c>
      <c r="C30" s="61" t="s">
        <v>5280</v>
      </c>
      <c r="D30" s="144" t="s">
        <v>2212</v>
      </c>
      <c r="E30" s="63">
        <v>1</v>
      </c>
      <c r="F30" s="120" t="s">
        <v>5129</v>
      </c>
      <c r="G30" s="120"/>
      <c r="H30" s="60"/>
      <c r="I30" s="64">
        <v>1000000</v>
      </c>
      <c r="J30" s="83"/>
      <c r="K30" s="66">
        <f t="shared" si="0"/>
        <v>388205400</v>
      </c>
      <c r="L30" s="74"/>
      <c r="M30" s="41"/>
      <c r="N30" s="71"/>
      <c r="O30" s="72"/>
    </row>
    <row r="31" spans="1:15" s="73" customFormat="1" ht="30" x14ac:dyDescent="0.25">
      <c r="A31" s="69"/>
      <c r="B31" s="60">
        <v>30</v>
      </c>
      <c r="C31" s="61" t="s">
        <v>5281</v>
      </c>
      <c r="D31" s="120"/>
      <c r="E31" s="63"/>
      <c r="F31" s="120" t="s">
        <v>5130</v>
      </c>
      <c r="G31" s="120"/>
      <c r="H31" s="60"/>
      <c r="I31" s="64">
        <v>750000</v>
      </c>
      <c r="J31" s="83"/>
      <c r="K31" s="66">
        <f t="shared" si="0"/>
        <v>388955400</v>
      </c>
      <c r="L31" s="74"/>
      <c r="M31" s="41"/>
      <c r="N31" s="71"/>
      <c r="O31" s="72"/>
    </row>
    <row r="32" spans="1:15" s="73" customFormat="1" ht="45" x14ac:dyDescent="0.25">
      <c r="A32" s="69"/>
      <c r="B32" s="60">
        <v>30</v>
      </c>
      <c r="C32" s="61" t="s">
        <v>5282</v>
      </c>
      <c r="D32" s="120" t="s">
        <v>2211</v>
      </c>
      <c r="E32" s="63">
        <v>1</v>
      </c>
      <c r="F32" s="120" t="s">
        <v>5131</v>
      </c>
      <c r="G32" s="120"/>
      <c r="H32" s="60"/>
      <c r="I32" s="64">
        <v>3000000</v>
      </c>
      <c r="J32" s="83"/>
      <c r="K32" s="66">
        <f t="shared" si="0"/>
        <v>391955400</v>
      </c>
      <c r="L32" s="74"/>
      <c r="M32" s="41"/>
      <c r="N32" s="71"/>
      <c r="O32" s="72">
        <f>K32+1039000</f>
        <v>392994400</v>
      </c>
    </row>
    <row r="33" spans="1:15" s="73" customFormat="1" ht="60" x14ac:dyDescent="0.25">
      <c r="A33" s="69"/>
      <c r="B33" s="60">
        <v>30</v>
      </c>
      <c r="C33" s="61" t="s">
        <v>5283</v>
      </c>
      <c r="D33" s="144" t="s">
        <v>2218</v>
      </c>
      <c r="E33" s="63">
        <v>1</v>
      </c>
      <c r="F33" s="120" t="s">
        <v>5132</v>
      </c>
      <c r="G33" s="120"/>
      <c r="H33" s="60"/>
      <c r="I33" s="64">
        <v>500000</v>
      </c>
      <c r="J33" s="83"/>
      <c r="K33" s="66">
        <f t="shared" si="0"/>
        <v>392455400</v>
      </c>
      <c r="L33" s="74"/>
      <c r="M33" s="41"/>
      <c r="N33" s="71"/>
      <c r="O33" s="72"/>
    </row>
    <row r="34" spans="1:15" s="73" customFormat="1" ht="45" x14ac:dyDescent="0.25">
      <c r="A34" s="69"/>
      <c r="B34" s="60">
        <v>30</v>
      </c>
      <c r="C34" s="61" t="s">
        <v>5284</v>
      </c>
      <c r="D34" s="120" t="s">
        <v>2216</v>
      </c>
      <c r="E34" s="63">
        <v>1</v>
      </c>
      <c r="F34" s="120" t="s">
        <v>5133</v>
      </c>
      <c r="G34" s="120"/>
      <c r="H34" s="60"/>
      <c r="I34" s="64">
        <v>5000000</v>
      </c>
      <c r="J34" s="83"/>
      <c r="K34" s="66">
        <f t="shared" si="0"/>
        <v>397455400</v>
      </c>
      <c r="L34" s="74"/>
      <c r="M34" s="41"/>
      <c r="N34" s="71"/>
      <c r="O34" s="72"/>
    </row>
    <row r="35" spans="1:15" s="73" customFormat="1" ht="45" x14ac:dyDescent="0.25">
      <c r="A35" s="69"/>
      <c r="B35" s="60">
        <v>30</v>
      </c>
      <c r="C35" s="61" t="s">
        <v>5285</v>
      </c>
      <c r="D35" s="120" t="s">
        <v>2216</v>
      </c>
      <c r="E35" s="63">
        <v>1</v>
      </c>
      <c r="F35" s="120" t="s">
        <v>5134</v>
      </c>
      <c r="G35" s="120"/>
      <c r="H35" s="60"/>
      <c r="I35" s="64">
        <v>2500000</v>
      </c>
      <c r="J35" s="83"/>
      <c r="K35" s="66">
        <f t="shared" si="0"/>
        <v>399955400</v>
      </c>
      <c r="L35" s="74"/>
      <c r="M35" s="41"/>
      <c r="N35" s="71"/>
      <c r="O35" s="72"/>
    </row>
    <row r="36" spans="1:15" s="73" customFormat="1" ht="60" x14ac:dyDescent="0.25">
      <c r="A36" s="69"/>
      <c r="B36" s="60">
        <v>30</v>
      </c>
      <c r="C36" s="61" t="s">
        <v>5286</v>
      </c>
      <c r="D36" s="144" t="s">
        <v>2212</v>
      </c>
      <c r="E36" s="63">
        <v>1</v>
      </c>
      <c r="F36" s="120" t="s">
        <v>5135</v>
      </c>
      <c r="G36" s="120"/>
      <c r="H36" s="60"/>
      <c r="I36" s="64">
        <v>850000</v>
      </c>
      <c r="J36" s="83"/>
      <c r="K36" s="66">
        <f t="shared" si="0"/>
        <v>400805400</v>
      </c>
      <c r="L36" s="74"/>
      <c r="M36" s="41"/>
      <c r="N36" s="71"/>
      <c r="O36" s="72"/>
    </row>
    <row r="37" spans="1:15" s="73" customFormat="1" ht="60" x14ac:dyDescent="0.25">
      <c r="A37" s="69"/>
      <c r="B37" s="60">
        <v>30</v>
      </c>
      <c r="C37" s="61" t="s">
        <v>5287</v>
      </c>
      <c r="D37" s="120" t="s">
        <v>2893</v>
      </c>
      <c r="E37" s="63">
        <v>1</v>
      </c>
      <c r="F37" s="120" t="s">
        <v>5136</v>
      </c>
      <c r="G37" s="120"/>
      <c r="H37" s="60"/>
      <c r="I37" s="64">
        <v>1750000</v>
      </c>
      <c r="J37" s="83"/>
      <c r="K37" s="66">
        <f t="shared" si="0"/>
        <v>402555400</v>
      </c>
      <c r="L37" s="74"/>
      <c r="M37" s="41"/>
      <c r="N37" s="71"/>
      <c r="O37" s="72"/>
    </row>
    <row r="38" spans="1:15" s="82" customFormat="1" ht="60" x14ac:dyDescent="0.25">
      <c r="A38" s="78"/>
      <c r="B38" s="60">
        <v>30</v>
      </c>
      <c r="C38" s="61" t="s">
        <v>5288</v>
      </c>
      <c r="D38" s="144" t="s">
        <v>2212</v>
      </c>
      <c r="E38" s="63">
        <v>1</v>
      </c>
      <c r="F38" s="120" t="s">
        <v>5137</v>
      </c>
      <c r="G38" s="120"/>
      <c r="H38" s="60"/>
      <c r="I38" s="64">
        <v>950000</v>
      </c>
      <c r="J38" s="84"/>
      <c r="K38" s="66">
        <f t="shared" si="0"/>
        <v>403505400</v>
      </c>
      <c r="L38" s="79"/>
      <c r="M38" s="41"/>
      <c r="N38" s="80"/>
      <c r="O38" s="81"/>
    </row>
    <row r="39" spans="1:15" s="82" customFormat="1" ht="30" x14ac:dyDescent="0.25">
      <c r="A39" s="78"/>
      <c r="B39" s="60">
        <v>30</v>
      </c>
      <c r="C39" s="61" t="s">
        <v>5289</v>
      </c>
      <c r="D39" s="144" t="s">
        <v>2309</v>
      </c>
      <c r="E39" s="63">
        <v>1</v>
      </c>
      <c r="F39" s="120" t="s">
        <v>5138</v>
      </c>
      <c r="G39" s="120"/>
      <c r="H39" s="60"/>
      <c r="I39" s="64">
        <v>1000000</v>
      </c>
      <c r="J39" s="84"/>
      <c r="K39" s="66">
        <f t="shared" si="0"/>
        <v>404505400</v>
      </c>
      <c r="L39" s="79"/>
      <c r="M39" s="41"/>
      <c r="N39" s="80"/>
      <c r="O39" s="81"/>
    </row>
    <row r="40" spans="1:15" s="82" customFormat="1" ht="45" x14ac:dyDescent="0.25">
      <c r="A40" s="78"/>
      <c r="B40" s="60">
        <v>30</v>
      </c>
      <c r="C40" s="61" t="s">
        <v>5290</v>
      </c>
      <c r="D40" s="120" t="s">
        <v>3263</v>
      </c>
      <c r="E40" s="63">
        <v>1</v>
      </c>
      <c r="F40" s="120" t="s">
        <v>5139</v>
      </c>
      <c r="G40" s="120"/>
      <c r="H40" s="60"/>
      <c r="I40" s="64">
        <v>3000000</v>
      </c>
      <c r="J40" s="78"/>
      <c r="K40" s="66">
        <f t="shared" si="0"/>
        <v>407505400</v>
      </c>
      <c r="L40" s="79"/>
      <c r="M40" s="41"/>
      <c r="N40" s="80"/>
      <c r="O40" s="81"/>
    </row>
    <row r="41" spans="1:15" s="82" customFormat="1" ht="45" x14ac:dyDescent="0.25">
      <c r="A41" s="78"/>
      <c r="B41" s="60">
        <v>30</v>
      </c>
      <c r="C41" s="61" t="s">
        <v>5291</v>
      </c>
      <c r="D41" s="120" t="s">
        <v>533</v>
      </c>
      <c r="E41" s="63">
        <v>4</v>
      </c>
      <c r="F41" s="120" t="s">
        <v>5140</v>
      </c>
      <c r="G41" s="120"/>
      <c r="H41" s="60"/>
      <c r="I41" s="64">
        <v>1500000</v>
      </c>
      <c r="J41" s="78"/>
      <c r="K41" s="66">
        <f t="shared" si="0"/>
        <v>409005400</v>
      </c>
      <c r="L41" s="79"/>
      <c r="M41" s="41"/>
      <c r="N41" s="80"/>
      <c r="O41" s="81"/>
    </row>
    <row r="42" spans="1:15" s="82" customFormat="1" ht="45" x14ac:dyDescent="0.25">
      <c r="A42" s="78"/>
      <c r="B42" s="60">
        <v>30</v>
      </c>
      <c r="C42" s="61" t="s">
        <v>5292</v>
      </c>
      <c r="D42" s="144" t="s">
        <v>2852</v>
      </c>
      <c r="E42" s="63">
        <v>1</v>
      </c>
      <c r="F42" s="120" t="s">
        <v>5141</v>
      </c>
      <c r="G42" s="120"/>
      <c r="H42" s="60"/>
      <c r="I42" s="64">
        <v>500000</v>
      </c>
      <c r="J42" s="78"/>
      <c r="K42" s="66">
        <f t="shared" si="0"/>
        <v>409505400</v>
      </c>
      <c r="L42" s="79"/>
      <c r="M42" s="41"/>
      <c r="N42" s="80"/>
      <c r="O42" s="81"/>
    </row>
    <row r="43" spans="1:15" s="82" customFormat="1" ht="45" x14ac:dyDescent="0.25">
      <c r="A43" s="78"/>
      <c r="B43" s="60">
        <v>30</v>
      </c>
      <c r="C43" s="61" t="s">
        <v>5293</v>
      </c>
      <c r="D43" s="120" t="s">
        <v>179</v>
      </c>
      <c r="E43" s="63">
        <v>4</v>
      </c>
      <c r="F43" s="120" t="s">
        <v>5142</v>
      </c>
      <c r="G43" s="120"/>
      <c r="H43" s="60"/>
      <c r="I43" s="64">
        <v>1800000</v>
      </c>
      <c r="J43" s="78"/>
      <c r="K43" s="66">
        <f t="shared" si="0"/>
        <v>411305400</v>
      </c>
      <c r="L43" s="79"/>
      <c r="M43" s="41"/>
      <c r="N43" s="80"/>
      <c r="O43" s="81"/>
    </row>
    <row r="44" spans="1:15" s="82" customFormat="1" ht="45" x14ac:dyDescent="0.25">
      <c r="A44" s="78"/>
      <c r="B44" s="60">
        <v>30</v>
      </c>
      <c r="C44" s="61" t="s">
        <v>5294</v>
      </c>
      <c r="D44" s="120" t="s">
        <v>2134</v>
      </c>
      <c r="E44" s="115">
        <v>3</v>
      </c>
      <c r="F44" s="120" t="s">
        <v>5143</v>
      </c>
      <c r="G44" s="77"/>
      <c r="H44" s="77"/>
      <c r="I44" s="64">
        <v>2500000</v>
      </c>
      <c r="J44" s="84"/>
      <c r="K44" s="66">
        <f t="shared" si="0"/>
        <v>413805400</v>
      </c>
      <c r="L44" s="79"/>
      <c r="M44" s="41"/>
      <c r="N44" s="80"/>
      <c r="O44" s="81"/>
    </row>
    <row r="45" spans="1:15" s="82" customFormat="1" ht="60" x14ac:dyDescent="0.25">
      <c r="A45" s="78"/>
      <c r="B45" s="62">
        <v>31</v>
      </c>
      <c r="C45" s="61" t="s">
        <v>5323</v>
      </c>
      <c r="D45" s="144" t="s">
        <v>2852</v>
      </c>
      <c r="E45" s="115">
        <v>1</v>
      </c>
      <c r="F45" s="120" t="s">
        <v>5144</v>
      </c>
      <c r="G45" s="77"/>
      <c r="H45" s="77"/>
      <c r="I45" s="64">
        <v>800000</v>
      </c>
      <c r="J45" s="84"/>
      <c r="K45" s="66">
        <f t="shared" si="0"/>
        <v>414605400</v>
      </c>
      <c r="L45" s="79"/>
      <c r="M45" s="41"/>
      <c r="N45" s="80"/>
      <c r="O45" s="81"/>
    </row>
    <row r="46" spans="1:15" s="82" customFormat="1" ht="60" x14ac:dyDescent="0.25">
      <c r="A46" s="78"/>
      <c r="B46" s="62">
        <v>31</v>
      </c>
      <c r="C46" s="61" t="s">
        <v>5324</v>
      </c>
      <c r="D46" s="144" t="s">
        <v>2893</v>
      </c>
      <c r="E46" s="115">
        <v>1</v>
      </c>
      <c r="F46" s="120" t="s">
        <v>5145</v>
      </c>
      <c r="G46" s="77"/>
      <c r="H46" s="77"/>
      <c r="I46" s="64">
        <v>1000000</v>
      </c>
      <c r="J46" s="84"/>
      <c r="K46" s="66">
        <f t="shared" si="0"/>
        <v>415605400</v>
      </c>
      <c r="L46" s="79"/>
      <c r="M46" s="41"/>
      <c r="N46" s="80"/>
      <c r="O46" s="81"/>
    </row>
    <row r="47" spans="1:15" s="82" customFormat="1" ht="60" x14ac:dyDescent="0.25">
      <c r="A47" s="78"/>
      <c r="B47" s="62">
        <v>31</v>
      </c>
      <c r="C47" s="61" t="s">
        <v>5325</v>
      </c>
      <c r="D47" s="144" t="s">
        <v>2217</v>
      </c>
      <c r="E47" s="115">
        <v>2</v>
      </c>
      <c r="F47" s="120" t="s">
        <v>5146</v>
      </c>
      <c r="G47" s="77"/>
      <c r="H47" s="77"/>
      <c r="I47" s="64">
        <v>700000</v>
      </c>
      <c r="J47" s="84"/>
      <c r="K47" s="66">
        <f t="shared" si="0"/>
        <v>416305400</v>
      </c>
      <c r="L47" s="79"/>
      <c r="M47" s="41"/>
      <c r="N47" s="80"/>
      <c r="O47" s="81"/>
    </row>
    <row r="48" spans="1:15" s="82" customFormat="1" ht="60" x14ac:dyDescent="0.25">
      <c r="A48" s="78"/>
      <c r="B48" s="62">
        <v>31</v>
      </c>
      <c r="C48" s="61" t="s">
        <v>5326</v>
      </c>
      <c r="D48" s="144" t="s">
        <v>2212</v>
      </c>
      <c r="E48" s="115">
        <v>1</v>
      </c>
      <c r="F48" s="120" t="s">
        <v>5147</v>
      </c>
      <c r="G48" s="77"/>
      <c r="H48" s="77"/>
      <c r="I48" s="64">
        <v>1310000</v>
      </c>
      <c r="J48" s="84"/>
      <c r="K48" s="66">
        <f t="shared" si="0"/>
        <v>417615400</v>
      </c>
      <c r="L48" s="79"/>
      <c r="M48" s="41"/>
      <c r="N48" s="80"/>
      <c r="O48" s="81"/>
    </row>
    <row r="49" spans="1:15" s="82" customFormat="1" ht="45" x14ac:dyDescent="0.25">
      <c r="A49" s="78"/>
      <c r="B49" s="62">
        <v>31</v>
      </c>
      <c r="C49" s="61" t="s">
        <v>5327</v>
      </c>
      <c r="D49" s="144" t="s">
        <v>2217</v>
      </c>
      <c r="E49" s="115">
        <v>2</v>
      </c>
      <c r="F49" s="120" t="s">
        <v>5148</v>
      </c>
      <c r="G49" s="77"/>
      <c r="H49" s="77"/>
      <c r="I49" s="64">
        <v>700000</v>
      </c>
      <c r="J49" s="84"/>
      <c r="K49" s="66">
        <f t="shared" si="0"/>
        <v>418315400</v>
      </c>
      <c r="L49" s="79"/>
      <c r="M49" s="41"/>
      <c r="N49" s="80"/>
      <c r="O49" s="81"/>
    </row>
    <row r="50" spans="1:15" s="82" customFormat="1" ht="45" x14ac:dyDescent="0.25">
      <c r="A50" s="78"/>
      <c r="B50" s="62">
        <v>31</v>
      </c>
      <c r="C50" s="61" t="s">
        <v>5328</v>
      </c>
      <c r="D50" s="144" t="s">
        <v>2219</v>
      </c>
      <c r="E50" s="63">
        <v>2</v>
      </c>
      <c r="F50" s="120" t="s">
        <v>5149</v>
      </c>
      <c r="G50" s="120"/>
      <c r="H50" s="60"/>
      <c r="I50" s="64">
        <v>700000</v>
      </c>
      <c r="J50" s="78"/>
      <c r="K50" s="66">
        <f t="shared" si="0"/>
        <v>419015400</v>
      </c>
      <c r="L50" s="79"/>
      <c r="M50" s="41"/>
      <c r="N50" s="80"/>
      <c r="O50" s="81"/>
    </row>
    <row r="51" spans="1:15" s="82" customFormat="1" ht="45" x14ac:dyDescent="0.25">
      <c r="A51" s="78"/>
      <c r="B51" s="62">
        <v>31</v>
      </c>
      <c r="C51" s="61" t="s">
        <v>5329</v>
      </c>
      <c r="D51" s="120" t="s">
        <v>2134</v>
      </c>
      <c r="E51" s="63">
        <v>3</v>
      </c>
      <c r="F51" s="120" t="s">
        <v>5150</v>
      </c>
      <c r="G51" s="120"/>
      <c r="H51" s="60"/>
      <c r="I51" s="64">
        <v>500000</v>
      </c>
      <c r="J51" s="84"/>
      <c r="K51" s="66">
        <f t="shared" si="0"/>
        <v>419515400</v>
      </c>
      <c r="L51" s="79"/>
      <c r="M51" s="41"/>
      <c r="N51" s="80"/>
      <c r="O51" s="81"/>
    </row>
    <row r="52" spans="1:15" s="82" customFormat="1" ht="60" x14ac:dyDescent="0.25">
      <c r="A52" s="78"/>
      <c r="B52" s="62">
        <v>31</v>
      </c>
      <c r="C52" s="61" t="s">
        <v>5330</v>
      </c>
      <c r="D52" s="144" t="s">
        <v>2212</v>
      </c>
      <c r="E52" s="63">
        <v>1</v>
      </c>
      <c r="F52" s="120" t="s">
        <v>5151</v>
      </c>
      <c r="G52" s="120"/>
      <c r="H52" s="60"/>
      <c r="I52" s="64">
        <v>1875000</v>
      </c>
      <c r="J52" s="84"/>
      <c r="K52" s="66">
        <f t="shared" si="0"/>
        <v>421390400</v>
      </c>
      <c r="L52" s="79"/>
      <c r="M52" s="41"/>
      <c r="N52" s="80"/>
      <c r="O52" s="81"/>
    </row>
    <row r="53" spans="1:15" s="82" customFormat="1" ht="45" x14ac:dyDescent="0.25">
      <c r="A53" s="78"/>
      <c r="B53" s="62">
        <v>31</v>
      </c>
      <c r="C53" s="61" t="s">
        <v>5331</v>
      </c>
      <c r="D53" s="120" t="s">
        <v>2216</v>
      </c>
      <c r="E53" s="63">
        <v>1</v>
      </c>
      <c r="F53" s="120" t="s">
        <v>5152</v>
      </c>
      <c r="G53" s="120"/>
      <c r="H53" s="60"/>
      <c r="I53" s="64">
        <v>2000000</v>
      </c>
      <c r="J53" s="84"/>
      <c r="K53" s="66">
        <f t="shared" si="0"/>
        <v>423390400</v>
      </c>
      <c r="L53" s="79"/>
      <c r="M53" s="41"/>
      <c r="N53" s="80"/>
      <c r="O53" s="81"/>
    </row>
    <row r="54" spans="1:15" s="82" customFormat="1" ht="45" x14ac:dyDescent="0.25">
      <c r="A54" s="78"/>
      <c r="B54" s="62">
        <v>31</v>
      </c>
      <c r="C54" s="61" t="s">
        <v>5332</v>
      </c>
      <c r="D54" s="144" t="s">
        <v>2309</v>
      </c>
      <c r="E54" s="63">
        <v>1</v>
      </c>
      <c r="F54" s="120" t="s">
        <v>5153</v>
      </c>
      <c r="G54" s="120"/>
      <c r="H54" s="60"/>
      <c r="I54" s="64">
        <v>1000000</v>
      </c>
      <c r="J54" s="84"/>
      <c r="K54" s="66">
        <f t="shared" si="0"/>
        <v>424390400</v>
      </c>
      <c r="L54" s="79"/>
      <c r="M54" s="41"/>
      <c r="N54" s="80"/>
      <c r="O54" s="81"/>
    </row>
    <row r="55" spans="1:15" s="82" customFormat="1" ht="60" x14ac:dyDescent="0.25">
      <c r="A55" s="78"/>
      <c r="B55" s="62">
        <v>31</v>
      </c>
      <c r="C55" s="61" t="s">
        <v>5333</v>
      </c>
      <c r="D55" s="144" t="s">
        <v>2212</v>
      </c>
      <c r="E55" s="63">
        <v>1</v>
      </c>
      <c r="F55" s="120" t="s">
        <v>5154</v>
      </c>
      <c r="G55" s="120"/>
      <c r="H55" s="60"/>
      <c r="I55" s="64">
        <v>1150000</v>
      </c>
      <c r="J55" s="84"/>
      <c r="K55" s="66">
        <f t="shared" si="0"/>
        <v>425540400</v>
      </c>
      <c r="L55" s="79"/>
      <c r="M55" s="41"/>
      <c r="N55" s="80"/>
      <c r="O55" s="81"/>
    </row>
    <row r="56" spans="1:15" s="82" customFormat="1" ht="45" x14ac:dyDescent="0.25">
      <c r="A56" s="78"/>
      <c r="B56" s="62">
        <v>31</v>
      </c>
      <c r="C56" s="61" t="s">
        <v>5334</v>
      </c>
      <c r="D56" s="144" t="s">
        <v>2215</v>
      </c>
      <c r="E56" s="63">
        <v>2</v>
      </c>
      <c r="F56" s="120" t="s">
        <v>5155</v>
      </c>
      <c r="G56" s="120"/>
      <c r="H56" s="60"/>
      <c r="I56" s="64">
        <v>2550000</v>
      </c>
      <c r="J56" s="84"/>
      <c r="K56" s="66">
        <f t="shared" si="0"/>
        <v>428090400</v>
      </c>
      <c r="L56" s="79"/>
      <c r="M56" s="41"/>
      <c r="N56" s="80"/>
      <c r="O56" s="81"/>
    </row>
    <row r="57" spans="1:15" s="82" customFormat="1" ht="45" x14ac:dyDescent="0.25">
      <c r="A57" s="78"/>
      <c r="B57" s="62">
        <v>31</v>
      </c>
      <c r="C57" s="61" t="s">
        <v>5335</v>
      </c>
      <c r="D57" s="120" t="s">
        <v>533</v>
      </c>
      <c r="E57" s="63">
        <v>4</v>
      </c>
      <c r="F57" s="120" t="s">
        <v>5156</v>
      </c>
      <c r="G57" s="120"/>
      <c r="H57" s="60"/>
      <c r="I57" s="64">
        <v>2500000</v>
      </c>
      <c r="J57" s="84"/>
      <c r="K57" s="66">
        <f t="shared" si="0"/>
        <v>430590400</v>
      </c>
      <c r="L57" s="79"/>
      <c r="M57" s="41"/>
      <c r="N57" s="80"/>
      <c r="O57" s="81"/>
    </row>
    <row r="58" spans="1:15" s="82" customFormat="1" ht="60" x14ac:dyDescent="0.25">
      <c r="A58" s="78"/>
      <c r="B58" s="62">
        <v>31</v>
      </c>
      <c r="C58" s="61" t="s">
        <v>5336</v>
      </c>
      <c r="D58" s="144" t="s">
        <v>2932</v>
      </c>
      <c r="E58" s="63">
        <v>3</v>
      </c>
      <c r="F58" s="120" t="s">
        <v>5157</v>
      </c>
      <c r="G58" s="120"/>
      <c r="H58" s="60"/>
      <c r="I58" s="64">
        <v>3700000</v>
      </c>
      <c r="J58" s="84"/>
      <c r="K58" s="66">
        <f t="shared" si="0"/>
        <v>434290400</v>
      </c>
      <c r="L58" s="79"/>
      <c r="M58" s="41"/>
      <c r="N58" s="80"/>
      <c r="O58" s="81"/>
    </row>
    <row r="59" spans="1:15" s="82" customFormat="1" ht="60" x14ac:dyDescent="0.25">
      <c r="A59" s="78"/>
      <c r="B59" s="62">
        <v>31</v>
      </c>
      <c r="C59" s="61" t="s">
        <v>5337</v>
      </c>
      <c r="D59" s="144" t="s">
        <v>2219</v>
      </c>
      <c r="E59" s="63">
        <v>2</v>
      </c>
      <c r="F59" s="120" t="s">
        <v>5158</v>
      </c>
      <c r="G59" s="120"/>
      <c r="H59" s="60"/>
      <c r="I59" s="64">
        <v>1000000</v>
      </c>
      <c r="J59" s="84"/>
      <c r="K59" s="66">
        <f t="shared" si="0"/>
        <v>435290400</v>
      </c>
      <c r="L59" s="79"/>
      <c r="M59" s="41"/>
      <c r="N59" s="80"/>
      <c r="O59" s="81"/>
    </row>
    <row r="60" spans="1:15" s="82" customFormat="1" ht="60" x14ac:dyDescent="0.25">
      <c r="A60" s="78"/>
      <c r="B60" s="62">
        <v>31</v>
      </c>
      <c r="C60" s="61" t="s">
        <v>5338</v>
      </c>
      <c r="D60" s="144" t="s">
        <v>2300</v>
      </c>
      <c r="E60" s="63">
        <v>2</v>
      </c>
      <c r="F60" s="120" t="s">
        <v>5159</v>
      </c>
      <c r="G60" s="120"/>
      <c r="H60" s="60"/>
      <c r="I60" s="64">
        <v>300000</v>
      </c>
      <c r="J60" s="84"/>
      <c r="K60" s="66">
        <f t="shared" si="0"/>
        <v>435590400</v>
      </c>
      <c r="L60" s="79"/>
      <c r="M60" s="41"/>
      <c r="N60" s="80"/>
      <c r="O60" s="81"/>
    </row>
    <row r="61" spans="1:15" s="82" customFormat="1" ht="60" x14ac:dyDescent="0.25">
      <c r="A61" s="78"/>
      <c r="B61" s="62">
        <v>31</v>
      </c>
      <c r="C61" s="61" t="s">
        <v>5339</v>
      </c>
      <c r="D61" s="144" t="s">
        <v>2300</v>
      </c>
      <c r="E61" s="63">
        <v>2</v>
      </c>
      <c r="F61" s="120" t="s">
        <v>5160</v>
      </c>
      <c r="G61" s="120"/>
      <c r="H61" s="60"/>
      <c r="I61" s="64">
        <v>2300000</v>
      </c>
      <c r="J61" s="84"/>
      <c r="K61" s="66">
        <f t="shared" si="0"/>
        <v>437890400</v>
      </c>
      <c r="L61" s="79"/>
      <c r="M61" s="41"/>
      <c r="N61" s="80"/>
      <c r="O61" s="81"/>
    </row>
    <row r="62" spans="1:15" s="82" customFormat="1" ht="60" x14ac:dyDescent="0.25">
      <c r="A62" s="78"/>
      <c r="B62" s="62">
        <v>31</v>
      </c>
      <c r="C62" s="61" t="s">
        <v>5340</v>
      </c>
      <c r="D62" s="144" t="s">
        <v>2300</v>
      </c>
      <c r="E62" s="63">
        <v>2</v>
      </c>
      <c r="F62" s="120" t="s">
        <v>5161</v>
      </c>
      <c r="G62" s="120"/>
      <c r="H62" s="60"/>
      <c r="I62" s="64">
        <v>1900000</v>
      </c>
      <c r="J62" s="84"/>
      <c r="K62" s="66">
        <f t="shared" si="0"/>
        <v>439790400</v>
      </c>
      <c r="L62" s="79"/>
      <c r="M62" s="41"/>
      <c r="N62" s="80"/>
      <c r="O62" s="81"/>
    </row>
    <row r="63" spans="1:15" s="82" customFormat="1" ht="60" x14ac:dyDescent="0.25">
      <c r="A63" s="78"/>
      <c r="B63" s="62">
        <v>31</v>
      </c>
      <c r="C63" s="61" t="s">
        <v>5341</v>
      </c>
      <c r="D63" s="163" t="s">
        <v>2300</v>
      </c>
      <c r="E63" s="158">
        <v>2</v>
      </c>
      <c r="F63" s="120" t="s">
        <v>5162</v>
      </c>
      <c r="G63" s="120"/>
      <c r="H63" s="77"/>
      <c r="I63" s="64">
        <v>100000</v>
      </c>
      <c r="J63" s="84"/>
      <c r="K63" s="66">
        <f t="shared" si="0"/>
        <v>439890400</v>
      </c>
      <c r="L63" s="79"/>
      <c r="M63" s="41"/>
      <c r="N63" s="80"/>
      <c r="O63" s="81"/>
    </row>
    <row r="64" spans="1:15" s="82" customFormat="1" ht="30" x14ac:dyDescent="0.25">
      <c r="A64" s="78"/>
      <c r="B64" s="62">
        <v>31</v>
      </c>
      <c r="C64" s="61" t="s">
        <v>5342</v>
      </c>
      <c r="D64" s="163" t="s">
        <v>2300</v>
      </c>
      <c r="E64" s="158">
        <v>2</v>
      </c>
      <c r="F64" s="120" t="s">
        <v>5163</v>
      </c>
      <c r="G64" s="120"/>
      <c r="H64" s="77"/>
      <c r="I64" s="64">
        <v>1600000</v>
      </c>
      <c r="J64" s="84"/>
      <c r="K64" s="66">
        <f t="shared" si="0"/>
        <v>441490400</v>
      </c>
      <c r="L64" s="79"/>
      <c r="M64" s="41"/>
      <c r="N64" s="80"/>
      <c r="O64" s="81"/>
    </row>
    <row r="65" spans="1:15" s="82" customFormat="1" ht="45" x14ac:dyDescent="0.25">
      <c r="A65" s="78"/>
      <c r="B65" s="62">
        <v>31</v>
      </c>
      <c r="C65" s="61" t="s">
        <v>5343</v>
      </c>
      <c r="D65" s="163" t="s">
        <v>2300</v>
      </c>
      <c r="E65" s="158">
        <v>2</v>
      </c>
      <c r="F65" s="120" t="s">
        <v>5164</v>
      </c>
      <c r="G65" s="120"/>
      <c r="H65" s="60"/>
      <c r="I65" s="64">
        <v>700000</v>
      </c>
      <c r="J65" s="84"/>
      <c r="K65" s="66">
        <f t="shared" si="0"/>
        <v>442190400</v>
      </c>
      <c r="L65" s="79"/>
      <c r="M65" s="41"/>
      <c r="N65" s="80"/>
      <c r="O65" s="81"/>
    </row>
    <row r="66" spans="1:15" s="82" customFormat="1" ht="60" x14ac:dyDescent="0.25">
      <c r="A66" s="78"/>
      <c r="B66" s="62">
        <v>31</v>
      </c>
      <c r="C66" s="61" t="s">
        <v>5344</v>
      </c>
      <c r="D66" s="163" t="s">
        <v>2893</v>
      </c>
      <c r="E66" s="158">
        <v>1</v>
      </c>
      <c r="F66" s="120" t="s">
        <v>5165</v>
      </c>
      <c r="G66" s="120"/>
      <c r="H66" s="60"/>
      <c r="I66" s="64">
        <v>90000</v>
      </c>
      <c r="J66" s="84"/>
      <c r="K66" s="66">
        <f t="shared" si="0"/>
        <v>442280400</v>
      </c>
      <c r="L66" s="79"/>
      <c r="M66" s="41"/>
      <c r="N66" s="80"/>
      <c r="O66" s="81"/>
    </row>
    <row r="67" spans="1:15" s="82" customFormat="1" ht="45" x14ac:dyDescent="0.25">
      <c r="A67" s="78"/>
      <c r="B67" s="62">
        <v>31</v>
      </c>
      <c r="C67" s="61" t="s">
        <v>5345</v>
      </c>
      <c r="D67" s="163" t="s">
        <v>3216</v>
      </c>
      <c r="E67" s="158">
        <v>2</v>
      </c>
      <c r="F67" s="120" t="s">
        <v>5166</v>
      </c>
      <c r="G67" s="120"/>
      <c r="H67" s="60"/>
      <c r="I67" s="64">
        <v>4000000</v>
      </c>
      <c r="J67" s="84"/>
      <c r="K67" s="66">
        <f t="shared" si="0"/>
        <v>446280400</v>
      </c>
      <c r="L67" s="79"/>
      <c r="M67" s="41"/>
      <c r="N67" s="80"/>
      <c r="O67" s="81"/>
    </row>
    <row r="68" spans="1:15" s="82" customFormat="1" ht="45" x14ac:dyDescent="0.25">
      <c r="A68" s="78"/>
      <c r="B68" s="62">
        <v>31</v>
      </c>
      <c r="C68" s="61" t="s">
        <v>5078</v>
      </c>
      <c r="D68" s="114" t="s">
        <v>2216</v>
      </c>
      <c r="E68" s="159">
        <v>1</v>
      </c>
      <c r="F68" s="120" t="s">
        <v>5167</v>
      </c>
      <c r="G68" s="120"/>
      <c r="H68" s="77"/>
      <c r="I68" s="64">
        <v>1000000</v>
      </c>
      <c r="J68" s="84"/>
      <c r="K68" s="66">
        <f t="shared" si="0"/>
        <v>447280400</v>
      </c>
      <c r="L68" s="79"/>
      <c r="M68" s="41"/>
      <c r="N68" s="80"/>
      <c r="O68" s="81"/>
    </row>
    <row r="69" spans="1:15" s="82" customFormat="1" ht="45" x14ac:dyDescent="0.25">
      <c r="A69" s="78"/>
      <c r="B69" s="62">
        <v>31</v>
      </c>
      <c r="C69" s="61" t="s">
        <v>5346</v>
      </c>
      <c r="D69" s="163" t="s">
        <v>2215</v>
      </c>
      <c r="E69" s="159">
        <v>2</v>
      </c>
      <c r="F69" s="120" t="s">
        <v>5168</v>
      </c>
      <c r="G69" s="120"/>
      <c r="H69" s="77"/>
      <c r="I69" s="64">
        <v>1900000</v>
      </c>
      <c r="J69" s="84"/>
      <c r="K69" s="66">
        <f t="shared" si="0"/>
        <v>449180400</v>
      </c>
      <c r="L69" s="79"/>
      <c r="M69" s="41"/>
      <c r="N69" s="80"/>
      <c r="O69" s="81"/>
    </row>
    <row r="70" spans="1:15" s="82" customFormat="1" ht="45" x14ac:dyDescent="0.25">
      <c r="A70" s="78" t="s">
        <v>5321</v>
      </c>
      <c r="B70" s="60">
        <v>2</v>
      </c>
      <c r="C70" s="85" t="s">
        <v>5295</v>
      </c>
      <c r="D70" s="163" t="s">
        <v>598</v>
      </c>
      <c r="E70" s="159">
        <v>3</v>
      </c>
      <c r="F70" s="120" t="s">
        <v>5169</v>
      </c>
      <c r="G70" s="120"/>
      <c r="H70" s="77"/>
      <c r="I70" s="86">
        <v>1000000</v>
      </c>
      <c r="J70" s="84"/>
      <c r="K70" s="66">
        <f t="shared" si="0"/>
        <v>450180400</v>
      </c>
      <c r="L70" s="79"/>
      <c r="M70" s="41"/>
      <c r="N70" s="80"/>
      <c r="O70" s="81"/>
    </row>
    <row r="71" spans="1:15" s="82" customFormat="1" ht="30" x14ac:dyDescent="0.25">
      <c r="A71" s="78"/>
      <c r="B71" s="60">
        <v>2</v>
      </c>
      <c r="C71" s="85" t="s">
        <v>5296</v>
      </c>
      <c r="D71" s="163" t="s">
        <v>2218</v>
      </c>
      <c r="E71" s="159">
        <v>1</v>
      </c>
      <c r="F71" s="120" t="s">
        <v>5170</v>
      </c>
      <c r="G71" s="120"/>
      <c r="H71" s="77"/>
      <c r="I71" s="86">
        <v>625000</v>
      </c>
      <c r="J71" s="84"/>
      <c r="K71" s="66">
        <f t="shared" si="0"/>
        <v>450805400</v>
      </c>
      <c r="L71" s="79"/>
      <c r="M71" s="41"/>
      <c r="N71" s="80"/>
      <c r="O71" s="81"/>
    </row>
    <row r="72" spans="1:15" s="82" customFormat="1" ht="60" x14ac:dyDescent="0.25">
      <c r="A72" s="78"/>
      <c r="B72" s="60">
        <v>2</v>
      </c>
      <c r="C72" s="85" t="s">
        <v>5297</v>
      </c>
      <c r="D72" s="163" t="s">
        <v>165</v>
      </c>
      <c r="E72" s="158">
        <v>3</v>
      </c>
      <c r="F72" s="120" t="s">
        <v>5171</v>
      </c>
      <c r="G72" s="120"/>
      <c r="H72" s="60"/>
      <c r="I72" s="86">
        <v>1700000</v>
      </c>
      <c r="J72" s="78"/>
      <c r="K72" s="66">
        <f t="shared" si="0"/>
        <v>452505400</v>
      </c>
      <c r="L72" s="79"/>
      <c r="M72" s="41"/>
      <c r="N72" s="80"/>
      <c r="O72" s="81"/>
    </row>
    <row r="73" spans="1:15" s="82" customFormat="1" ht="45" x14ac:dyDescent="0.25">
      <c r="A73" s="78"/>
      <c r="B73" s="60">
        <v>2</v>
      </c>
      <c r="C73" s="85" t="s">
        <v>5298</v>
      </c>
      <c r="D73" s="144" t="s">
        <v>2215</v>
      </c>
      <c r="E73" s="158">
        <v>2</v>
      </c>
      <c r="F73" s="120" t="s">
        <v>5172</v>
      </c>
      <c r="G73" s="120"/>
      <c r="H73" s="60"/>
      <c r="I73" s="86">
        <v>1150000</v>
      </c>
      <c r="J73" s="78"/>
      <c r="K73" s="66">
        <f t="shared" si="0"/>
        <v>453655400</v>
      </c>
      <c r="L73" s="79"/>
      <c r="M73" s="41"/>
      <c r="N73" s="80"/>
      <c r="O73" s="81"/>
    </row>
    <row r="74" spans="1:15" s="82" customFormat="1" ht="60" x14ac:dyDescent="0.25">
      <c r="A74" s="78"/>
      <c r="B74" s="60">
        <v>2</v>
      </c>
      <c r="C74" s="85" t="s">
        <v>5299</v>
      </c>
      <c r="D74" s="144" t="s">
        <v>2218</v>
      </c>
      <c r="E74" s="63">
        <v>1</v>
      </c>
      <c r="F74" s="120" t="s">
        <v>5173</v>
      </c>
      <c r="G74" s="120"/>
      <c r="H74" s="60"/>
      <c r="I74" s="86">
        <v>900000</v>
      </c>
      <c r="J74" s="78"/>
      <c r="K74" s="66">
        <f t="shared" si="0"/>
        <v>454555400</v>
      </c>
      <c r="L74" s="79"/>
      <c r="M74" s="41"/>
      <c r="N74" s="80"/>
      <c r="O74" s="81"/>
    </row>
    <row r="75" spans="1:15" s="82" customFormat="1" ht="60" x14ac:dyDescent="0.25">
      <c r="A75" s="78"/>
      <c r="B75" s="60">
        <v>2</v>
      </c>
      <c r="C75" s="85" t="s">
        <v>5300</v>
      </c>
      <c r="D75" s="144" t="s">
        <v>165</v>
      </c>
      <c r="E75" s="63">
        <v>3</v>
      </c>
      <c r="F75" s="120" t="s">
        <v>5174</v>
      </c>
      <c r="G75" s="120"/>
      <c r="H75" s="60"/>
      <c r="I75" s="86">
        <v>2300000</v>
      </c>
      <c r="J75" s="78"/>
      <c r="K75" s="66">
        <f t="shared" si="0"/>
        <v>456855400</v>
      </c>
      <c r="L75" s="79"/>
      <c r="M75" s="41"/>
      <c r="N75" s="80"/>
      <c r="O75" s="81"/>
    </row>
    <row r="76" spans="1:15" s="82" customFormat="1" ht="45" x14ac:dyDescent="0.25">
      <c r="A76" s="78"/>
      <c r="B76" s="60">
        <v>2</v>
      </c>
      <c r="C76" s="85" t="s">
        <v>5301</v>
      </c>
      <c r="D76" s="144" t="s">
        <v>2212</v>
      </c>
      <c r="E76" s="63">
        <v>1</v>
      </c>
      <c r="F76" s="120" t="s">
        <v>5175</v>
      </c>
      <c r="G76" s="120"/>
      <c r="H76" s="60"/>
      <c r="I76" s="86">
        <v>1650000</v>
      </c>
      <c r="J76" s="78"/>
      <c r="K76" s="66">
        <f t="shared" ref="K76:K139" si="1">+K75+I76-J76</f>
        <v>458505400</v>
      </c>
      <c r="L76" s="79"/>
      <c r="M76" s="41"/>
      <c r="N76" s="80"/>
      <c r="O76" s="81"/>
    </row>
    <row r="77" spans="1:15" s="82" customFormat="1" ht="45" x14ac:dyDescent="0.25">
      <c r="A77" s="78"/>
      <c r="B77" s="60">
        <v>2</v>
      </c>
      <c r="C77" s="85" t="s">
        <v>5302</v>
      </c>
      <c r="D77" s="120" t="s">
        <v>2211</v>
      </c>
      <c r="E77" s="63">
        <v>1</v>
      </c>
      <c r="F77" s="120" t="s">
        <v>5176</v>
      </c>
      <c r="G77" s="120"/>
      <c r="H77" s="60"/>
      <c r="I77" s="86">
        <v>2000000</v>
      </c>
      <c r="J77" s="78"/>
      <c r="K77" s="66">
        <f t="shared" si="1"/>
        <v>460505400</v>
      </c>
      <c r="L77" s="79"/>
      <c r="M77" s="41"/>
      <c r="N77" s="80"/>
      <c r="O77" s="81"/>
    </row>
    <row r="78" spans="1:15" s="82" customFormat="1" ht="45" x14ac:dyDescent="0.25">
      <c r="A78" s="78"/>
      <c r="B78" s="60">
        <v>2</v>
      </c>
      <c r="C78" s="85" t="s">
        <v>5303</v>
      </c>
      <c r="D78" s="120" t="s">
        <v>3263</v>
      </c>
      <c r="E78" s="63">
        <v>1</v>
      </c>
      <c r="F78" s="120" t="s">
        <v>5177</v>
      </c>
      <c r="G78" s="120"/>
      <c r="H78" s="77"/>
      <c r="I78" s="86">
        <v>5000000</v>
      </c>
      <c r="J78" s="84"/>
      <c r="K78" s="66">
        <f t="shared" si="1"/>
        <v>465505400</v>
      </c>
      <c r="L78" s="79"/>
      <c r="M78" s="41"/>
      <c r="N78" s="80"/>
      <c r="O78" s="81"/>
    </row>
    <row r="79" spans="1:15" s="82" customFormat="1" ht="60" x14ac:dyDescent="0.25">
      <c r="A79" s="78"/>
      <c r="B79" s="60">
        <v>2</v>
      </c>
      <c r="C79" s="85" t="s">
        <v>5304</v>
      </c>
      <c r="D79" s="144" t="s">
        <v>2932</v>
      </c>
      <c r="E79" s="63">
        <v>3</v>
      </c>
      <c r="F79" s="120" t="s">
        <v>5178</v>
      </c>
      <c r="G79" s="120"/>
      <c r="H79" s="60"/>
      <c r="I79" s="86">
        <v>1000000</v>
      </c>
      <c r="J79" s="78"/>
      <c r="K79" s="66">
        <f t="shared" si="1"/>
        <v>466505400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2</v>
      </c>
      <c r="C80" s="85" t="s">
        <v>5305</v>
      </c>
      <c r="D80" s="144" t="s">
        <v>2932</v>
      </c>
      <c r="E80" s="63">
        <v>3</v>
      </c>
      <c r="F80" s="120" t="s">
        <v>5179</v>
      </c>
      <c r="G80" s="120"/>
      <c r="H80" s="60"/>
      <c r="I80" s="86">
        <v>900000</v>
      </c>
      <c r="J80" s="78"/>
      <c r="K80" s="66">
        <f t="shared" si="1"/>
        <v>467405400</v>
      </c>
      <c r="L80" s="79"/>
      <c r="M80" s="41"/>
      <c r="N80" s="80"/>
      <c r="O80" s="81"/>
    </row>
    <row r="81" spans="1:15" s="82" customFormat="1" ht="60" x14ac:dyDescent="0.25">
      <c r="A81" s="78"/>
      <c r="B81" s="60">
        <v>2</v>
      </c>
      <c r="C81" s="85" t="s">
        <v>4285</v>
      </c>
      <c r="D81" s="144" t="s">
        <v>2891</v>
      </c>
      <c r="E81" s="63">
        <v>2</v>
      </c>
      <c r="F81" s="120" t="s">
        <v>5180</v>
      </c>
      <c r="G81" s="120"/>
      <c r="H81" s="60"/>
      <c r="I81" s="86">
        <v>1500000</v>
      </c>
      <c r="J81" s="78"/>
      <c r="K81" s="66">
        <f t="shared" si="1"/>
        <v>468905400</v>
      </c>
      <c r="L81" s="79"/>
      <c r="M81" s="41"/>
      <c r="N81" s="80"/>
      <c r="O81" s="81"/>
    </row>
    <row r="82" spans="1:15" s="82" customFormat="1" ht="45" x14ac:dyDescent="0.25">
      <c r="A82" s="78"/>
      <c r="B82" s="60">
        <v>2</v>
      </c>
      <c r="C82" s="85" t="s">
        <v>5306</v>
      </c>
      <c r="D82" s="120" t="s">
        <v>533</v>
      </c>
      <c r="E82" s="115">
        <v>4</v>
      </c>
      <c r="F82" s="120" t="s">
        <v>5181</v>
      </c>
      <c r="G82" s="120"/>
      <c r="H82" s="77"/>
      <c r="I82" s="86">
        <v>1000000</v>
      </c>
      <c r="J82" s="84"/>
      <c r="K82" s="66">
        <f t="shared" si="1"/>
        <v>469905400</v>
      </c>
      <c r="L82" s="79"/>
      <c r="M82" s="41"/>
      <c r="N82" s="80"/>
      <c r="O82" s="81"/>
    </row>
    <row r="83" spans="1:15" s="82" customFormat="1" ht="45" x14ac:dyDescent="0.25">
      <c r="A83" s="78"/>
      <c r="B83" s="60">
        <v>2</v>
      </c>
      <c r="C83" s="85" t="s">
        <v>5307</v>
      </c>
      <c r="D83" s="144" t="s">
        <v>165</v>
      </c>
      <c r="E83" s="120">
        <v>3</v>
      </c>
      <c r="F83" s="120" t="s">
        <v>5182</v>
      </c>
      <c r="G83" s="120"/>
      <c r="H83" s="60"/>
      <c r="I83" s="86">
        <v>2000000</v>
      </c>
      <c r="J83" s="84"/>
      <c r="K83" s="66">
        <f t="shared" si="1"/>
        <v>471905400</v>
      </c>
      <c r="L83" s="79"/>
      <c r="M83" s="41"/>
      <c r="N83" s="80"/>
      <c r="O83" s="81"/>
    </row>
    <row r="84" spans="1:15" s="82" customFormat="1" ht="60" x14ac:dyDescent="0.25">
      <c r="A84" s="78"/>
      <c r="B84" s="60">
        <v>2</v>
      </c>
      <c r="C84" s="85" t="s">
        <v>5308</v>
      </c>
      <c r="D84" s="120" t="s">
        <v>533</v>
      </c>
      <c r="E84" s="120">
        <v>4</v>
      </c>
      <c r="F84" s="120" t="s">
        <v>5183</v>
      </c>
      <c r="G84" s="120"/>
      <c r="H84" s="60"/>
      <c r="I84" s="86">
        <v>1000000</v>
      </c>
      <c r="J84" s="84"/>
      <c r="K84" s="66">
        <f t="shared" si="1"/>
        <v>472905400</v>
      </c>
      <c r="L84" s="79"/>
      <c r="M84" s="41"/>
      <c r="N84" s="80"/>
      <c r="O84" s="81"/>
    </row>
    <row r="85" spans="1:15" s="82" customFormat="1" ht="60" x14ac:dyDescent="0.25">
      <c r="A85" s="78"/>
      <c r="B85" s="60">
        <v>2</v>
      </c>
      <c r="C85" s="85" t="s">
        <v>5309</v>
      </c>
      <c r="D85" s="144" t="s">
        <v>179</v>
      </c>
      <c r="E85" s="115">
        <v>3</v>
      </c>
      <c r="F85" s="120" t="s">
        <v>5184</v>
      </c>
      <c r="G85" s="77"/>
      <c r="H85" s="77"/>
      <c r="I85" s="86">
        <v>1000000</v>
      </c>
      <c r="J85" s="84"/>
      <c r="K85" s="66">
        <f t="shared" si="1"/>
        <v>473905400</v>
      </c>
      <c r="L85" s="79"/>
      <c r="M85" s="41"/>
      <c r="N85" s="80"/>
      <c r="O85" s="81"/>
    </row>
    <row r="86" spans="1:15" s="82" customFormat="1" ht="45" x14ac:dyDescent="0.25">
      <c r="A86" s="78"/>
      <c r="B86" s="60">
        <v>2</v>
      </c>
      <c r="C86" s="85" t="s">
        <v>5310</v>
      </c>
      <c r="D86" s="120" t="s">
        <v>533</v>
      </c>
      <c r="E86" s="115">
        <v>4</v>
      </c>
      <c r="F86" s="120" t="s">
        <v>5185</v>
      </c>
      <c r="G86" s="77"/>
      <c r="H86" s="77"/>
      <c r="I86" s="86">
        <v>2500000</v>
      </c>
      <c r="J86" s="84"/>
      <c r="K86" s="66">
        <f t="shared" si="1"/>
        <v>476405400</v>
      </c>
      <c r="L86" s="79"/>
      <c r="M86" s="41"/>
      <c r="N86" s="80"/>
      <c r="O86" s="81"/>
    </row>
    <row r="87" spans="1:15" s="82" customFormat="1" ht="45" x14ac:dyDescent="0.25">
      <c r="A87" s="78"/>
      <c r="B87" s="60">
        <v>2</v>
      </c>
      <c r="C87" s="85" t="s">
        <v>5311</v>
      </c>
      <c r="D87" s="120" t="s">
        <v>179</v>
      </c>
      <c r="E87" s="115">
        <v>4</v>
      </c>
      <c r="F87" s="120" t="s">
        <v>5186</v>
      </c>
      <c r="G87" s="77"/>
      <c r="H87" s="77"/>
      <c r="I87" s="86">
        <v>750000</v>
      </c>
      <c r="J87" s="84"/>
      <c r="K87" s="66">
        <f t="shared" si="1"/>
        <v>477155400</v>
      </c>
      <c r="L87" s="79"/>
      <c r="M87" s="41"/>
      <c r="N87" s="80"/>
      <c r="O87" s="81"/>
    </row>
    <row r="88" spans="1:15" s="82" customFormat="1" ht="45" x14ac:dyDescent="0.25">
      <c r="A88" s="78"/>
      <c r="B88" s="60">
        <v>2</v>
      </c>
      <c r="C88" s="85" t="s">
        <v>5312</v>
      </c>
      <c r="D88" s="144" t="s">
        <v>165</v>
      </c>
      <c r="E88" s="115">
        <v>3</v>
      </c>
      <c r="F88" s="120" t="s">
        <v>5187</v>
      </c>
      <c r="G88" s="77"/>
      <c r="H88" s="77"/>
      <c r="I88" s="86">
        <v>900000</v>
      </c>
      <c r="J88" s="84"/>
      <c r="K88" s="66">
        <f t="shared" si="1"/>
        <v>478055400</v>
      </c>
      <c r="L88" s="79"/>
      <c r="M88" s="41"/>
      <c r="N88" s="80"/>
      <c r="O88" s="81"/>
    </row>
    <row r="89" spans="1:15" s="82" customFormat="1" ht="45" x14ac:dyDescent="0.25">
      <c r="A89" s="78"/>
      <c r="B89" s="60">
        <v>2</v>
      </c>
      <c r="C89" s="85" t="s">
        <v>5313</v>
      </c>
      <c r="D89" s="144" t="s">
        <v>165</v>
      </c>
      <c r="E89" s="115">
        <v>3</v>
      </c>
      <c r="F89" s="120" t="s">
        <v>5188</v>
      </c>
      <c r="G89" s="77"/>
      <c r="H89" s="77"/>
      <c r="I89" s="86">
        <v>1000000</v>
      </c>
      <c r="J89" s="84"/>
      <c r="K89" s="66">
        <f t="shared" si="1"/>
        <v>479055400</v>
      </c>
      <c r="L89" s="79"/>
      <c r="M89" s="41"/>
      <c r="N89" s="80"/>
      <c r="O89" s="81"/>
    </row>
    <row r="90" spans="1:15" s="82" customFormat="1" ht="45" x14ac:dyDescent="0.25">
      <c r="A90" s="78"/>
      <c r="B90" s="60">
        <v>2</v>
      </c>
      <c r="C90" s="85" t="s">
        <v>5314</v>
      </c>
      <c r="D90" s="144" t="s">
        <v>598</v>
      </c>
      <c r="E90" s="115">
        <v>3</v>
      </c>
      <c r="F90" s="120" t="s">
        <v>5189</v>
      </c>
      <c r="G90" s="77"/>
      <c r="H90" s="77"/>
      <c r="I90" s="86">
        <v>2400000</v>
      </c>
      <c r="J90" s="84"/>
      <c r="K90" s="66">
        <f t="shared" si="1"/>
        <v>481455400</v>
      </c>
      <c r="L90" s="79"/>
      <c r="M90" s="41"/>
      <c r="N90" s="80"/>
      <c r="O90" s="81"/>
    </row>
    <row r="91" spans="1:15" s="82" customFormat="1" ht="75" x14ac:dyDescent="0.25">
      <c r="A91" s="87"/>
      <c r="B91" s="60">
        <v>2</v>
      </c>
      <c r="C91" s="85" t="s">
        <v>5315</v>
      </c>
      <c r="D91" s="144" t="s">
        <v>2932</v>
      </c>
      <c r="E91" s="63">
        <v>3</v>
      </c>
      <c r="F91" s="120" t="s">
        <v>5190</v>
      </c>
      <c r="G91" s="120"/>
      <c r="H91" s="60"/>
      <c r="I91" s="86">
        <v>2500000</v>
      </c>
      <c r="J91" s="84"/>
      <c r="K91" s="66">
        <f t="shared" si="1"/>
        <v>483955400</v>
      </c>
      <c r="L91" s="79"/>
      <c r="M91" s="41"/>
      <c r="N91" s="80"/>
      <c r="O91" s="81"/>
    </row>
    <row r="92" spans="1:15" s="82" customFormat="1" ht="60" x14ac:dyDescent="0.25">
      <c r="A92" s="78"/>
      <c r="B92" s="60">
        <v>2</v>
      </c>
      <c r="C92" s="85" t="s">
        <v>5316</v>
      </c>
      <c r="D92" s="144" t="s">
        <v>2932</v>
      </c>
      <c r="E92" s="63">
        <v>3</v>
      </c>
      <c r="F92" s="120" t="s">
        <v>5191</v>
      </c>
      <c r="G92" s="120"/>
      <c r="H92" s="60"/>
      <c r="I92" s="86">
        <v>750000</v>
      </c>
      <c r="J92" s="84"/>
      <c r="K92" s="66">
        <f t="shared" si="1"/>
        <v>484705400</v>
      </c>
      <c r="L92" s="79"/>
      <c r="M92" s="41"/>
      <c r="N92" s="80"/>
      <c r="O92" s="81"/>
    </row>
    <row r="93" spans="1:15" s="82" customFormat="1" ht="60" x14ac:dyDescent="0.25">
      <c r="A93" s="78"/>
      <c r="B93" s="60">
        <v>2</v>
      </c>
      <c r="C93" s="85" t="s">
        <v>5317</v>
      </c>
      <c r="D93" s="144" t="s">
        <v>2212</v>
      </c>
      <c r="E93" s="63">
        <v>1</v>
      </c>
      <c r="F93" s="120" t="s">
        <v>5192</v>
      </c>
      <c r="G93" s="120"/>
      <c r="H93" s="60"/>
      <c r="I93" s="86">
        <v>1150000</v>
      </c>
      <c r="J93" s="84"/>
      <c r="K93" s="66">
        <f t="shared" si="1"/>
        <v>485855400</v>
      </c>
      <c r="L93" s="79"/>
      <c r="M93" s="41"/>
      <c r="N93" s="80"/>
      <c r="O93" s="81"/>
    </row>
    <row r="94" spans="1:15" s="82" customFormat="1" ht="60" x14ac:dyDescent="0.25">
      <c r="A94" s="78"/>
      <c r="B94" s="60">
        <v>2</v>
      </c>
      <c r="C94" s="85" t="s">
        <v>5318</v>
      </c>
      <c r="D94" s="144" t="s">
        <v>2932</v>
      </c>
      <c r="E94" s="63">
        <v>3</v>
      </c>
      <c r="F94" s="120" t="s">
        <v>5193</v>
      </c>
      <c r="G94" s="120"/>
      <c r="H94" s="60"/>
      <c r="I94" s="86">
        <v>6400000</v>
      </c>
      <c r="J94" s="84"/>
      <c r="K94" s="66">
        <f t="shared" si="1"/>
        <v>492255400</v>
      </c>
      <c r="L94" s="79"/>
      <c r="M94" s="41"/>
      <c r="N94" s="80"/>
      <c r="O94" s="81"/>
    </row>
    <row r="95" spans="1:15" s="82" customFormat="1" ht="45" x14ac:dyDescent="0.25">
      <c r="A95" s="78"/>
      <c r="B95" s="60">
        <v>2</v>
      </c>
      <c r="C95" s="85" t="s">
        <v>5319</v>
      </c>
      <c r="D95" s="144" t="s">
        <v>165</v>
      </c>
      <c r="E95" s="63">
        <v>3</v>
      </c>
      <c r="F95" s="120" t="s">
        <v>5194</v>
      </c>
      <c r="G95" s="120"/>
      <c r="H95" s="60"/>
      <c r="I95" s="86">
        <v>1000000</v>
      </c>
      <c r="J95" s="78"/>
      <c r="K95" s="66">
        <f t="shared" si="1"/>
        <v>493255400</v>
      </c>
      <c r="L95" s="79"/>
      <c r="M95" s="41"/>
      <c r="N95" s="80"/>
      <c r="O95" s="81"/>
    </row>
    <row r="96" spans="1:15" s="82" customFormat="1" ht="45" x14ac:dyDescent="0.25">
      <c r="A96" s="78"/>
      <c r="B96" s="60">
        <v>2</v>
      </c>
      <c r="C96" s="85" t="s">
        <v>5320</v>
      </c>
      <c r="D96" s="120" t="s">
        <v>533</v>
      </c>
      <c r="E96" s="63">
        <v>4</v>
      </c>
      <c r="F96" s="120" t="s">
        <v>5195</v>
      </c>
      <c r="G96" s="120"/>
      <c r="H96" s="60"/>
      <c r="I96" s="86">
        <v>1000000</v>
      </c>
      <c r="J96" s="78"/>
      <c r="K96" s="66">
        <f t="shared" si="1"/>
        <v>494255400</v>
      </c>
      <c r="L96" s="79"/>
      <c r="M96" s="41"/>
      <c r="N96" s="80"/>
      <c r="O96" s="81"/>
    </row>
    <row r="97" spans="1:15" s="82" customFormat="1" ht="30" x14ac:dyDescent="0.25">
      <c r="A97" s="78"/>
      <c r="B97" s="60">
        <v>2</v>
      </c>
      <c r="C97" s="61" t="s">
        <v>5322</v>
      </c>
      <c r="D97" s="120" t="s">
        <v>4890</v>
      </c>
      <c r="E97" s="63">
        <v>3</v>
      </c>
      <c r="F97" s="120" t="s">
        <v>5196</v>
      </c>
      <c r="G97" s="120"/>
      <c r="H97" s="77"/>
      <c r="I97" s="111">
        <v>1000000</v>
      </c>
      <c r="J97" s="84"/>
      <c r="K97" s="66">
        <f t="shared" si="1"/>
        <v>495255400</v>
      </c>
      <c r="L97" s="79"/>
      <c r="M97" s="41"/>
      <c r="N97" s="80"/>
      <c r="O97" s="81"/>
    </row>
    <row r="98" spans="1:15" s="82" customFormat="1" ht="45" x14ac:dyDescent="0.25">
      <c r="A98" s="78"/>
      <c r="B98" s="60">
        <v>3</v>
      </c>
      <c r="C98" s="85" t="s">
        <v>5230</v>
      </c>
      <c r="D98" s="120" t="s">
        <v>4890</v>
      </c>
      <c r="E98" s="63">
        <v>3</v>
      </c>
      <c r="F98" s="120" t="s">
        <v>5197</v>
      </c>
      <c r="G98" s="120"/>
      <c r="H98" s="77"/>
      <c r="I98" s="86">
        <v>2500000</v>
      </c>
      <c r="J98" s="84"/>
      <c r="K98" s="66">
        <f t="shared" si="1"/>
        <v>497755400</v>
      </c>
      <c r="L98" s="79"/>
      <c r="M98" s="41"/>
      <c r="N98" s="80"/>
      <c r="O98" s="81"/>
    </row>
    <row r="99" spans="1:15" s="82" customFormat="1" ht="45" x14ac:dyDescent="0.25">
      <c r="A99" s="78"/>
      <c r="B99" s="60">
        <v>3</v>
      </c>
      <c r="C99" s="85" t="s">
        <v>5231</v>
      </c>
      <c r="D99" s="120" t="s">
        <v>4890</v>
      </c>
      <c r="E99" s="63">
        <v>3</v>
      </c>
      <c r="F99" s="120" t="s">
        <v>5198</v>
      </c>
      <c r="G99" s="120"/>
      <c r="H99" s="77"/>
      <c r="I99" s="86">
        <v>1500000</v>
      </c>
      <c r="J99" s="84"/>
      <c r="K99" s="66">
        <f t="shared" si="1"/>
        <v>499255400</v>
      </c>
      <c r="L99" s="79"/>
      <c r="M99" s="41"/>
      <c r="N99" s="80"/>
      <c r="O99" s="81"/>
    </row>
    <row r="100" spans="1:15" s="82" customFormat="1" ht="60" x14ac:dyDescent="0.25">
      <c r="A100" s="78"/>
      <c r="B100" s="60">
        <v>3</v>
      </c>
      <c r="C100" s="85" t="s">
        <v>5232</v>
      </c>
      <c r="D100" s="144" t="s">
        <v>165</v>
      </c>
      <c r="E100" s="63">
        <v>3</v>
      </c>
      <c r="F100" s="120" t="s">
        <v>5199</v>
      </c>
      <c r="G100" s="120"/>
      <c r="H100" s="77"/>
      <c r="I100" s="86">
        <v>500000</v>
      </c>
      <c r="J100" s="84"/>
      <c r="K100" s="66">
        <f t="shared" si="1"/>
        <v>499755400</v>
      </c>
      <c r="L100" s="79"/>
      <c r="M100" s="41"/>
      <c r="N100" s="80"/>
      <c r="O100" s="81"/>
    </row>
    <row r="101" spans="1:15" s="82" customFormat="1" ht="45" x14ac:dyDescent="0.25">
      <c r="A101" s="78"/>
      <c r="B101" s="60">
        <v>3</v>
      </c>
      <c r="C101" s="85" t="s">
        <v>5233</v>
      </c>
      <c r="D101" s="120" t="s">
        <v>533</v>
      </c>
      <c r="E101" s="63">
        <v>4</v>
      </c>
      <c r="F101" s="120" t="s">
        <v>5200</v>
      </c>
      <c r="G101" s="120"/>
      <c r="H101" s="77"/>
      <c r="I101" s="86">
        <v>500000</v>
      </c>
      <c r="J101" s="84"/>
      <c r="K101" s="66">
        <f t="shared" si="1"/>
        <v>500255400</v>
      </c>
      <c r="L101" s="79"/>
      <c r="M101" s="41"/>
      <c r="N101" s="80"/>
      <c r="O101" s="81"/>
    </row>
    <row r="102" spans="1:15" s="82" customFormat="1" ht="45" x14ac:dyDescent="0.25">
      <c r="A102" s="78"/>
      <c r="B102" s="60">
        <v>3</v>
      </c>
      <c r="C102" s="85" t="s">
        <v>5234</v>
      </c>
      <c r="D102" s="144" t="s">
        <v>165</v>
      </c>
      <c r="E102" s="63">
        <v>3</v>
      </c>
      <c r="F102" s="120" t="s">
        <v>5201</v>
      </c>
      <c r="G102" s="120"/>
      <c r="H102" s="60"/>
      <c r="I102" s="86">
        <v>500000</v>
      </c>
      <c r="J102" s="78"/>
      <c r="K102" s="66">
        <f t="shared" si="1"/>
        <v>500755400</v>
      </c>
      <c r="L102" s="79"/>
      <c r="M102" s="41"/>
      <c r="N102" s="80"/>
      <c r="O102" s="81"/>
    </row>
    <row r="103" spans="1:15" s="82" customFormat="1" ht="45" x14ac:dyDescent="0.25">
      <c r="A103" s="78"/>
      <c r="B103" s="60">
        <v>3</v>
      </c>
      <c r="C103" s="85" t="s">
        <v>5235</v>
      </c>
      <c r="D103" s="144" t="s">
        <v>598</v>
      </c>
      <c r="E103" s="63">
        <v>3</v>
      </c>
      <c r="F103" s="120" t="s">
        <v>5202</v>
      </c>
      <c r="G103" s="120"/>
      <c r="H103" s="77"/>
      <c r="I103" s="86">
        <v>5000000</v>
      </c>
      <c r="J103" s="84"/>
      <c r="K103" s="66">
        <f t="shared" si="1"/>
        <v>505755400</v>
      </c>
      <c r="L103" s="79"/>
      <c r="M103" s="41"/>
      <c r="N103" s="80"/>
      <c r="O103" s="81"/>
    </row>
    <row r="104" spans="1:15" s="82" customFormat="1" ht="60" x14ac:dyDescent="0.25">
      <c r="A104" s="78"/>
      <c r="B104" s="60">
        <v>3</v>
      </c>
      <c r="C104" s="85" t="s">
        <v>5236</v>
      </c>
      <c r="D104" s="144" t="s">
        <v>598</v>
      </c>
      <c r="E104" s="63">
        <v>3</v>
      </c>
      <c r="F104" s="120" t="s">
        <v>5203</v>
      </c>
      <c r="G104" s="120"/>
      <c r="H104" s="77"/>
      <c r="I104" s="86">
        <v>1420000</v>
      </c>
      <c r="J104" s="84"/>
      <c r="K104" s="66">
        <f t="shared" si="1"/>
        <v>507175400</v>
      </c>
      <c r="L104" s="79"/>
      <c r="M104" s="41"/>
      <c r="N104" s="80"/>
      <c r="O104" s="81"/>
    </row>
    <row r="105" spans="1:15" s="82" customFormat="1" ht="45" x14ac:dyDescent="0.25">
      <c r="A105" s="78"/>
      <c r="B105" s="60">
        <v>3</v>
      </c>
      <c r="C105" s="85" t="s">
        <v>5237</v>
      </c>
      <c r="D105" s="120" t="s">
        <v>4300</v>
      </c>
      <c r="E105" s="63">
        <v>3</v>
      </c>
      <c r="F105" s="120" t="s">
        <v>5204</v>
      </c>
      <c r="G105" s="120"/>
      <c r="H105" s="77"/>
      <c r="I105" s="86">
        <v>800000</v>
      </c>
      <c r="J105" s="84"/>
      <c r="K105" s="66">
        <f t="shared" si="1"/>
        <v>507975400</v>
      </c>
      <c r="L105" s="79"/>
      <c r="M105" s="41"/>
      <c r="N105" s="80"/>
      <c r="O105" s="81"/>
    </row>
    <row r="106" spans="1:15" s="82" customFormat="1" ht="30" x14ac:dyDescent="0.25">
      <c r="A106" s="78"/>
      <c r="B106" s="60">
        <v>3</v>
      </c>
      <c r="C106" s="85" t="s">
        <v>5238</v>
      </c>
      <c r="D106" s="120" t="s">
        <v>2932</v>
      </c>
      <c r="E106" s="63">
        <v>4</v>
      </c>
      <c r="F106" s="120" t="s">
        <v>5205</v>
      </c>
      <c r="G106" s="120"/>
      <c r="H106" s="77"/>
      <c r="I106" s="86">
        <v>2620000</v>
      </c>
      <c r="J106" s="84"/>
      <c r="K106" s="66">
        <f t="shared" si="1"/>
        <v>510595400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3</v>
      </c>
      <c r="C107" s="85" t="s">
        <v>5239</v>
      </c>
      <c r="D107" s="120" t="s">
        <v>2932</v>
      </c>
      <c r="E107" s="63">
        <v>4</v>
      </c>
      <c r="F107" s="120" t="s">
        <v>5206</v>
      </c>
      <c r="G107" s="120"/>
      <c r="H107" s="60"/>
      <c r="I107" s="86">
        <v>500000</v>
      </c>
      <c r="J107" s="78"/>
      <c r="K107" s="66">
        <f t="shared" si="1"/>
        <v>511095400</v>
      </c>
      <c r="L107" s="79"/>
      <c r="M107" s="41"/>
      <c r="N107" s="80"/>
      <c r="O107" s="81"/>
    </row>
    <row r="108" spans="1:15" s="82" customFormat="1" ht="45" x14ac:dyDescent="0.25">
      <c r="A108" s="78"/>
      <c r="B108" s="60">
        <v>3</v>
      </c>
      <c r="C108" s="85" t="s">
        <v>5240</v>
      </c>
      <c r="D108" s="120" t="s">
        <v>2932</v>
      </c>
      <c r="E108" s="63">
        <v>4</v>
      </c>
      <c r="F108" s="120" t="s">
        <v>5207</v>
      </c>
      <c r="G108" s="120"/>
      <c r="H108" s="60"/>
      <c r="I108" s="86">
        <v>500000</v>
      </c>
      <c r="J108" s="78"/>
      <c r="K108" s="66">
        <f t="shared" si="1"/>
        <v>511595400</v>
      </c>
      <c r="L108" s="79"/>
      <c r="M108" s="41"/>
      <c r="N108" s="51"/>
      <c r="O108" s="81"/>
    </row>
    <row r="109" spans="1:15" s="82" customFormat="1" ht="30" x14ac:dyDescent="0.25">
      <c r="A109" s="78"/>
      <c r="B109" s="60">
        <v>3</v>
      </c>
      <c r="C109" s="85" t="s">
        <v>5241</v>
      </c>
      <c r="D109" s="120" t="s">
        <v>2932</v>
      </c>
      <c r="E109" s="63">
        <v>4</v>
      </c>
      <c r="F109" s="120" t="s">
        <v>5208</v>
      </c>
      <c r="G109" s="120"/>
      <c r="H109" s="60"/>
      <c r="I109" s="86">
        <v>500000</v>
      </c>
      <c r="J109" s="78"/>
      <c r="K109" s="66">
        <f t="shared" si="1"/>
        <v>512095400</v>
      </c>
      <c r="L109" s="79"/>
      <c r="M109" s="41"/>
      <c r="N109" s="51"/>
      <c r="O109" s="81"/>
    </row>
    <row r="110" spans="1:15" s="82" customFormat="1" ht="30" x14ac:dyDescent="0.25">
      <c r="A110" s="78"/>
      <c r="B110" s="60">
        <v>3</v>
      </c>
      <c r="C110" s="85" t="s">
        <v>5242</v>
      </c>
      <c r="D110" s="120" t="s">
        <v>2932</v>
      </c>
      <c r="E110" s="63">
        <v>4</v>
      </c>
      <c r="F110" s="120" t="s">
        <v>5209</v>
      </c>
      <c r="G110" s="120"/>
      <c r="H110" s="60"/>
      <c r="I110" s="86">
        <v>500000</v>
      </c>
      <c r="J110" s="78"/>
      <c r="K110" s="66">
        <f t="shared" si="1"/>
        <v>512595400</v>
      </c>
      <c r="L110" s="79"/>
      <c r="M110" s="41"/>
      <c r="N110" s="51"/>
      <c r="O110" s="81"/>
    </row>
    <row r="111" spans="1:15" s="82" customFormat="1" ht="45" x14ac:dyDescent="0.25">
      <c r="A111" s="78"/>
      <c r="B111" s="60">
        <v>3</v>
      </c>
      <c r="C111" s="85" t="s">
        <v>5243</v>
      </c>
      <c r="D111" s="120" t="s">
        <v>2932</v>
      </c>
      <c r="E111" s="63">
        <v>4</v>
      </c>
      <c r="F111" s="120" t="s">
        <v>5210</v>
      </c>
      <c r="G111" s="120"/>
      <c r="H111" s="60"/>
      <c r="I111" s="86">
        <v>500000</v>
      </c>
      <c r="J111" s="78"/>
      <c r="K111" s="66">
        <f t="shared" si="1"/>
        <v>513095400</v>
      </c>
      <c r="L111" s="79"/>
      <c r="M111" s="41"/>
      <c r="N111" s="51"/>
      <c r="O111" s="81"/>
    </row>
    <row r="112" spans="1:15" s="82" customFormat="1" ht="60" x14ac:dyDescent="0.25">
      <c r="A112" s="78"/>
      <c r="B112" s="60">
        <v>3</v>
      </c>
      <c r="C112" s="85" t="s">
        <v>5244</v>
      </c>
      <c r="D112" s="144" t="s">
        <v>598</v>
      </c>
      <c r="E112" s="63">
        <v>3</v>
      </c>
      <c r="F112" s="120" t="s">
        <v>5211</v>
      </c>
      <c r="G112" s="120"/>
      <c r="H112" s="60"/>
      <c r="I112" s="86">
        <v>720000</v>
      </c>
      <c r="J112" s="78"/>
      <c r="K112" s="66">
        <f t="shared" si="1"/>
        <v>513815400</v>
      </c>
      <c r="L112" s="79"/>
      <c r="M112" s="41"/>
      <c r="N112" s="51"/>
      <c r="O112" s="81"/>
    </row>
    <row r="113" spans="1:15" s="82" customFormat="1" ht="60" x14ac:dyDescent="0.25">
      <c r="A113" s="78"/>
      <c r="B113" s="60">
        <v>3</v>
      </c>
      <c r="C113" s="85" t="s">
        <v>5245</v>
      </c>
      <c r="D113" s="144" t="s">
        <v>598</v>
      </c>
      <c r="E113" s="63">
        <v>3</v>
      </c>
      <c r="F113" s="120" t="s">
        <v>5212</v>
      </c>
      <c r="G113" s="120"/>
      <c r="H113" s="60"/>
      <c r="I113" s="86">
        <v>1505000</v>
      </c>
      <c r="J113" s="78"/>
      <c r="K113" s="66">
        <f t="shared" si="1"/>
        <v>515320400</v>
      </c>
      <c r="L113" s="79"/>
      <c r="M113" s="41"/>
      <c r="N113" s="51"/>
      <c r="O113" s="81"/>
    </row>
    <row r="114" spans="1:15" s="82" customFormat="1" ht="45" x14ac:dyDescent="0.25">
      <c r="A114" s="78"/>
      <c r="B114" s="60">
        <v>3</v>
      </c>
      <c r="C114" s="85" t="s">
        <v>5246</v>
      </c>
      <c r="D114" s="144" t="s">
        <v>598</v>
      </c>
      <c r="E114" s="63">
        <v>3</v>
      </c>
      <c r="F114" s="120" t="s">
        <v>5213</v>
      </c>
      <c r="G114" s="120"/>
      <c r="H114" s="60"/>
      <c r="I114" s="86">
        <v>1000000</v>
      </c>
      <c r="J114" s="78"/>
      <c r="K114" s="66">
        <f t="shared" si="1"/>
        <v>516320400</v>
      </c>
      <c r="L114" s="79"/>
      <c r="M114" s="41"/>
      <c r="N114" s="51"/>
      <c r="O114" s="81"/>
    </row>
    <row r="115" spans="1:15" s="82" customFormat="1" ht="60" x14ac:dyDescent="0.25">
      <c r="A115" s="78"/>
      <c r="B115" s="60">
        <v>3</v>
      </c>
      <c r="C115" s="85" t="s">
        <v>5247</v>
      </c>
      <c r="D115" s="144" t="s">
        <v>2932</v>
      </c>
      <c r="E115" s="63">
        <v>3</v>
      </c>
      <c r="F115" s="120" t="s">
        <v>5214</v>
      </c>
      <c r="G115" s="120"/>
      <c r="H115" s="60"/>
      <c r="I115" s="86">
        <v>1000000</v>
      </c>
      <c r="J115" s="78"/>
      <c r="K115" s="66">
        <f t="shared" si="1"/>
        <v>517320400</v>
      </c>
      <c r="L115" s="79"/>
      <c r="M115" s="41"/>
      <c r="N115" s="51"/>
      <c r="O115" s="81"/>
    </row>
    <row r="116" spans="1:15" s="82" customFormat="1" ht="45" x14ac:dyDescent="0.25">
      <c r="A116" s="78"/>
      <c r="B116" s="60">
        <v>3</v>
      </c>
      <c r="C116" s="85" t="s">
        <v>5248</v>
      </c>
      <c r="D116" s="144" t="s">
        <v>2932</v>
      </c>
      <c r="E116" s="63">
        <v>3</v>
      </c>
      <c r="F116" s="120" t="s">
        <v>5215</v>
      </c>
      <c r="G116" s="120"/>
      <c r="H116" s="77"/>
      <c r="I116" s="86">
        <v>5500000</v>
      </c>
      <c r="J116" s="84"/>
      <c r="K116" s="66">
        <f t="shared" si="1"/>
        <v>522820400</v>
      </c>
      <c r="L116" s="79"/>
      <c r="M116" s="41"/>
      <c r="N116" s="51"/>
      <c r="O116" s="81"/>
    </row>
    <row r="117" spans="1:15" s="82" customFormat="1" ht="75" x14ac:dyDescent="0.25">
      <c r="A117" s="78"/>
      <c r="B117" s="60">
        <v>3</v>
      </c>
      <c r="C117" s="85" t="s">
        <v>5249</v>
      </c>
      <c r="D117" s="120" t="s">
        <v>165</v>
      </c>
      <c r="E117" s="63">
        <v>4</v>
      </c>
      <c r="F117" s="120" t="s">
        <v>5216</v>
      </c>
      <c r="G117" s="120"/>
      <c r="H117" s="77"/>
      <c r="I117" s="86">
        <v>2500000</v>
      </c>
      <c r="J117" s="84"/>
      <c r="K117" s="66">
        <f t="shared" si="1"/>
        <v>525320400</v>
      </c>
      <c r="L117" s="79"/>
      <c r="M117" s="41"/>
      <c r="N117" s="51"/>
      <c r="O117" s="81"/>
    </row>
    <row r="118" spans="1:15" s="82" customFormat="1" ht="60" x14ac:dyDescent="0.25">
      <c r="A118" s="78"/>
      <c r="B118" s="60">
        <v>3</v>
      </c>
      <c r="C118" s="85" t="s">
        <v>5250</v>
      </c>
      <c r="D118" s="144" t="s">
        <v>165</v>
      </c>
      <c r="E118" s="63">
        <v>3</v>
      </c>
      <c r="F118" s="120" t="s">
        <v>5217</v>
      </c>
      <c r="G118" s="120"/>
      <c r="H118" s="77"/>
      <c r="I118" s="86">
        <v>50000</v>
      </c>
      <c r="J118" s="84"/>
      <c r="K118" s="66">
        <f t="shared" si="1"/>
        <v>525370400</v>
      </c>
      <c r="L118" s="79"/>
      <c r="M118" s="41"/>
      <c r="N118" s="51"/>
      <c r="O118" s="81"/>
    </row>
    <row r="119" spans="1:15" s="82" customFormat="1" ht="45" x14ac:dyDescent="0.25">
      <c r="A119" s="78"/>
      <c r="B119" s="60">
        <v>3</v>
      </c>
      <c r="C119" s="85" t="s">
        <v>5251</v>
      </c>
      <c r="D119" s="120" t="s">
        <v>533</v>
      </c>
      <c r="E119" s="63">
        <v>4</v>
      </c>
      <c r="F119" s="120" t="s">
        <v>5218</v>
      </c>
      <c r="G119" s="120"/>
      <c r="H119" s="77"/>
      <c r="I119" s="86">
        <v>500000</v>
      </c>
      <c r="J119" s="84"/>
      <c r="K119" s="66">
        <f t="shared" si="1"/>
        <v>525870400</v>
      </c>
      <c r="L119" s="79"/>
      <c r="M119" s="41"/>
      <c r="N119" s="51"/>
      <c r="O119" s="81"/>
    </row>
    <row r="120" spans="1:15" s="82" customFormat="1" ht="30" x14ac:dyDescent="0.25">
      <c r="A120" s="78"/>
      <c r="B120" s="60">
        <v>3</v>
      </c>
      <c r="C120" s="85" t="s">
        <v>5252</v>
      </c>
      <c r="D120" s="120" t="s">
        <v>2932</v>
      </c>
      <c r="E120" s="63">
        <v>4</v>
      </c>
      <c r="F120" s="120" t="s">
        <v>5219</v>
      </c>
      <c r="G120" s="120"/>
      <c r="H120" s="77"/>
      <c r="I120" s="86">
        <v>2000000</v>
      </c>
      <c r="J120" s="84"/>
      <c r="K120" s="66">
        <f t="shared" si="1"/>
        <v>527870400</v>
      </c>
      <c r="L120" s="79"/>
      <c r="M120" s="41"/>
      <c r="N120" s="51"/>
      <c r="O120" s="81"/>
    </row>
    <row r="121" spans="1:15" s="82" customFormat="1" ht="60" x14ac:dyDescent="0.25">
      <c r="A121" s="78"/>
      <c r="B121" s="60">
        <v>3</v>
      </c>
      <c r="C121" s="85" t="s">
        <v>5253</v>
      </c>
      <c r="D121" s="144" t="s">
        <v>2932</v>
      </c>
      <c r="E121" s="63">
        <v>3</v>
      </c>
      <c r="F121" s="120" t="s">
        <v>5220</v>
      </c>
      <c r="G121" s="120"/>
      <c r="H121" s="60"/>
      <c r="I121" s="86">
        <v>560000</v>
      </c>
      <c r="J121" s="78"/>
      <c r="K121" s="66">
        <f t="shared" si="1"/>
        <v>528430400</v>
      </c>
      <c r="M121" s="41"/>
      <c r="N121" s="74"/>
      <c r="O121" s="81"/>
    </row>
    <row r="122" spans="1:15" s="82" customFormat="1" ht="30" x14ac:dyDescent="0.25">
      <c r="A122" s="78"/>
      <c r="B122" s="60">
        <v>3</v>
      </c>
      <c r="C122" s="85" t="s">
        <v>5254</v>
      </c>
      <c r="D122" s="120" t="s">
        <v>4300</v>
      </c>
      <c r="E122" s="63">
        <v>4</v>
      </c>
      <c r="F122" s="120" t="s">
        <v>5221</v>
      </c>
      <c r="G122" s="120"/>
      <c r="H122" s="60"/>
      <c r="I122" s="86">
        <v>1000000</v>
      </c>
      <c r="J122" s="78"/>
      <c r="K122" s="66">
        <f t="shared" si="1"/>
        <v>529430400</v>
      </c>
      <c r="M122" s="41"/>
      <c r="N122" s="74"/>
      <c r="O122" s="81"/>
    </row>
    <row r="123" spans="1:15" s="82" customFormat="1" ht="45" x14ac:dyDescent="0.25">
      <c r="A123" s="78"/>
      <c r="B123" s="60">
        <v>3</v>
      </c>
      <c r="C123" s="85" t="s">
        <v>5255</v>
      </c>
      <c r="D123" s="120" t="s">
        <v>2932</v>
      </c>
      <c r="E123" s="63">
        <v>4</v>
      </c>
      <c r="F123" s="120" t="s">
        <v>5222</v>
      </c>
      <c r="G123" s="120"/>
      <c r="H123" s="60"/>
      <c r="I123" s="86">
        <v>1120000</v>
      </c>
      <c r="J123" s="78"/>
      <c r="K123" s="66">
        <f t="shared" si="1"/>
        <v>530550400</v>
      </c>
      <c r="M123" s="41"/>
      <c r="N123" s="74"/>
      <c r="O123" s="81"/>
    </row>
    <row r="124" spans="1:15" s="82" customFormat="1" ht="45" x14ac:dyDescent="0.25">
      <c r="A124" s="78"/>
      <c r="B124" s="60">
        <v>3</v>
      </c>
      <c r="C124" s="85" t="s">
        <v>5256</v>
      </c>
      <c r="D124" s="120" t="s">
        <v>2135</v>
      </c>
      <c r="E124" s="63">
        <v>4</v>
      </c>
      <c r="F124" s="120" t="s">
        <v>5223</v>
      </c>
      <c r="G124" s="120"/>
      <c r="H124" s="60"/>
      <c r="I124" s="86">
        <v>1000000</v>
      </c>
      <c r="J124" s="78"/>
      <c r="K124" s="66">
        <f t="shared" si="1"/>
        <v>531550400</v>
      </c>
      <c r="M124" s="41"/>
      <c r="N124" s="74"/>
      <c r="O124" s="81"/>
    </row>
    <row r="125" spans="1:15" s="82" customFormat="1" ht="45" x14ac:dyDescent="0.25">
      <c r="A125" s="78"/>
      <c r="B125" s="60">
        <v>3</v>
      </c>
      <c r="C125" s="85" t="s">
        <v>5257</v>
      </c>
      <c r="D125" s="120" t="s">
        <v>2135</v>
      </c>
      <c r="E125" s="63">
        <v>4</v>
      </c>
      <c r="F125" s="120" t="s">
        <v>5224</v>
      </c>
      <c r="G125" s="120"/>
      <c r="H125" s="60"/>
      <c r="I125" s="86">
        <v>2500000</v>
      </c>
      <c r="J125" s="78"/>
      <c r="K125" s="66">
        <f t="shared" si="1"/>
        <v>534050400</v>
      </c>
      <c r="M125" s="41"/>
      <c r="N125" s="74"/>
      <c r="O125" s="81"/>
    </row>
    <row r="126" spans="1:15" s="82" customFormat="1" ht="45" x14ac:dyDescent="0.25">
      <c r="A126" s="78"/>
      <c r="B126" s="60">
        <v>3</v>
      </c>
      <c r="C126" s="85" t="s">
        <v>5258</v>
      </c>
      <c r="D126" s="120" t="s">
        <v>533</v>
      </c>
      <c r="E126" s="63">
        <v>4</v>
      </c>
      <c r="F126" s="120" t="s">
        <v>5225</v>
      </c>
      <c r="G126" s="120"/>
      <c r="H126" s="77"/>
      <c r="I126" s="86">
        <v>2500000</v>
      </c>
      <c r="J126" s="84"/>
      <c r="K126" s="66">
        <f t="shared" si="1"/>
        <v>536550400</v>
      </c>
      <c r="M126" s="41"/>
      <c r="N126" s="74"/>
      <c r="O126" s="81"/>
    </row>
    <row r="127" spans="1:15" s="82" customFormat="1" ht="30" x14ac:dyDescent="0.25">
      <c r="A127" s="78"/>
      <c r="B127" s="60">
        <v>3</v>
      </c>
      <c r="C127" s="85" t="s">
        <v>5259</v>
      </c>
      <c r="D127" s="144" t="s">
        <v>165</v>
      </c>
      <c r="E127" s="63">
        <v>3</v>
      </c>
      <c r="F127" s="120" t="s">
        <v>5226</v>
      </c>
      <c r="G127" s="120"/>
      <c r="H127" s="60"/>
      <c r="I127" s="86">
        <v>900000</v>
      </c>
      <c r="J127" s="84"/>
      <c r="K127" s="66">
        <f t="shared" si="1"/>
        <v>537450400</v>
      </c>
      <c r="M127" s="41"/>
      <c r="N127" s="74"/>
      <c r="O127" s="81"/>
    </row>
    <row r="128" spans="1:15" s="82" customFormat="1" ht="75" x14ac:dyDescent="0.25">
      <c r="A128" s="78"/>
      <c r="B128" s="60">
        <v>3</v>
      </c>
      <c r="C128" s="85" t="s">
        <v>5260</v>
      </c>
      <c r="D128" s="144" t="s">
        <v>2932</v>
      </c>
      <c r="E128" s="63">
        <v>3</v>
      </c>
      <c r="F128" s="120" t="s">
        <v>5227</v>
      </c>
      <c r="G128" s="120"/>
      <c r="H128" s="60"/>
      <c r="I128" s="86">
        <v>3000000</v>
      </c>
      <c r="J128" s="84"/>
      <c r="K128" s="66">
        <f t="shared" si="1"/>
        <v>540450400</v>
      </c>
      <c r="M128" s="41"/>
      <c r="N128" s="74"/>
      <c r="O128" s="81"/>
    </row>
    <row r="129" spans="1:15" s="82" customFormat="1" ht="45" x14ac:dyDescent="0.25">
      <c r="A129" s="78"/>
      <c r="B129" s="60">
        <v>3</v>
      </c>
      <c r="C129" s="85" t="s">
        <v>5261</v>
      </c>
      <c r="D129" s="144" t="s">
        <v>179</v>
      </c>
      <c r="E129" s="115">
        <v>3</v>
      </c>
      <c r="F129" s="120" t="s">
        <v>5228</v>
      </c>
      <c r="G129" s="120"/>
      <c r="H129" s="77"/>
      <c r="I129" s="86">
        <v>500000</v>
      </c>
      <c r="J129" s="84"/>
      <c r="K129" s="66">
        <f t="shared" si="1"/>
        <v>540950400</v>
      </c>
      <c r="M129" s="41"/>
      <c r="N129" s="74"/>
      <c r="O129" s="81"/>
    </row>
    <row r="130" spans="1:15" s="82" customFormat="1" ht="45" x14ac:dyDescent="0.25">
      <c r="A130" s="78"/>
      <c r="B130" s="60">
        <v>3</v>
      </c>
      <c r="C130" s="85" t="s">
        <v>5262</v>
      </c>
      <c r="D130" s="120" t="s">
        <v>2135</v>
      </c>
      <c r="E130" s="115">
        <v>4</v>
      </c>
      <c r="F130" s="120" t="s">
        <v>5229</v>
      </c>
      <c r="G130" s="120"/>
      <c r="H130" s="77"/>
      <c r="I130" s="86">
        <v>2500000</v>
      </c>
      <c r="J130" s="84"/>
      <c r="K130" s="66">
        <f t="shared" si="1"/>
        <v>543450400</v>
      </c>
      <c r="M130" s="41"/>
      <c r="N130" s="74"/>
      <c r="O130" s="81"/>
    </row>
    <row r="131" spans="1:15" s="82" customFormat="1" ht="45" x14ac:dyDescent="0.25">
      <c r="A131" s="78"/>
      <c r="B131" s="60">
        <v>3</v>
      </c>
      <c r="C131" s="61" t="s">
        <v>5351</v>
      </c>
      <c r="D131" s="120"/>
      <c r="E131" s="115"/>
      <c r="F131" s="115" t="s">
        <v>5349</v>
      </c>
      <c r="G131" s="120"/>
      <c r="H131" s="77"/>
      <c r="I131" s="64"/>
      <c r="J131" s="84">
        <v>2639000</v>
      </c>
      <c r="K131" s="66">
        <f t="shared" si="1"/>
        <v>540811400</v>
      </c>
      <c r="L131" s="82" t="s">
        <v>172</v>
      </c>
      <c r="M131" s="41">
        <f>-J131</f>
        <v>-2639000</v>
      </c>
      <c r="N131" s="74" t="s">
        <v>2228</v>
      </c>
      <c r="O131" s="81"/>
    </row>
    <row r="132" spans="1:15" s="82" customFormat="1" ht="75" x14ac:dyDescent="0.25">
      <c r="A132" s="78"/>
      <c r="B132" s="60">
        <v>3</v>
      </c>
      <c r="C132" s="61" t="s">
        <v>5352</v>
      </c>
      <c r="D132" s="120"/>
      <c r="E132" s="115"/>
      <c r="F132" s="115" t="s">
        <v>5350</v>
      </c>
      <c r="G132" s="120"/>
      <c r="H132" s="77"/>
      <c r="I132" s="175"/>
      <c r="J132" s="84">
        <v>53517500</v>
      </c>
      <c r="K132" s="66">
        <f t="shared" si="1"/>
        <v>487293900</v>
      </c>
      <c r="L132" s="82" t="s">
        <v>168</v>
      </c>
      <c r="M132" s="41">
        <f>-J132</f>
        <v>-53517500</v>
      </c>
      <c r="N132" s="74" t="s">
        <v>591</v>
      </c>
      <c r="O132" s="81"/>
    </row>
    <row r="133" spans="1:15" s="82" customFormat="1" ht="45" x14ac:dyDescent="0.25">
      <c r="A133" s="78"/>
      <c r="B133" s="60">
        <v>4</v>
      </c>
      <c r="C133" s="85" t="s">
        <v>5354</v>
      </c>
      <c r="D133" s="120" t="s">
        <v>2932</v>
      </c>
      <c r="E133" s="115">
        <v>4</v>
      </c>
      <c r="F133" s="120" t="s">
        <v>5353</v>
      </c>
      <c r="G133" s="77"/>
      <c r="H133" s="77"/>
      <c r="I133" s="89">
        <v>2000000</v>
      </c>
      <c r="J133" s="84"/>
      <c r="K133" s="66">
        <f t="shared" si="1"/>
        <v>489293900</v>
      </c>
      <c r="M133" s="41"/>
      <c r="N133" s="74"/>
      <c r="O133" s="81"/>
    </row>
    <row r="134" spans="1:15" s="82" customFormat="1" ht="45" x14ac:dyDescent="0.25">
      <c r="A134" s="78"/>
      <c r="B134" s="60">
        <v>4</v>
      </c>
      <c r="C134" s="85" t="s">
        <v>5355</v>
      </c>
      <c r="D134" s="120" t="s">
        <v>2932</v>
      </c>
      <c r="E134" s="115">
        <v>4</v>
      </c>
      <c r="F134" s="120" t="s">
        <v>5364</v>
      </c>
      <c r="G134" s="77"/>
      <c r="H134" s="77"/>
      <c r="I134" s="89">
        <v>500000</v>
      </c>
      <c r="J134" s="84"/>
      <c r="K134" s="66">
        <f t="shared" si="1"/>
        <v>489793900</v>
      </c>
      <c r="M134" s="41"/>
      <c r="N134" s="74"/>
      <c r="O134" s="81"/>
    </row>
    <row r="135" spans="1:15" s="82" customFormat="1" ht="60" x14ac:dyDescent="0.25">
      <c r="A135" s="78"/>
      <c r="B135" s="60">
        <v>4</v>
      </c>
      <c r="C135" s="85" t="s">
        <v>5356</v>
      </c>
      <c r="D135" s="144" t="s">
        <v>2217</v>
      </c>
      <c r="E135" s="115">
        <v>2</v>
      </c>
      <c r="F135" s="120" t="s">
        <v>5365</v>
      </c>
      <c r="G135" s="77"/>
      <c r="H135" s="77"/>
      <c r="I135" s="89">
        <v>2100000</v>
      </c>
      <c r="J135" s="84"/>
      <c r="K135" s="66">
        <f t="shared" si="1"/>
        <v>491893900</v>
      </c>
      <c r="M135" s="41"/>
      <c r="N135" s="74"/>
      <c r="O135" s="81"/>
    </row>
    <row r="136" spans="1:15" s="82" customFormat="1" ht="60" x14ac:dyDescent="0.25">
      <c r="A136" s="78"/>
      <c r="B136" s="60">
        <v>4</v>
      </c>
      <c r="C136" s="85" t="s">
        <v>5357</v>
      </c>
      <c r="D136" s="144" t="s">
        <v>2893</v>
      </c>
      <c r="E136" s="115">
        <v>1</v>
      </c>
      <c r="F136" s="120" t="s">
        <v>5366</v>
      </c>
      <c r="G136" s="77"/>
      <c r="H136" s="77"/>
      <c r="I136" s="89">
        <v>200000</v>
      </c>
      <c r="J136" s="84"/>
      <c r="K136" s="66">
        <f t="shared" si="1"/>
        <v>492093900</v>
      </c>
      <c r="M136" s="41"/>
      <c r="N136" s="74"/>
      <c r="O136" s="81"/>
    </row>
    <row r="137" spans="1:15" s="82" customFormat="1" ht="60" x14ac:dyDescent="0.25">
      <c r="A137" s="78"/>
      <c r="B137" s="60">
        <v>4</v>
      </c>
      <c r="C137" s="85" t="s">
        <v>5358</v>
      </c>
      <c r="D137" s="144" t="s">
        <v>598</v>
      </c>
      <c r="E137" s="115">
        <v>3</v>
      </c>
      <c r="F137" s="120" t="s">
        <v>5367</v>
      </c>
      <c r="G137" s="77"/>
      <c r="H137" s="77"/>
      <c r="I137" s="89">
        <v>400000</v>
      </c>
      <c r="J137" s="84"/>
      <c r="K137" s="66">
        <f t="shared" si="1"/>
        <v>492493900</v>
      </c>
      <c r="M137" s="41"/>
      <c r="N137" s="74"/>
      <c r="O137" s="81"/>
    </row>
    <row r="138" spans="1:15" s="82" customFormat="1" ht="45" x14ac:dyDescent="0.25">
      <c r="A138" s="78"/>
      <c r="B138" s="60">
        <v>4</v>
      </c>
      <c r="C138" s="85" t="s">
        <v>5359</v>
      </c>
      <c r="D138" s="120" t="s">
        <v>1634</v>
      </c>
      <c r="E138" s="115">
        <v>3</v>
      </c>
      <c r="F138" s="120" t="s">
        <v>5368</v>
      </c>
      <c r="G138" s="77"/>
      <c r="H138" s="77"/>
      <c r="I138" s="89">
        <v>1000000</v>
      </c>
      <c r="J138" s="84"/>
      <c r="K138" s="66">
        <f t="shared" si="1"/>
        <v>493493900</v>
      </c>
      <c r="M138" s="41"/>
      <c r="N138" s="74"/>
      <c r="O138" s="81"/>
    </row>
    <row r="139" spans="1:15" s="82" customFormat="1" ht="45" x14ac:dyDescent="0.25">
      <c r="A139" s="78"/>
      <c r="B139" s="60">
        <v>4</v>
      </c>
      <c r="C139" s="85" t="s">
        <v>5360</v>
      </c>
      <c r="D139" s="120" t="s">
        <v>3103</v>
      </c>
      <c r="E139" s="115">
        <v>1</v>
      </c>
      <c r="F139" s="120" t="s">
        <v>5369</v>
      </c>
      <c r="G139" s="77"/>
      <c r="H139" s="60"/>
      <c r="I139" s="89">
        <v>2500000</v>
      </c>
      <c r="J139" s="84"/>
      <c r="K139" s="66">
        <f t="shared" si="1"/>
        <v>495993900</v>
      </c>
      <c r="M139" s="41"/>
      <c r="N139" s="74"/>
      <c r="O139" s="81"/>
    </row>
    <row r="140" spans="1:15" s="82" customFormat="1" ht="45" x14ac:dyDescent="0.25">
      <c r="A140" s="78"/>
      <c r="B140" s="60">
        <v>4</v>
      </c>
      <c r="C140" s="85" t="s">
        <v>5361</v>
      </c>
      <c r="D140" s="144" t="s">
        <v>2213</v>
      </c>
      <c r="E140" s="115">
        <v>2</v>
      </c>
      <c r="F140" s="120" t="s">
        <v>5370</v>
      </c>
      <c r="G140" s="77"/>
      <c r="H140" s="60"/>
      <c r="I140" s="89">
        <v>5000000</v>
      </c>
      <c r="J140" s="84"/>
      <c r="K140" s="66">
        <f t="shared" ref="K140:K203" si="2">+K139+I140-J140</f>
        <v>500993900</v>
      </c>
      <c r="M140" s="41"/>
      <c r="N140" s="74"/>
      <c r="O140" s="81"/>
    </row>
    <row r="141" spans="1:15" s="82" customFormat="1" ht="45" x14ac:dyDescent="0.25">
      <c r="A141" s="78"/>
      <c r="B141" s="60">
        <v>4</v>
      </c>
      <c r="C141" s="85" t="s">
        <v>5362</v>
      </c>
      <c r="D141" s="120" t="s">
        <v>2134</v>
      </c>
      <c r="E141" s="115">
        <v>3</v>
      </c>
      <c r="F141" s="120" t="s">
        <v>5371</v>
      </c>
      <c r="G141" s="77"/>
      <c r="H141" s="60"/>
      <c r="I141" s="89">
        <v>2000000</v>
      </c>
      <c r="J141" s="84"/>
      <c r="K141" s="66">
        <f t="shared" si="2"/>
        <v>502993900</v>
      </c>
      <c r="M141" s="41"/>
      <c r="N141" s="74"/>
      <c r="O141" s="81"/>
    </row>
    <row r="142" spans="1:15" s="82" customFormat="1" ht="45" x14ac:dyDescent="0.25">
      <c r="A142" s="78"/>
      <c r="B142" s="60">
        <v>4</v>
      </c>
      <c r="C142" s="85" t="s">
        <v>5363</v>
      </c>
      <c r="D142" s="144" t="s">
        <v>2138</v>
      </c>
      <c r="E142" s="115">
        <v>2</v>
      </c>
      <c r="F142" s="120" t="s">
        <v>5372</v>
      </c>
      <c r="G142" s="77"/>
      <c r="H142" s="77"/>
      <c r="I142" s="89">
        <v>5000000</v>
      </c>
      <c r="J142" s="84"/>
      <c r="K142" s="66">
        <f t="shared" si="2"/>
        <v>507993900</v>
      </c>
      <c r="M142" s="41"/>
      <c r="N142" s="74"/>
      <c r="O142" s="81"/>
    </row>
    <row r="143" spans="1:15" s="82" customFormat="1" ht="45" x14ac:dyDescent="0.25">
      <c r="A143" s="87"/>
      <c r="B143" s="60">
        <v>5</v>
      </c>
      <c r="C143" s="85" t="s">
        <v>5635</v>
      </c>
      <c r="D143" s="120" t="s">
        <v>2932</v>
      </c>
      <c r="E143" s="115">
        <v>4</v>
      </c>
      <c r="F143" s="120" t="s">
        <v>5373</v>
      </c>
      <c r="G143" s="77"/>
      <c r="H143" s="77"/>
      <c r="I143" s="89">
        <v>1500000</v>
      </c>
      <c r="J143" s="84"/>
      <c r="K143" s="66">
        <f t="shared" si="2"/>
        <v>509493900</v>
      </c>
      <c r="M143" s="41"/>
      <c r="N143" s="74"/>
      <c r="O143" s="81"/>
    </row>
    <row r="144" spans="1:15" s="82" customFormat="1" ht="60" x14ac:dyDescent="0.25">
      <c r="A144" s="78"/>
      <c r="B144" s="60">
        <v>5</v>
      </c>
      <c r="C144" s="85" t="s">
        <v>5636</v>
      </c>
      <c r="D144" s="144" t="s">
        <v>179</v>
      </c>
      <c r="E144" s="115">
        <v>3</v>
      </c>
      <c r="F144" s="120" t="s">
        <v>5374</v>
      </c>
      <c r="G144" s="77"/>
      <c r="H144" s="77"/>
      <c r="I144" s="89">
        <v>1836000</v>
      </c>
      <c r="J144" s="84"/>
      <c r="K144" s="66">
        <f t="shared" si="2"/>
        <v>511329900</v>
      </c>
      <c r="M144" s="41"/>
      <c r="N144" s="74"/>
      <c r="O144" s="81"/>
    </row>
    <row r="145" spans="1:15" s="82" customFormat="1" ht="45" x14ac:dyDescent="0.25">
      <c r="A145" s="78"/>
      <c r="B145" s="60">
        <v>5</v>
      </c>
      <c r="C145" s="85" t="s">
        <v>5637</v>
      </c>
      <c r="D145" s="120" t="s">
        <v>2135</v>
      </c>
      <c r="E145" s="63">
        <v>4</v>
      </c>
      <c r="F145" s="120" t="s">
        <v>5375</v>
      </c>
      <c r="G145" s="120"/>
      <c r="H145" s="77"/>
      <c r="I145" s="89">
        <v>500000</v>
      </c>
      <c r="J145" s="84"/>
      <c r="K145" s="66">
        <f t="shared" si="2"/>
        <v>511829900</v>
      </c>
      <c r="M145" s="41"/>
      <c r="N145" s="74"/>
      <c r="O145" s="81"/>
    </row>
    <row r="146" spans="1:15" s="82" customFormat="1" ht="45" x14ac:dyDescent="0.25">
      <c r="A146" s="78"/>
      <c r="B146" s="60">
        <v>5</v>
      </c>
      <c r="C146" s="85" t="s">
        <v>5638</v>
      </c>
      <c r="D146" s="144" t="s">
        <v>2215</v>
      </c>
      <c r="E146" s="63">
        <v>2</v>
      </c>
      <c r="F146" s="120" t="s">
        <v>5376</v>
      </c>
      <c r="G146" s="120"/>
      <c r="H146" s="77"/>
      <c r="I146" s="89">
        <v>700000</v>
      </c>
      <c r="J146" s="84"/>
      <c r="K146" s="66">
        <f t="shared" si="2"/>
        <v>512529900</v>
      </c>
      <c r="M146" s="41"/>
      <c r="N146" s="74"/>
      <c r="O146" s="81"/>
    </row>
    <row r="147" spans="1:15" s="82" customFormat="1" ht="45" x14ac:dyDescent="0.25">
      <c r="A147" s="78"/>
      <c r="B147" s="60">
        <v>5</v>
      </c>
      <c r="C147" s="85" t="s">
        <v>5639</v>
      </c>
      <c r="D147" s="144" t="s">
        <v>2136</v>
      </c>
      <c r="E147" s="120">
        <v>2</v>
      </c>
      <c r="F147" s="120" t="s">
        <v>5377</v>
      </c>
      <c r="G147" s="120"/>
      <c r="H147" s="77"/>
      <c r="I147" s="89">
        <v>5000000</v>
      </c>
      <c r="J147" s="84"/>
      <c r="K147" s="66">
        <f t="shared" si="2"/>
        <v>517529900</v>
      </c>
      <c r="M147" s="41"/>
      <c r="N147" s="74"/>
      <c r="O147" s="81"/>
    </row>
    <row r="148" spans="1:15" s="82" customFormat="1" ht="45" x14ac:dyDescent="0.25">
      <c r="A148" s="78"/>
      <c r="B148" s="60">
        <v>5</v>
      </c>
      <c r="C148" s="85" t="s">
        <v>5640</v>
      </c>
      <c r="D148" s="144" t="s">
        <v>2891</v>
      </c>
      <c r="E148" s="120">
        <v>2</v>
      </c>
      <c r="F148" s="120" t="s">
        <v>5378</v>
      </c>
      <c r="G148" s="120"/>
      <c r="H148" s="77"/>
      <c r="I148" s="89">
        <v>1000000</v>
      </c>
      <c r="J148" s="84"/>
      <c r="K148" s="66">
        <f t="shared" si="2"/>
        <v>518529900</v>
      </c>
      <c r="M148" s="41"/>
      <c r="N148" s="74"/>
      <c r="O148" s="81"/>
    </row>
    <row r="149" spans="1:15" s="82" customFormat="1" ht="45" x14ac:dyDescent="0.25">
      <c r="A149" s="78"/>
      <c r="B149" s="60">
        <v>5</v>
      </c>
      <c r="C149" s="85" t="s">
        <v>5641</v>
      </c>
      <c r="D149" s="120" t="s">
        <v>2135</v>
      </c>
      <c r="E149" s="120">
        <v>4</v>
      </c>
      <c r="F149" s="120" t="s">
        <v>5379</v>
      </c>
      <c r="G149" s="120"/>
      <c r="H149" s="77"/>
      <c r="I149" s="89">
        <v>1300000</v>
      </c>
      <c r="J149" s="84"/>
      <c r="K149" s="66">
        <f t="shared" si="2"/>
        <v>519829900</v>
      </c>
      <c r="M149" s="41"/>
      <c r="N149" s="74"/>
      <c r="O149" s="81"/>
    </row>
    <row r="150" spans="1:15" s="82" customFormat="1" ht="45" x14ac:dyDescent="0.25">
      <c r="A150" s="78"/>
      <c r="B150" s="60">
        <v>5</v>
      </c>
      <c r="C150" s="85" t="s">
        <v>5642</v>
      </c>
      <c r="D150" s="120" t="s">
        <v>4300</v>
      </c>
      <c r="E150" s="120">
        <v>3</v>
      </c>
      <c r="F150" s="120" t="s">
        <v>5380</v>
      </c>
      <c r="G150" s="120"/>
      <c r="H150" s="77"/>
      <c r="I150" s="89">
        <v>9975000</v>
      </c>
      <c r="J150" s="84"/>
      <c r="K150" s="66">
        <f t="shared" si="2"/>
        <v>529804900</v>
      </c>
      <c r="M150" s="41"/>
      <c r="N150" s="74"/>
      <c r="O150" s="81"/>
    </row>
    <row r="151" spans="1:15" s="82" customFormat="1" ht="60" x14ac:dyDescent="0.25">
      <c r="A151" s="78"/>
      <c r="B151" s="60">
        <v>5</v>
      </c>
      <c r="C151" s="85" t="s">
        <v>5643</v>
      </c>
      <c r="D151" s="144" t="s">
        <v>2891</v>
      </c>
      <c r="E151" s="120">
        <v>2</v>
      </c>
      <c r="F151" s="120" t="s">
        <v>5381</v>
      </c>
      <c r="G151" s="120"/>
      <c r="H151" s="77"/>
      <c r="I151" s="89">
        <v>5000000</v>
      </c>
      <c r="J151" s="84"/>
      <c r="K151" s="66">
        <f t="shared" si="2"/>
        <v>534804900</v>
      </c>
      <c r="M151" s="41"/>
      <c r="N151" s="74"/>
      <c r="O151" s="81"/>
    </row>
    <row r="152" spans="1:15" s="82" customFormat="1" ht="45" x14ac:dyDescent="0.25">
      <c r="A152" s="78"/>
      <c r="B152" s="60">
        <v>6</v>
      </c>
      <c r="C152" s="85" t="s">
        <v>5644</v>
      </c>
      <c r="D152" s="120" t="s">
        <v>187</v>
      </c>
      <c r="E152" s="120"/>
      <c r="F152" s="120" t="s">
        <v>5382</v>
      </c>
      <c r="G152" s="120"/>
      <c r="H152" s="77"/>
      <c r="I152" s="89">
        <v>1000000</v>
      </c>
      <c r="J152" s="84"/>
      <c r="K152" s="66">
        <f t="shared" si="2"/>
        <v>535804900</v>
      </c>
      <c r="M152" s="41"/>
      <c r="N152" s="74"/>
      <c r="O152" s="81"/>
    </row>
    <row r="153" spans="1:15" s="82" customFormat="1" ht="45" x14ac:dyDescent="0.25">
      <c r="A153" s="78"/>
      <c r="B153" s="60">
        <v>6</v>
      </c>
      <c r="C153" s="85" t="s">
        <v>5645</v>
      </c>
      <c r="D153" s="120" t="s">
        <v>187</v>
      </c>
      <c r="E153" s="63"/>
      <c r="F153" s="120" t="s">
        <v>5383</v>
      </c>
      <c r="G153" s="120"/>
      <c r="H153" s="77"/>
      <c r="I153" s="89">
        <v>634000</v>
      </c>
      <c r="J153" s="84"/>
      <c r="K153" s="66">
        <f t="shared" si="2"/>
        <v>536438900</v>
      </c>
      <c r="M153" s="41"/>
      <c r="N153" s="74"/>
      <c r="O153" s="81"/>
    </row>
    <row r="154" spans="1:15" s="82" customFormat="1" ht="75" x14ac:dyDescent="0.25">
      <c r="A154" s="78"/>
      <c r="B154" s="60">
        <v>6</v>
      </c>
      <c r="C154" s="85" t="s">
        <v>5646</v>
      </c>
      <c r="D154" s="120" t="s">
        <v>187</v>
      </c>
      <c r="E154" s="63"/>
      <c r="F154" s="120" t="s">
        <v>5384</v>
      </c>
      <c r="G154" s="120"/>
      <c r="H154" s="77"/>
      <c r="I154" s="89">
        <v>625000</v>
      </c>
      <c r="J154" s="84"/>
      <c r="K154" s="66">
        <f t="shared" si="2"/>
        <v>537063900</v>
      </c>
      <c r="M154" s="41"/>
      <c r="N154" s="74"/>
      <c r="O154" s="81"/>
    </row>
    <row r="155" spans="1:15" s="82" customFormat="1" ht="60" x14ac:dyDescent="0.25">
      <c r="A155" s="78"/>
      <c r="B155" s="60">
        <v>6</v>
      </c>
      <c r="C155" s="85" t="s">
        <v>5647</v>
      </c>
      <c r="D155" s="120" t="s">
        <v>187</v>
      </c>
      <c r="E155" s="63"/>
      <c r="F155" s="120" t="s">
        <v>5385</v>
      </c>
      <c r="G155" s="120"/>
      <c r="H155" s="77"/>
      <c r="I155" s="89">
        <v>1000000</v>
      </c>
      <c r="J155" s="84"/>
      <c r="K155" s="66">
        <f t="shared" si="2"/>
        <v>538063900</v>
      </c>
      <c r="M155" s="41"/>
      <c r="N155" s="74"/>
      <c r="O155" s="81"/>
    </row>
    <row r="156" spans="1:15" s="82" customFormat="1" ht="60" x14ac:dyDescent="0.25">
      <c r="A156" s="78"/>
      <c r="B156" s="60">
        <v>6</v>
      </c>
      <c r="C156" s="85" t="s">
        <v>5648</v>
      </c>
      <c r="D156" s="120" t="s">
        <v>187</v>
      </c>
      <c r="E156" s="63"/>
      <c r="F156" s="120" t="s">
        <v>5386</v>
      </c>
      <c r="G156" s="120"/>
      <c r="H156" s="77"/>
      <c r="I156" s="89">
        <v>1000000</v>
      </c>
      <c r="J156" s="84"/>
      <c r="K156" s="66">
        <f t="shared" si="2"/>
        <v>539063900</v>
      </c>
      <c r="M156" s="41"/>
      <c r="N156" s="74"/>
      <c r="O156" s="81"/>
    </row>
    <row r="157" spans="1:15" s="82" customFormat="1" ht="60" x14ac:dyDescent="0.25">
      <c r="A157" s="78"/>
      <c r="B157" s="60">
        <v>6</v>
      </c>
      <c r="C157" s="85" t="s">
        <v>5649</v>
      </c>
      <c r="D157" s="120" t="s">
        <v>187</v>
      </c>
      <c r="E157" s="63"/>
      <c r="F157" s="120" t="s">
        <v>5387</v>
      </c>
      <c r="G157" s="120"/>
      <c r="H157" s="77"/>
      <c r="I157" s="89">
        <v>500000</v>
      </c>
      <c r="J157" s="84"/>
      <c r="K157" s="66">
        <f t="shared" si="2"/>
        <v>539563900</v>
      </c>
      <c r="M157" s="41"/>
      <c r="N157" s="74"/>
      <c r="O157" s="81"/>
    </row>
    <row r="158" spans="1:15" s="82" customFormat="1" ht="60" x14ac:dyDescent="0.25">
      <c r="A158" s="78"/>
      <c r="B158" s="60">
        <v>6</v>
      </c>
      <c r="C158" s="85" t="s">
        <v>5650</v>
      </c>
      <c r="D158" s="120" t="s">
        <v>187</v>
      </c>
      <c r="E158" s="63"/>
      <c r="F158" s="120" t="s">
        <v>5388</v>
      </c>
      <c r="G158" s="120"/>
      <c r="H158" s="77"/>
      <c r="I158" s="89">
        <v>150000</v>
      </c>
      <c r="J158" s="84"/>
      <c r="K158" s="66">
        <f t="shared" si="2"/>
        <v>539713900</v>
      </c>
      <c r="M158" s="41"/>
      <c r="N158" s="74"/>
      <c r="O158" s="81"/>
    </row>
    <row r="159" spans="1:15" s="82" customFormat="1" ht="60" x14ac:dyDescent="0.25">
      <c r="A159" s="78"/>
      <c r="B159" s="60">
        <v>6</v>
      </c>
      <c r="C159" s="85" t="s">
        <v>5651</v>
      </c>
      <c r="D159" s="120" t="s">
        <v>187</v>
      </c>
      <c r="E159" s="63"/>
      <c r="F159" s="120" t="s">
        <v>5389</v>
      </c>
      <c r="G159" s="120"/>
      <c r="H159" s="60"/>
      <c r="I159" s="89">
        <v>500000</v>
      </c>
      <c r="J159" s="84"/>
      <c r="K159" s="66">
        <f t="shared" si="2"/>
        <v>540213900</v>
      </c>
      <c r="M159" s="41"/>
      <c r="N159" s="74"/>
      <c r="O159" s="81"/>
    </row>
    <row r="160" spans="1:15" s="82" customFormat="1" ht="60" x14ac:dyDescent="0.25">
      <c r="A160" s="78"/>
      <c r="B160" s="60">
        <v>6</v>
      </c>
      <c r="C160" s="85" t="s">
        <v>5652</v>
      </c>
      <c r="D160" s="120" t="s">
        <v>187</v>
      </c>
      <c r="E160" s="63"/>
      <c r="F160" s="120" t="s">
        <v>5390</v>
      </c>
      <c r="G160" s="120"/>
      <c r="H160" s="60"/>
      <c r="I160" s="89">
        <v>500000</v>
      </c>
      <c r="J160" s="84"/>
      <c r="K160" s="66">
        <f t="shared" si="2"/>
        <v>540713900</v>
      </c>
      <c r="M160" s="41"/>
      <c r="N160" s="74"/>
      <c r="O160" s="81"/>
    </row>
    <row r="161" spans="1:15" s="82" customFormat="1" ht="60" x14ac:dyDescent="0.25">
      <c r="A161" s="88"/>
      <c r="B161" s="60">
        <v>6</v>
      </c>
      <c r="C161" s="85" t="s">
        <v>5653</v>
      </c>
      <c r="D161" s="120" t="s">
        <v>187</v>
      </c>
      <c r="E161" s="63"/>
      <c r="F161" s="120" t="s">
        <v>5391</v>
      </c>
      <c r="G161" s="120"/>
      <c r="H161" s="60"/>
      <c r="I161" s="89">
        <v>200000</v>
      </c>
      <c r="J161" s="84"/>
      <c r="K161" s="66">
        <f t="shared" si="2"/>
        <v>540913900</v>
      </c>
      <c r="M161" s="41"/>
      <c r="N161" s="74"/>
      <c r="O161" s="81"/>
    </row>
    <row r="162" spans="1:15" s="82" customFormat="1" ht="60" x14ac:dyDescent="0.25">
      <c r="A162" s="88"/>
      <c r="B162" s="60">
        <v>6</v>
      </c>
      <c r="C162" s="85" t="s">
        <v>5654</v>
      </c>
      <c r="D162" s="120" t="s">
        <v>187</v>
      </c>
      <c r="E162" s="63"/>
      <c r="F162" s="120" t="s">
        <v>5392</v>
      </c>
      <c r="G162" s="120"/>
      <c r="H162" s="60"/>
      <c r="I162" s="89">
        <v>400000</v>
      </c>
      <c r="J162" s="84"/>
      <c r="K162" s="66">
        <f t="shared" si="2"/>
        <v>541313900</v>
      </c>
      <c r="M162" s="41"/>
      <c r="N162" s="74"/>
      <c r="O162" s="81"/>
    </row>
    <row r="163" spans="1:15" s="82" customFormat="1" ht="60" x14ac:dyDescent="0.25">
      <c r="A163" s="88"/>
      <c r="B163" s="60">
        <v>6</v>
      </c>
      <c r="C163" s="85" t="s">
        <v>5655</v>
      </c>
      <c r="D163" s="120" t="s">
        <v>187</v>
      </c>
      <c r="E163" s="63"/>
      <c r="F163" s="120" t="s">
        <v>5393</v>
      </c>
      <c r="G163" s="120"/>
      <c r="H163" s="60"/>
      <c r="I163" s="89">
        <v>500000</v>
      </c>
      <c r="J163" s="84"/>
      <c r="K163" s="66">
        <f t="shared" si="2"/>
        <v>541813900</v>
      </c>
      <c r="M163" s="41"/>
      <c r="N163" s="74"/>
      <c r="O163" s="81"/>
    </row>
    <row r="164" spans="1:15" s="82" customFormat="1" ht="45" x14ac:dyDescent="0.25">
      <c r="A164" s="88"/>
      <c r="B164" s="60">
        <v>6</v>
      </c>
      <c r="C164" s="85" t="s">
        <v>5656</v>
      </c>
      <c r="D164" s="120" t="s">
        <v>187</v>
      </c>
      <c r="E164" s="115"/>
      <c r="F164" s="120" t="s">
        <v>5394</v>
      </c>
      <c r="G164" s="120"/>
      <c r="H164" s="77"/>
      <c r="I164" s="89">
        <v>1000000</v>
      </c>
      <c r="J164" s="84"/>
      <c r="K164" s="66">
        <f t="shared" si="2"/>
        <v>542813900</v>
      </c>
      <c r="M164" s="41"/>
      <c r="N164" s="74"/>
      <c r="O164" s="81"/>
    </row>
    <row r="165" spans="1:15" s="82" customFormat="1" ht="30" x14ac:dyDescent="0.25">
      <c r="A165" s="88"/>
      <c r="B165" s="60">
        <v>6</v>
      </c>
      <c r="C165" s="85" t="s">
        <v>286</v>
      </c>
      <c r="D165" s="120" t="s">
        <v>5696</v>
      </c>
      <c r="E165" s="115"/>
      <c r="F165" s="120" t="s">
        <v>5395</v>
      </c>
      <c r="G165" s="120"/>
      <c r="H165" s="77"/>
      <c r="I165" s="89">
        <v>35000000</v>
      </c>
      <c r="J165" s="84"/>
      <c r="K165" s="66">
        <f t="shared" si="2"/>
        <v>577813900</v>
      </c>
      <c r="M165" s="41"/>
      <c r="N165" s="74"/>
      <c r="O165" s="81"/>
    </row>
    <row r="166" spans="1:15" s="82" customFormat="1" ht="30" x14ac:dyDescent="0.25">
      <c r="A166" s="88"/>
      <c r="B166" s="60">
        <v>6</v>
      </c>
      <c r="C166" s="85" t="s">
        <v>5657</v>
      </c>
      <c r="D166" s="120" t="s">
        <v>5696</v>
      </c>
      <c r="E166" s="115"/>
      <c r="F166" s="120" t="s">
        <v>5396</v>
      </c>
      <c r="G166" s="120"/>
      <c r="H166" s="77"/>
      <c r="I166" s="89">
        <v>100000000</v>
      </c>
      <c r="J166" s="84"/>
      <c r="K166" s="66">
        <f t="shared" si="2"/>
        <v>677813900</v>
      </c>
      <c r="M166" s="41"/>
      <c r="N166" s="74"/>
      <c r="O166" s="81"/>
    </row>
    <row r="167" spans="1:15" s="82" customFormat="1" ht="60" x14ac:dyDescent="0.25">
      <c r="A167" s="88"/>
      <c r="B167" s="60">
        <v>6</v>
      </c>
      <c r="C167" s="85" t="s">
        <v>5658</v>
      </c>
      <c r="D167" s="144" t="s">
        <v>2213</v>
      </c>
      <c r="E167" s="115">
        <v>2</v>
      </c>
      <c r="F167" s="120" t="s">
        <v>5397</v>
      </c>
      <c r="G167" s="120"/>
      <c r="H167" s="77"/>
      <c r="I167" s="89">
        <v>3000000</v>
      </c>
      <c r="J167" s="84"/>
      <c r="K167" s="66">
        <f t="shared" si="2"/>
        <v>680813900</v>
      </c>
      <c r="M167" s="41"/>
      <c r="N167" s="74"/>
      <c r="O167" s="81"/>
    </row>
    <row r="168" spans="1:15" s="82" customFormat="1" ht="60" x14ac:dyDescent="0.25">
      <c r="A168" s="88"/>
      <c r="B168" s="62">
        <v>7</v>
      </c>
      <c r="C168" s="85" t="s">
        <v>5659</v>
      </c>
      <c r="D168" s="144" t="s">
        <v>2138</v>
      </c>
      <c r="E168" s="115">
        <v>2</v>
      </c>
      <c r="F168" s="120" t="s">
        <v>5398</v>
      </c>
      <c r="G168" s="120"/>
      <c r="H168" s="77"/>
      <c r="I168" s="89">
        <v>850000</v>
      </c>
      <c r="J168" s="84"/>
      <c r="K168" s="66">
        <f t="shared" si="2"/>
        <v>681663900</v>
      </c>
      <c r="M168" s="41"/>
      <c r="N168" s="74"/>
      <c r="O168" s="81"/>
    </row>
    <row r="169" spans="1:15" s="82" customFormat="1" ht="60" x14ac:dyDescent="0.25">
      <c r="A169" s="78"/>
      <c r="B169" s="62">
        <v>7</v>
      </c>
      <c r="C169" s="85" t="s">
        <v>5660</v>
      </c>
      <c r="D169" s="144" t="s">
        <v>2852</v>
      </c>
      <c r="E169" s="115">
        <v>1</v>
      </c>
      <c r="F169" s="120" t="s">
        <v>5399</v>
      </c>
      <c r="G169" s="120"/>
      <c r="H169" s="77"/>
      <c r="I169" s="89">
        <v>1500000</v>
      </c>
      <c r="J169" s="84"/>
      <c r="K169" s="66">
        <f t="shared" si="2"/>
        <v>683163900</v>
      </c>
      <c r="M169" s="41"/>
      <c r="N169" s="74"/>
      <c r="O169" s="81"/>
    </row>
    <row r="170" spans="1:15" s="82" customFormat="1" ht="45" x14ac:dyDescent="0.25">
      <c r="A170" s="78"/>
      <c r="B170" s="62">
        <v>7</v>
      </c>
      <c r="C170" s="85" t="s">
        <v>5661</v>
      </c>
      <c r="D170" s="120" t="s">
        <v>2216</v>
      </c>
      <c r="E170" s="115">
        <v>1</v>
      </c>
      <c r="F170" s="120" t="s">
        <v>5400</v>
      </c>
      <c r="G170" s="120"/>
      <c r="H170" s="77"/>
      <c r="I170" s="89">
        <v>5000000</v>
      </c>
      <c r="J170" s="84"/>
      <c r="K170" s="66">
        <f t="shared" si="2"/>
        <v>688163900</v>
      </c>
      <c r="M170" s="41"/>
      <c r="N170" s="74"/>
      <c r="O170" s="81"/>
    </row>
    <row r="171" spans="1:15" s="82" customFormat="1" ht="60" x14ac:dyDescent="0.25">
      <c r="A171" s="78"/>
      <c r="B171" s="62">
        <v>8</v>
      </c>
      <c r="C171" s="85" t="s">
        <v>5662</v>
      </c>
      <c r="D171" s="120" t="s">
        <v>187</v>
      </c>
      <c r="E171" s="115"/>
      <c r="F171" s="120" t="s">
        <v>5401</v>
      </c>
      <c r="G171" s="120"/>
      <c r="H171" s="77"/>
      <c r="I171" s="89">
        <v>1000000</v>
      </c>
      <c r="J171" s="84"/>
      <c r="K171" s="66">
        <f t="shared" si="2"/>
        <v>689163900</v>
      </c>
      <c r="M171" s="41"/>
      <c r="N171" s="74"/>
      <c r="O171" s="81"/>
    </row>
    <row r="172" spans="1:15" s="82" customFormat="1" ht="90" x14ac:dyDescent="0.25">
      <c r="A172" s="78"/>
      <c r="B172" s="62">
        <v>8</v>
      </c>
      <c r="C172" s="85" t="s">
        <v>5663</v>
      </c>
      <c r="D172" s="144" t="s">
        <v>165</v>
      </c>
      <c r="E172" s="115">
        <v>3</v>
      </c>
      <c r="F172" s="120" t="s">
        <v>5402</v>
      </c>
      <c r="G172" s="120"/>
      <c r="H172" s="77"/>
      <c r="I172" s="89">
        <v>4500000</v>
      </c>
      <c r="J172" s="84"/>
      <c r="K172" s="66">
        <f t="shared" si="2"/>
        <v>693663900</v>
      </c>
      <c r="M172" s="41"/>
      <c r="N172" s="74"/>
      <c r="O172" s="81"/>
    </row>
    <row r="173" spans="1:15" s="82" customFormat="1" ht="60" x14ac:dyDescent="0.25">
      <c r="A173" s="78"/>
      <c r="B173" s="62">
        <v>8</v>
      </c>
      <c r="C173" s="85" t="s">
        <v>5664</v>
      </c>
      <c r="D173" s="120" t="s">
        <v>598</v>
      </c>
      <c r="E173" s="63">
        <v>3</v>
      </c>
      <c r="F173" s="120" t="s">
        <v>5403</v>
      </c>
      <c r="G173" s="120"/>
      <c r="H173" s="60"/>
      <c r="I173" s="89">
        <v>1000000</v>
      </c>
      <c r="J173" s="78"/>
      <c r="K173" s="66">
        <f t="shared" si="2"/>
        <v>694663900</v>
      </c>
      <c r="M173" s="41"/>
      <c r="N173" s="74"/>
      <c r="O173" s="81"/>
    </row>
    <row r="174" spans="1:15" s="82" customFormat="1" ht="60" x14ac:dyDescent="0.25">
      <c r="A174" s="78"/>
      <c r="B174" s="62">
        <v>9</v>
      </c>
      <c r="C174" s="85" t="s">
        <v>5665</v>
      </c>
      <c r="D174" s="144" t="s">
        <v>165</v>
      </c>
      <c r="E174" s="63">
        <v>3</v>
      </c>
      <c r="F174" s="120" t="s">
        <v>5404</v>
      </c>
      <c r="G174" s="120"/>
      <c r="H174" s="60"/>
      <c r="I174" s="89">
        <v>1300000</v>
      </c>
      <c r="J174" s="84"/>
      <c r="K174" s="66">
        <f t="shared" si="2"/>
        <v>695963900</v>
      </c>
      <c r="M174" s="41"/>
      <c r="N174" s="74"/>
      <c r="O174" s="81"/>
    </row>
    <row r="175" spans="1:15" s="82" customFormat="1" ht="45" x14ac:dyDescent="0.25">
      <c r="A175" s="78"/>
      <c r="B175" s="62">
        <v>9</v>
      </c>
      <c r="C175" s="85" t="s">
        <v>5666</v>
      </c>
      <c r="D175" s="120" t="s">
        <v>533</v>
      </c>
      <c r="E175" s="63">
        <v>4</v>
      </c>
      <c r="F175" s="120" t="s">
        <v>5405</v>
      </c>
      <c r="G175" s="120"/>
      <c r="H175" s="60"/>
      <c r="I175" s="89">
        <v>1000000</v>
      </c>
      <c r="J175" s="84"/>
      <c r="K175" s="66">
        <f t="shared" si="2"/>
        <v>696963900</v>
      </c>
      <c r="L175" s="90"/>
      <c r="M175" s="41"/>
      <c r="N175" s="80"/>
      <c r="O175" s="81"/>
    </row>
    <row r="176" spans="1:15" s="82" customFormat="1" ht="45" x14ac:dyDescent="0.25">
      <c r="A176" s="78"/>
      <c r="B176" s="62">
        <v>9</v>
      </c>
      <c r="C176" s="85" t="s">
        <v>5667</v>
      </c>
      <c r="D176" s="120" t="s">
        <v>1634</v>
      </c>
      <c r="E176" s="63">
        <v>3</v>
      </c>
      <c r="F176" s="120" t="s">
        <v>5406</v>
      </c>
      <c r="G176" s="120"/>
      <c r="H176" s="60"/>
      <c r="I176" s="89">
        <v>500000</v>
      </c>
      <c r="J176" s="84"/>
      <c r="K176" s="66">
        <f t="shared" si="2"/>
        <v>697463900</v>
      </c>
      <c r="L176" s="90"/>
      <c r="M176" s="41"/>
      <c r="N176" s="80"/>
      <c r="O176" s="81"/>
    </row>
    <row r="177" spans="1:15" s="82" customFormat="1" ht="45" x14ac:dyDescent="0.25">
      <c r="A177" s="78"/>
      <c r="B177" s="62">
        <v>10</v>
      </c>
      <c r="C177" s="85" t="s">
        <v>5668</v>
      </c>
      <c r="D177" s="120" t="s">
        <v>2135</v>
      </c>
      <c r="E177" s="63">
        <v>4</v>
      </c>
      <c r="F177" s="120" t="s">
        <v>5407</v>
      </c>
      <c r="G177" s="120"/>
      <c r="H177" s="60"/>
      <c r="I177" s="89">
        <v>500000</v>
      </c>
      <c r="J177" s="84"/>
      <c r="K177" s="66">
        <f t="shared" si="2"/>
        <v>697963900</v>
      </c>
      <c r="L177" s="90"/>
      <c r="M177" s="41"/>
      <c r="N177" s="80"/>
      <c r="O177" s="81"/>
    </row>
    <row r="178" spans="1:15" s="82" customFormat="1" ht="45" x14ac:dyDescent="0.25">
      <c r="A178" s="78"/>
      <c r="B178" s="62">
        <v>10</v>
      </c>
      <c r="C178" s="85" t="s">
        <v>5669</v>
      </c>
      <c r="D178" s="120" t="s">
        <v>533</v>
      </c>
      <c r="E178" s="63">
        <v>4</v>
      </c>
      <c r="F178" s="120" t="s">
        <v>5408</v>
      </c>
      <c r="G178" s="120"/>
      <c r="H178" s="60"/>
      <c r="I178" s="89">
        <v>2500000</v>
      </c>
      <c r="J178" s="84"/>
      <c r="K178" s="66">
        <f t="shared" si="2"/>
        <v>700463900</v>
      </c>
      <c r="L178" s="90"/>
      <c r="M178" s="41"/>
      <c r="N178" s="80"/>
      <c r="O178" s="81"/>
    </row>
    <row r="179" spans="1:15" s="82" customFormat="1" ht="45" x14ac:dyDescent="0.25">
      <c r="A179" s="78"/>
      <c r="B179" s="62">
        <v>10</v>
      </c>
      <c r="C179" s="85" t="s">
        <v>5670</v>
      </c>
      <c r="D179" s="120" t="s">
        <v>533</v>
      </c>
      <c r="E179" s="63">
        <v>4</v>
      </c>
      <c r="F179" s="120" t="s">
        <v>5409</v>
      </c>
      <c r="G179" s="120"/>
      <c r="H179" s="60"/>
      <c r="I179" s="89">
        <v>1000000</v>
      </c>
      <c r="J179" s="84"/>
      <c r="K179" s="66">
        <f t="shared" si="2"/>
        <v>701463900</v>
      </c>
      <c r="L179" s="90"/>
      <c r="M179" s="41"/>
      <c r="N179" s="80"/>
      <c r="O179" s="81"/>
    </row>
    <row r="180" spans="1:15" s="82" customFormat="1" ht="25.5" x14ac:dyDescent="0.25">
      <c r="A180" s="78"/>
      <c r="B180" s="77">
        <v>5</v>
      </c>
      <c r="C180" s="122" t="s">
        <v>5683</v>
      </c>
      <c r="D180" s="120"/>
      <c r="E180" s="115"/>
      <c r="F180" s="115" t="s">
        <v>5671</v>
      </c>
      <c r="G180" s="115"/>
      <c r="H180" s="77"/>
      <c r="I180" s="142"/>
      <c r="J180" s="84">
        <v>3293000</v>
      </c>
      <c r="K180" s="66">
        <f t="shared" si="2"/>
        <v>698170900</v>
      </c>
      <c r="L180" s="79" t="s">
        <v>172</v>
      </c>
      <c r="M180" s="41">
        <f t="shared" ref="M180:M191" si="3">-J180</f>
        <v>-3293000</v>
      </c>
      <c r="N180" s="80" t="s">
        <v>254</v>
      </c>
      <c r="O180" s="81"/>
    </row>
    <row r="181" spans="1:15" s="82" customFormat="1" ht="30" x14ac:dyDescent="0.25">
      <c r="A181" s="84"/>
      <c r="B181" s="77">
        <v>5</v>
      </c>
      <c r="C181" s="122" t="s">
        <v>5684</v>
      </c>
      <c r="D181" s="120"/>
      <c r="E181" s="115"/>
      <c r="F181" s="115" t="s">
        <v>5672</v>
      </c>
      <c r="G181" s="115"/>
      <c r="H181" s="77"/>
      <c r="I181" s="142"/>
      <c r="J181" s="84">
        <v>855000</v>
      </c>
      <c r="K181" s="66">
        <f t="shared" si="2"/>
        <v>697315900</v>
      </c>
      <c r="L181" s="79" t="s">
        <v>172</v>
      </c>
      <c r="M181" s="41">
        <f t="shared" si="3"/>
        <v>-855000</v>
      </c>
      <c r="N181" s="92" t="s">
        <v>1544</v>
      </c>
      <c r="O181" s="81"/>
    </row>
    <row r="182" spans="1:15" s="82" customFormat="1" ht="45" x14ac:dyDescent="0.25">
      <c r="A182" s="84"/>
      <c r="B182" s="77">
        <v>5</v>
      </c>
      <c r="C182" s="122" t="s">
        <v>5685</v>
      </c>
      <c r="D182" s="120"/>
      <c r="E182" s="115"/>
      <c r="F182" s="115" t="s">
        <v>5673</v>
      </c>
      <c r="G182" s="115"/>
      <c r="H182" s="77"/>
      <c r="I182" s="142"/>
      <c r="J182" s="84">
        <v>7830000</v>
      </c>
      <c r="K182" s="66">
        <f t="shared" si="2"/>
        <v>689485900</v>
      </c>
      <c r="L182" s="79" t="s">
        <v>168</v>
      </c>
      <c r="M182" s="41">
        <f t="shared" si="3"/>
        <v>-7830000</v>
      </c>
      <c r="N182" s="92" t="s">
        <v>4717</v>
      </c>
      <c r="O182" s="81"/>
    </row>
    <row r="183" spans="1:15" s="82" customFormat="1" ht="25.5" x14ac:dyDescent="0.25">
      <c r="A183" s="84"/>
      <c r="B183" s="77">
        <v>5</v>
      </c>
      <c r="C183" s="122" t="s">
        <v>5686</v>
      </c>
      <c r="D183" s="120"/>
      <c r="E183" s="115"/>
      <c r="F183" s="115" t="s">
        <v>5674</v>
      </c>
      <c r="G183" s="115"/>
      <c r="H183" s="77"/>
      <c r="I183" s="142"/>
      <c r="J183" s="84">
        <v>147620000</v>
      </c>
      <c r="K183" s="66">
        <f t="shared" si="2"/>
        <v>541865900</v>
      </c>
      <c r="L183" s="79" t="s">
        <v>168</v>
      </c>
      <c r="M183" s="41">
        <f t="shared" si="3"/>
        <v>-147620000</v>
      </c>
      <c r="N183" s="92" t="s">
        <v>5687</v>
      </c>
      <c r="O183" s="81"/>
    </row>
    <row r="184" spans="1:15" s="43" customFormat="1" ht="30" x14ac:dyDescent="0.25">
      <c r="A184" s="84"/>
      <c r="B184" s="77">
        <v>5</v>
      </c>
      <c r="C184" s="122" t="s">
        <v>5688</v>
      </c>
      <c r="D184" s="120"/>
      <c r="E184" s="115"/>
      <c r="F184" s="115" t="s">
        <v>5675</v>
      </c>
      <c r="G184" s="115"/>
      <c r="H184" s="77"/>
      <c r="I184" s="142"/>
      <c r="J184" s="83">
        <v>1596000</v>
      </c>
      <c r="K184" s="66">
        <f t="shared" si="2"/>
        <v>540269900</v>
      </c>
      <c r="L184" s="45" t="s">
        <v>423</v>
      </c>
      <c r="M184" s="41">
        <f t="shared" si="3"/>
        <v>-1596000</v>
      </c>
      <c r="N184" s="90" t="s">
        <v>424</v>
      </c>
    </row>
    <row r="185" spans="1:15" s="43" customFormat="1" ht="45" x14ac:dyDescent="0.25">
      <c r="A185" s="84"/>
      <c r="B185" s="77">
        <v>6</v>
      </c>
      <c r="C185" s="122" t="s">
        <v>5689</v>
      </c>
      <c r="D185" s="120"/>
      <c r="E185" s="115"/>
      <c r="F185" s="115" t="s">
        <v>5676</v>
      </c>
      <c r="G185" s="115"/>
      <c r="H185" s="77"/>
      <c r="I185" s="142"/>
      <c r="J185" s="83">
        <v>10245600</v>
      </c>
      <c r="K185" s="66">
        <f t="shared" si="2"/>
        <v>530024300</v>
      </c>
      <c r="L185" s="45" t="s">
        <v>602</v>
      </c>
      <c r="M185" s="41">
        <f t="shared" si="3"/>
        <v>-10245600</v>
      </c>
      <c r="N185" s="90" t="s">
        <v>603</v>
      </c>
    </row>
    <row r="186" spans="1:15" s="43" customFormat="1" ht="45" x14ac:dyDescent="0.25">
      <c r="A186" s="84"/>
      <c r="B186" s="77">
        <v>6</v>
      </c>
      <c r="C186" s="122" t="s">
        <v>5690</v>
      </c>
      <c r="D186" s="120"/>
      <c r="E186" s="115"/>
      <c r="F186" s="115" t="s">
        <v>5677</v>
      </c>
      <c r="G186" s="115"/>
      <c r="H186" s="77"/>
      <c r="I186" s="142"/>
      <c r="J186" s="83">
        <v>32071300</v>
      </c>
      <c r="K186" s="66">
        <f t="shared" si="2"/>
        <v>497953000</v>
      </c>
      <c r="L186" s="45" t="s">
        <v>168</v>
      </c>
      <c r="M186" s="41">
        <f t="shared" si="3"/>
        <v>-32071300</v>
      </c>
      <c r="N186" s="90" t="s">
        <v>5687</v>
      </c>
    </row>
    <row r="187" spans="1:15" s="43" customFormat="1" ht="60" x14ac:dyDescent="0.25">
      <c r="A187" s="84"/>
      <c r="B187" s="77">
        <v>6</v>
      </c>
      <c r="C187" s="122" t="s">
        <v>5691</v>
      </c>
      <c r="D187" s="120"/>
      <c r="E187" s="115"/>
      <c r="F187" s="115" t="s">
        <v>5678</v>
      </c>
      <c r="G187" s="115"/>
      <c r="H187" s="77"/>
      <c r="I187" s="142"/>
      <c r="J187" s="83">
        <v>35660000</v>
      </c>
      <c r="K187" s="66">
        <f t="shared" si="2"/>
        <v>462293000</v>
      </c>
      <c r="L187" s="45" t="s">
        <v>168</v>
      </c>
      <c r="M187" s="41">
        <f t="shared" si="3"/>
        <v>-35660000</v>
      </c>
      <c r="N187" s="90" t="s">
        <v>5687</v>
      </c>
    </row>
    <row r="188" spans="1:15" s="43" customFormat="1" ht="45" x14ac:dyDescent="0.25">
      <c r="A188" s="84"/>
      <c r="B188" s="77">
        <v>10</v>
      </c>
      <c r="C188" s="122" t="s">
        <v>5692</v>
      </c>
      <c r="D188" s="120"/>
      <c r="E188" s="115"/>
      <c r="F188" s="115" t="s">
        <v>5679</v>
      </c>
      <c r="G188" s="115"/>
      <c r="H188" s="77"/>
      <c r="I188" s="142"/>
      <c r="J188" s="83">
        <v>8051300</v>
      </c>
      <c r="K188" s="66">
        <f t="shared" si="2"/>
        <v>454241700</v>
      </c>
      <c r="L188" s="45" t="s">
        <v>168</v>
      </c>
      <c r="M188" s="41">
        <f t="shared" si="3"/>
        <v>-8051300</v>
      </c>
      <c r="N188" s="90" t="s">
        <v>4717</v>
      </c>
    </row>
    <row r="189" spans="1:15" s="43" customFormat="1" ht="45" x14ac:dyDescent="0.25">
      <c r="A189" s="84"/>
      <c r="B189" s="77">
        <v>10</v>
      </c>
      <c r="C189" s="122" t="s">
        <v>5693</v>
      </c>
      <c r="D189" s="120"/>
      <c r="E189" s="115"/>
      <c r="F189" s="115" t="s">
        <v>5680</v>
      </c>
      <c r="G189" s="115"/>
      <c r="H189" s="77"/>
      <c r="I189" s="142"/>
      <c r="J189" s="83">
        <v>165665400</v>
      </c>
      <c r="K189" s="66">
        <f t="shared" si="2"/>
        <v>288576300</v>
      </c>
      <c r="L189" s="45" t="s">
        <v>168</v>
      </c>
      <c r="M189" s="41">
        <f t="shared" si="3"/>
        <v>-165665400</v>
      </c>
      <c r="N189" s="90" t="s">
        <v>4717</v>
      </c>
    </row>
    <row r="190" spans="1:15" s="43" customFormat="1" ht="30" x14ac:dyDescent="0.25">
      <c r="A190" s="84"/>
      <c r="B190" s="77">
        <v>10</v>
      </c>
      <c r="C190" s="122" t="s">
        <v>5694</v>
      </c>
      <c r="D190" s="120"/>
      <c r="E190" s="115"/>
      <c r="F190" s="115" t="s">
        <v>5681</v>
      </c>
      <c r="G190" s="115"/>
      <c r="H190" s="77"/>
      <c r="I190" s="142"/>
      <c r="J190" s="83">
        <v>939500</v>
      </c>
      <c r="K190" s="66">
        <f t="shared" si="2"/>
        <v>287636800</v>
      </c>
      <c r="L190" s="45" t="s">
        <v>172</v>
      </c>
      <c r="M190" s="41">
        <f t="shared" si="3"/>
        <v>-939500</v>
      </c>
      <c r="N190" s="90" t="s">
        <v>254</v>
      </c>
    </row>
    <row r="191" spans="1:15" s="43" customFormat="1" ht="30" x14ac:dyDescent="0.25">
      <c r="A191" s="84"/>
      <c r="B191" s="77">
        <v>10</v>
      </c>
      <c r="C191" s="122" t="s">
        <v>5695</v>
      </c>
      <c r="D191" s="120"/>
      <c r="E191" s="115"/>
      <c r="F191" s="115" t="s">
        <v>5682</v>
      </c>
      <c r="G191" s="115"/>
      <c r="H191" s="77"/>
      <c r="I191" s="142"/>
      <c r="J191" s="83">
        <v>962000</v>
      </c>
      <c r="K191" s="66">
        <f t="shared" si="2"/>
        <v>286674800</v>
      </c>
      <c r="L191" s="45" t="s">
        <v>258</v>
      </c>
      <c r="M191" s="41">
        <f t="shared" si="3"/>
        <v>-962000</v>
      </c>
      <c r="N191" s="90" t="s">
        <v>1158</v>
      </c>
    </row>
    <row r="192" spans="1:15" s="43" customFormat="1" ht="45" x14ac:dyDescent="0.25">
      <c r="A192" s="84"/>
      <c r="B192" s="62">
        <v>22</v>
      </c>
      <c r="C192" s="85" t="s">
        <v>5709</v>
      </c>
      <c r="D192" s="120" t="s">
        <v>2134</v>
      </c>
      <c r="E192" s="63">
        <v>3</v>
      </c>
      <c r="F192" s="120" t="s">
        <v>5697</v>
      </c>
      <c r="G192" s="120"/>
      <c r="H192" s="77"/>
      <c r="I192" s="86">
        <v>1000000</v>
      </c>
      <c r="J192" s="83"/>
      <c r="K192" s="66">
        <f t="shared" si="2"/>
        <v>287674800</v>
      </c>
      <c r="L192" s="45"/>
      <c r="M192" s="41"/>
      <c r="N192" s="90"/>
    </row>
    <row r="193" spans="1:18" s="43" customFormat="1" ht="45" x14ac:dyDescent="0.25">
      <c r="A193" s="84"/>
      <c r="B193" s="62">
        <v>22</v>
      </c>
      <c r="C193" s="85" t="s">
        <v>5710</v>
      </c>
      <c r="D193" s="120" t="s">
        <v>2216</v>
      </c>
      <c r="E193" s="63">
        <v>1</v>
      </c>
      <c r="F193" s="120" t="s">
        <v>5698</v>
      </c>
      <c r="G193" s="120"/>
      <c r="H193" s="77"/>
      <c r="I193" s="86">
        <v>5000000</v>
      </c>
      <c r="J193" s="83"/>
      <c r="K193" s="66">
        <f t="shared" si="2"/>
        <v>292674800</v>
      </c>
      <c r="L193" s="45"/>
      <c r="M193" s="41"/>
      <c r="N193" s="90"/>
    </row>
    <row r="194" spans="1:18" s="43" customFormat="1" ht="45" x14ac:dyDescent="0.25">
      <c r="A194" s="84"/>
      <c r="B194" s="62">
        <v>22</v>
      </c>
      <c r="C194" s="85" t="s">
        <v>5711</v>
      </c>
      <c r="D194" s="144" t="s">
        <v>2136</v>
      </c>
      <c r="E194" s="63">
        <v>2</v>
      </c>
      <c r="F194" s="120" t="s">
        <v>5699</v>
      </c>
      <c r="G194" s="120"/>
      <c r="H194" s="77"/>
      <c r="I194" s="86">
        <v>6900000</v>
      </c>
      <c r="J194" s="84"/>
      <c r="K194" s="66">
        <f t="shared" si="2"/>
        <v>299574800</v>
      </c>
      <c r="L194" s="45"/>
      <c r="M194" s="41"/>
      <c r="N194" s="93"/>
    </row>
    <row r="195" spans="1:18" s="43" customFormat="1" ht="45" x14ac:dyDescent="0.25">
      <c r="A195" s="84"/>
      <c r="B195" s="62">
        <v>22</v>
      </c>
      <c r="C195" s="85" t="s">
        <v>5712</v>
      </c>
      <c r="D195" s="144" t="s">
        <v>179</v>
      </c>
      <c r="E195" s="63">
        <v>3</v>
      </c>
      <c r="F195" s="120" t="s">
        <v>5700</v>
      </c>
      <c r="G195" s="120"/>
      <c r="H195" s="77"/>
      <c r="I195" s="86">
        <v>500000</v>
      </c>
      <c r="J195" s="84"/>
      <c r="K195" s="66">
        <f t="shared" si="2"/>
        <v>300074800</v>
      </c>
      <c r="L195" s="45"/>
      <c r="M195" s="41"/>
      <c r="N195" s="93"/>
    </row>
    <row r="196" spans="1:18" s="43" customFormat="1" ht="45" x14ac:dyDescent="0.25">
      <c r="A196" s="78"/>
      <c r="B196" s="62">
        <v>22</v>
      </c>
      <c r="C196" s="85" t="s">
        <v>5713</v>
      </c>
      <c r="D196" s="120" t="s">
        <v>2135</v>
      </c>
      <c r="E196" s="63">
        <v>4</v>
      </c>
      <c r="F196" s="120" t="s">
        <v>5701</v>
      </c>
      <c r="G196" s="120"/>
      <c r="H196" s="77"/>
      <c r="I196" s="86">
        <v>3000000</v>
      </c>
      <c r="J196" s="83"/>
      <c r="K196" s="66">
        <f t="shared" si="2"/>
        <v>303074800</v>
      </c>
      <c r="L196" s="45"/>
      <c r="M196" s="41"/>
      <c r="N196" s="93"/>
    </row>
    <row r="197" spans="1:18" s="43" customFormat="1" ht="45" x14ac:dyDescent="0.25">
      <c r="A197" s="78"/>
      <c r="B197" s="62">
        <v>22</v>
      </c>
      <c r="C197" s="85" t="s">
        <v>5714</v>
      </c>
      <c r="D197" s="144" t="s">
        <v>2138</v>
      </c>
      <c r="E197" s="63">
        <v>2</v>
      </c>
      <c r="F197" s="120" t="s">
        <v>5702</v>
      </c>
      <c r="G197" s="120"/>
      <c r="H197" s="77"/>
      <c r="I197" s="86">
        <v>6000000</v>
      </c>
      <c r="J197" s="83"/>
      <c r="K197" s="66">
        <f t="shared" si="2"/>
        <v>309074800</v>
      </c>
      <c r="L197" s="45"/>
      <c r="M197" s="41"/>
      <c r="N197" s="79"/>
    </row>
    <row r="198" spans="1:18" s="43" customFormat="1" ht="45" x14ac:dyDescent="0.25">
      <c r="A198" s="78"/>
      <c r="B198" s="62">
        <v>22</v>
      </c>
      <c r="C198" s="85" t="s">
        <v>5715</v>
      </c>
      <c r="D198" s="120" t="s">
        <v>533</v>
      </c>
      <c r="E198" s="63">
        <v>4</v>
      </c>
      <c r="F198" s="120" t="s">
        <v>5703</v>
      </c>
      <c r="G198" s="120"/>
      <c r="H198" s="77"/>
      <c r="I198" s="86">
        <v>1000000</v>
      </c>
      <c r="J198" s="83"/>
      <c r="K198" s="66">
        <f t="shared" si="2"/>
        <v>310074800</v>
      </c>
      <c r="L198" s="45"/>
      <c r="M198" s="41"/>
      <c r="N198" s="79"/>
    </row>
    <row r="199" spans="1:18" s="43" customFormat="1" ht="45" x14ac:dyDescent="0.25">
      <c r="A199" s="78"/>
      <c r="B199" s="62">
        <v>22</v>
      </c>
      <c r="C199" s="85" t="s">
        <v>5716</v>
      </c>
      <c r="D199" s="120" t="s">
        <v>1634</v>
      </c>
      <c r="E199" s="63">
        <v>3</v>
      </c>
      <c r="F199" s="120" t="s">
        <v>5704</v>
      </c>
      <c r="G199" s="120"/>
      <c r="H199" s="77"/>
      <c r="I199" s="86">
        <v>2500000</v>
      </c>
      <c r="J199" s="83"/>
      <c r="K199" s="66">
        <f t="shared" si="2"/>
        <v>312574800</v>
      </c>
      <c r="L199" s="45"/>
      <c r="M199" s="41"/>
      <c r="N199" s="79"/>
    </row>
    <row r="200" spans="1:18" s="97" customFormat="1" ht="45" x14ac:dyDescent="0.25">
      <c r="A200" s="84"/>
      <c r="B200" s="62">
        <v>22</v>
      </c>
      <c r="C200" s="85" t="s">
        <v>5717</v>
      </c>
      <c r="D200" s="144" t="s">
        <v>2138</v>
      </c>
      <c r="E200" s="63">
        <v>2</v>
      </c>
      <c r="F200" s="120" t="s">
        <v>5705</v>
      </c>
      <c r="G200" s="120"/>
      <c r="H200" s="60"/>
      <c r="I200" s="86">
        <v>1000000</v>
      </c>
      <c r="J200" s="83"/>
      <c r="K200" s="66">
        <f t="shared" si="2"/>
        <v>313574800</v>
      </c>
      <c r="L200" s="95"/>
      <c r="M200" s="41"/>
      <c r="N200" s="79"/>
      <c r="O200" s="96"/>
    </row>
    <row r="201" spans="1:18" s="97" customFormat="1" ht="45" x14ac:dyDescent="0.25">
      <c r="A201" s="84"/>
      <c r="B201" s="62">
        <v>22</v>
      </c>
      <c r="C201" s="85" t="s">
        <v>5718</v>
      </c>
      <c r="D201" s="120" t="s">
        <v>179</v>
      </c>
      <c r="E201" s="63">
        <v>4</v>
      </c>
      <c r="F201" s="120" t="s">
        <v>5706</v>
      </c>
      <c r="G201" s="120"/>
      <c r="H201" s="60"/>
      <c r="I201" s="86">
        <v>750000</v>
      </c>
      <c r="J201" s="83"/>
      <c r="K201" s="66">
        <f t="shared" si="2"/>
        <v>314324800</v>
      </c>
      <c r="L201" s="95"/>
      <c r="M201" s="41"/>
      <c r="N201" s="98"/>
      <c r="O201" s="96"/>
    </row>
    <row r="202" spans="1:18" s="97" customFormat="1" ht="45" x14ac:dyDescent="0.25">
      <c r="A202" s="84"/>
      <c r="B202" s="62">
        <v>22</v>
      </c>
      <c r="C202" s="85" t="s">
        <v>5719</v>
      </c>
      <c r="D202" s="144" t="s">
        <v>2215</v>
      </c>
      <c r="E202" s="63">
        <v>2</v>
      </c>
      <c r="F202" s="120" t="s">
        <v>5707</v>
      </c>
      <c r="G202" s="120"/>
      <c r="H202" s="60"/>
      <c r="I202" s="86">
        <v>1500000</v>
      </c>
      <c r="J202" s="89"/>
      <c r="K202" s="66">
        <f t="shared" si="2"/>
        <v>315824800</v>
      </c>
      <c r="L202" s="95"/>
      <c r="M202" s="41"/>
      <c r="N202" s="98"/>
      <c r="O202" s="96"/>
    </row>
    <row r="203" spans="1:18" s="97" customFormat="1" ht="45" x14ac:dyDescent="0.25">
      <c r="A203" s="84"/>
      <c r="B203" s="62">
        <v>22</v>
      </c>
      <c r="C203" s="85" t="s">
        <v>5720</v>
      </c>
      <c r="D203" s="120" t="s">
        <v>782</v>
      </c>
      <c r="E203" s="63"/>
      <c r="F203" s="120" t="s">
        <v>5708</v>
      </c>
      <c r="G203" s="120"/>
      <c r="H203" s="60"/>
      <c r="I203" s="86">
        <v>4000000</v>
      </c>
      <c r="J203" s="83"/>
      <c r="K203" s="66">
        <f t="shared" si="2"/>
        <v>319824800</v>
      </c>
      <c r="L203" s="95"/>
      <c r="M203" s="41"/>
      <c r="N203" s="98"/>
      <c r="O203" s="96"/>
    </row>
    <row r="204" spans="1:18" s="97" customFormat="1" ht="45" x14ac:dyDescent="0.25">
      <c r="A204" s="84"/>
      <c r="B204" s="62">
        <v>22</v>
      </c>
      <c r="C204" s="85" t="s">
        <v>5721</v>
      </c>
      <c r="D204" s="144" t="s">
        <v>2215</v>
      </c>
      <c r="E204" s="63">
        <v>2</v>
      </c>
      <c r="F204" s="120" t="s">
        <v>5410</v>
      </c>
      <c r="G204" s="120"/>
      <c r="H204" s="77"/>
      <c r="I204" s="86">
        <v>2350000</v>
      </c>
      <c r="J204" s="83"/>
      <c r="K204" s="66">
        <f t="shared" ref="K204:K267" si="4">+K203+I204-J204</f>
        <v>322174800</v>
      </c>
      <c r="L204" s="95"/>
      <c r="M204" s="41"/>
      <c r="N204" s="98"/>
      <c r="O204" s="96"/>
    </row>
    <row r="205" spans="1:18" s="97" customFormat="1" ht="25.5" x14ac:dyDescent="0.25">
      <c r="A205" s="84"/>
      <c r="B205" s="62">
        <v>22</v>
      </c>
      <c r="C205" s="61" t="s">
        <v>5728</v>
      </c>
      <c r="D205" s="120"/>
      <c r="E205" s="63"/>
      <c r="F205" s="115" t="s">
        <v>5722</v>
      </c>
      <c r="G205" s="120"/>
      <c r="H205" s="60"/>
      <c r="I205" s="111"/>
      <c r="J205" s="83">
        <v>250000</v>
      </c>
      <c r="K205" s="66">
        <f t="shared" si="4"/>
        <v>321924800</v>
      </c>
      <c r="L205" s="95" t="s">
        <v>172</v>
      </c>
      <c r="M205" s="41">
        <f t="shared" ref="M205:M210" si="5">-J205</f>
        <v>-250000</v>
      </c>
      <c r="N205" s="98" t="s">
        <v>5729</v>
      </c>
      <c r="O205" s="96"/>
    </row>
    <row r="206" spans="1:18" s="97" customFormat="1" ht="30" x14ac:dyDescent="0.25">
      <c r="A206" s="99"/>
      <c r="B206" s="62">
        <v>22</v>
      </c>
      <c r="C206" s="85" t="s">
        <v>5730</v>
      </c>
      <c r="D206" s="120"/>
      <c r="E206" s="63"/>
      <c r="F206" s="115" t="s">
        <v>5723</v>
      </c>
      <c r="G206" s="120"/>
      <c r="H206" s="100"/>
      <c r="I206" s="89"/>
      <c r="J206" s="83">
        <v>154000</v>
      </c>
      <c r="K206" s="66">
        <f t="shared" si="4"/>
        <v>321770800</v>
      </c>
      <c r="L206" s="95" t="s">
        <v>1539</v>
      </c>
      <c r="M206" s="41">
        <f t="shared" si="5"/>
        <v>-154000</v>
      </c>
      <c r="N206" s="98" t="s">
        <v>427</v>
      </c>
      <c r="O206" s="96"/>
    </row>
    <row r="207" spans="1:18" s="105" customFormat="1" ht="25.5" x14ac:dyDescent="0.25">
      <c r="A207" s="84"/>
      <c r="B207" s="62">
        <v>22</v>
      </c>
      <c r="C207" s="85" t="s">
        <v>5731</v>
      </c>
      <c r="D207" s="120"/>
      <c r="E207" s="63"/>
      <c r="F207" s="115" t="s">
        <v>5724</v>
      </c>
      <c r="G207" s="120"/>
      <c r="H207" s="101"/>
      <c r="I207" s="86"/>
      <c r="J207" s="94">
        <v>1295000</v>
      </c>
      <c r="K207" s="66">
        <f t="shared" si="4"/>
        <v>320475800</v>
      </c>
      <c r="L207" s="95" t="s">
        <v>258</v>
      </c>
      <c r="M207" s="41">
        <f t="shared" si="5"/>
        <v>-1295000</v>
      </c>
      <c r="N207" s="102" t="s">
        <v>1158</v>
      </c>
      <c r="O207" s="95"/>
      <c r="P207" s="103"/>
      <c r="Q207" s="103"/>
      <c r="R207" s="104"/>
    </row>
    <row r="208" spans="1:18" s="97" customFormat="1" ht="60" x14ac:dyDescent="0.25">
      <c r="A208" s="106"/>
      <c r="B208" s="60">
        <v>22</v>
      </c>
      <c r="C208" s="85" t="s">
        <v>5732</v>
      </c>
      <c r="D208" s="120"/>
      <c r="E208" s="63"/>
      <c r="F208" s="115" t="s">
        <v>5725</v>
      </c>
      <c r="G208" s="120"/>
      <c r="H208" s="107"/>
      <c r="I208" s="86"/>
      <c r="J208" s="83">
        <v>1134900</v>
      </c>
      <c r="K208" s="66">
        <f t="shared" si="4"/>
        <v>319340900</v>
      </c>
      <c r="L208" s="95" t="s">
        <v>168</v>
      </c>
      <c r="M208" s="41">
        <f t="shared" si="5"/>
        <v>-1134900</v>
      </c>
      <c r="N208" s="98" t="s">
        <v>3119</v>
      </c>
      <c r="O208" s="95"/>
      <c r="P208" s="103"/>
      <c r="Q208" s="103"/>
    </row>
    <row r="209" spans="1:15" s="97" customFormat="1" ht="30" x14ac:dyDescent="0.25">
      <c r="A209" s="84"/>
      <c r="B209" s="62">
        <v>22</v>
      </c>
      <c r="C209" s="85" t="s">
        <v>5733</v>
      </c>
      <c r="D209" s="120"/>
      <c r="E209" s="63"/>
      <c r="F209" s="115" t="s">
        <v>5726</v>
      </c>
      <c r="G209" s="120"/>
      <c r="H209" s="60"/>
      <c r="I209" s="86"/>
      <c r="J209" s="83">
        <v>601800</v>
      </c>
      <c r="K209" s="66">
        <f t="shared" si="4"/>
        <v>318739100</v>
      </c>
      <c r="L209" s="95" t="s">
        <v>172</v>
      </c>
      <c r="M209" s="41">
        <f t="shared" si="5"/>
        <v>-601800</v>
      </c>
      <c r="N209" s="98" t="s">
        <v>254</v>
      </c>
      <c r="O209" s="96"/>
    </row>
    <row r="210" spans="1:15" s="97" customFormat="1" ht="45" x14ac:dyDescent="0.25">
      <c r="A210" s="84"/>
      <c r="B210" s="60">
        <v>22</v>
      </c>
      <c r="C210" s="85" t="s">
        <v>5734</v>
      </c>
      <c r="D210" s="120"/>
      <c r="E210" s="63"/>
      <c r="F210" s="115" t="s">
        <v>5727</v>
      </c>
      <c r="G210" s="120"/>
      <c r="H210" s="60"/>
      <c r="I210" s="86"/>
      <c r="J210" s="108">
        <v>1900000</v>
      </c>
      <c r="K210" s="66">
        <f t="shared" si="4"/>
        <v>316839100</v>
      </c>
      <c r="L210" s="95" t="s">
        <v>423</v>
      </c>
      <c r="M210" s="41">
        <f t="shared" si="5"/>
        <v>-1900000</v>
      </c>
      <c r="N210" s="98" t="s">
        <v>424</v>
      </c>
      <c r="O210" s="96"/>
    </row>
    <row r="211" spans="1:15" s="97" customFormat="1" ht="60" x14ac:dyDescent="0.25">
      <c r="A211" s="84"/>
      <c r="B211" s="62">
        <v>23</v>
      </c>
      <c r="C211" s="85" t="s">
        <v>5777</v>
      </c>
      <c r="D211" s="120" t="s">
        <v>1634</v>
      </c>
      <c r="E211" s="63">
        <v>3</v>
      </c>
      <c r="F211" s="120" t="s">
        <v>5735</v>
      </c>
      <c r="G211" s="120"/>
      <c r="H211" s="60"/>
      <c r="I211" s="89">
        <v>3000000</v>
      </c>
      <c r="J211" s="108"/>
      <c r="K211" s="66">
        <f t="shared" si="4"/>
        <v>319839100</v>
      </c>
      <c r="L211" s="45"/>
      <c r="M211" s="41"/>
      <c r="N211" s="51"/>
      <c r="O211" s="96"/>
    </row>
    <row r="212" spans="1:15" ht="45" x14ac:dyDescent="0.25">
      <c r="A212" s="78"/>
      <c r="B212" s="60">
        <v>23</v>
      </c>
      <c r="C212" s="85" t="s">
        <v>5778</v>
      </c>
      <c r="D212" s="120" t="s">
        <v>2211</v>
      </c>
      <c r="E212" s="63">
        <v>1</v>
      </c>
      <c r="F212" s="120" t="s">
        <v>5736</v>
      </c>
      <c r="G212" s="120"/>
      <c r="H212" s="77"/>
      <c r="I212" s="89">
        <v>3000000</v>
      </c>
      <c r="J212" s="108"/>
      <c r="K212" s="66">
        <f t="shared" si="4"/>
        <v>322839100</v>
      </c>
      <c r="L212" s="45"/>
      <c r="N212" s="51"/>
    </row>
    <row r="213" spans="1:15" ht="60" x14ac:dyDescent="0.25">
      <c r="A213" s="78"/>
      <c r="B213" s="62">
        <v>23</v>
      </c>
      <c r="C213" s="85" t="s">
        <v>5779</v>
      </c>
      <c r="D213" s="144" t="s">
        <v>2212</v>
      </c>
      <c r="E213" s="63">
        <v>1</v>
      </c>
      <c r="F213" s="120" t="s">
        <v>5737</v>
      </c>
      <c r="G213" s="120"/>
      <c r="H213" s="77"/>
      <c r="I213" s="89">
        <v>3000000</v>
      </c>
      <c r="K213" s="66">
        <f t="shared" si="4"/>
        <v>325839100</v>
      </c>
    </row>
    <row r="214" spans="1:15" ht="60" x14ac:dyDescent="0.25">
      <c r="A214" s="78"/>
      <c r="B214" s="60">
        <v>23</v>
      </c>
      <c r="C214" s="85" t="s">
        <v>5780</v>
      </c>
      <c r="D214" s="144" t="s">
        <v>2891</v>
      </c>
      <c r="E214" s="63">
        <v>2</v>
      </c>
      <c r="F214" s="120" t="s">
        <v>5738</v>
      </c>
      <c r="G214" s="120"/>
      <c r="H214" s="77"/>
      <c r="I214" s="89">
        <v>5000000</v>
      </c>
      <c r="J214" s="108"/>
      <c r="K214" s="66">
        <f t="shared" si="4"/>
        <v>330839100</v>
      </c>
      <c r="L214" s="45"/>
      <c r="N214" s="51"/>
    </row>
    <row r="215" spans="1:15" ht="45" x14ac:dyDescent="0.25">
      <c r="A215" s="78"/>
      <c r="B215" s="62">
        <v>23</v>
      </c>
      <c r="C215" s="85" t="s">
        <v>5781</v>
      </c>
      <c r="D215" s="120" t="s">
        <v>1634</v>
      </c>
      <c r="E215" s="63">
        <v>3</v>
      </c>
      <c r="F215" s="120" t="s">
        <v>5739</v>
      </c>
      <c r="G215" s="120"/>
      <c r="H215" s="77"/>
      <c r="I215" s="89">
        <v>3000000</v>
      </c>
      <c r="J215" s="68"/>
      <c r="K215" s="66">
        <f t="shared" si="4"/>
        <v>333839100</v>
      </c>
      <c r="L215" s="45"/>
      <c r="N215" s="51"/>
    </row>
    <row r="216" spans="1:15" ht="45" x14ac:dyDescent="0.25">
      <c r="A216" s="78"/>
      <c r="B216" s="60">
        <v>23</v>
      </c>
      <c r="C216" s="85" t="s">
        <v>5782</v>
      </c>
      <c r="D216" s="144" t="s">
        <v>165</v>
      </c>
      <c r="E216" s="63">
        <v>3</v>
      </c>
      <c r="F216" s="120" t="s">
        <v>5740</v>
      </c>
      <c r="G216" s="120"/>
      <c r="H216" s="77"/>
      <c r="I216" s="89">
        <v>3000000</v>
      </c>
      <c r="J216" s="68"/>
      <c r="K216" s="66">
        <f t="shared" si="4"/>
        <v>336839100</v>
      </c>
      <c r="L216" s="45"/>
      <c r="N216" s="51"/>
    </row>
    <row r="217" spans="1:15" ht="45" x14ac:dyDescent="0.25">
      <c r="A217" s="78"/>
      <c r="B217" s="62">
        <v>23</v>
      </c>
      <c r="C217" s="85" t="s">
        <v>5783</v>
      </c>
      <c r="D217" s="144" t="s">
        <v>2213</v>
      </c>
      <c r="E217" s="63">
        <v>2</v>
      </c>
      <c r="F217" s="120" t="s">
        <v>5741</v>
      </c>
      <c r="G217" s="120"/>
      <c r="H217" s="77"/>
      <c r="I217" s="89">
        <v>3000000</v>
      </c>
      <c r="J217" s="68"/>
      <c r="K217" s="66">
        <f t="shared" si="4"/>
        <v>339839100</v>
      </c>
      <c r="L217" s="45"/>
      <c r="N217" s="51"/>
    </row>
    <row r="218" spans="1:15" ht="45" x14ac:dyDescent="0.25">
      <c r="A218" s="78"/>
      <c r="B218" s="60">
        <v>23</v>
      </c>
      <c r="C218" s="85" t="s">
        <v>5784</v>
      </c>
      <c r="D218" s="120" t="s">
        <v>3263</v>
      </c>
      <c r="E218" s="63">
        <v>1</v>
      </c>
      <c r="F218" s="120" t="s">
        <v>5742</v>
      </c>
      <c r="G218" s="120"/>
      <c r="H218" s="77"/>
      <c r="I218" s="89">
        <v>2650000</v>
      </c>
      <c r="J218" s="68"/>
      <c r="K218" s="66">
        <f t="shared" si="4"/>
        <v>342489100</v>
      </c>
      <c r="L218" s="45"/>
      <c r="N218" s="51"/>
    </row>
    <row r="219" spans="1:15" ht="45" x14ac:dyDescent="0.25">
      <c r="A219" s="78"/>
      <c r="B219" s="62">
        <v>25</v>
      </c>
      <c r="C219" s="61" t="s">
        <v>5750</v>
      </c>
      <c r="D219" s="120" t="s">
        <v>4300</v>
      </c>
      <c r="E219" s="63">
        <v>4</v>
      </c>
      <c r="F219" s="120" t="s">
        <v>5743</v>
      </c>
      <c r="G219" s="120"/>
      <c r="H219" s="77"/>
      <c r="I219" s="111">
        <v>1000000</v>
      </c>
      <c r="J219" s="108"/>
      <c r="K219" s="66">
        <f t="shared" si="4"/>
        <v>343489100</v>
      </c>
      <c r="L219" s="45"/>
      <c r="N219" s="51"/>
    </row>
    <row r="220" spans="1:15" ht="60" x14ac:dyDescent="0.25">
      <c r="A220" s="78"/>
      <c r="B220" s="60">
        <v>25</v>
      </c>
      <c r="C220" s="61" t="s">
        <v>5751</v>
      </c>
      <c r="D220" s="144" t="s">
        <v>2219</v>
      </c>
      <c r="E220" s="63">
        <v>2</v>
      </c>
      <c r="F220" s="120" t="s">
        <v>5744</v>
      </c>
      <c r="G220" s="120"/>
      <c r="H220" s="77"/>
      <c r="I220" s="111">
        <v>850000</v>
      </c>
      <c r="J220" s="108"/>
      <c r="K220" s="66">
        <f t="shared" si="4"/>
        <v>344339100</v>
      </c>
      <c r="L220" s="45"/>
      <c r="N220" s="51"/>
    </row>
    <row r="221" spans="1:15" ht="45" x14ac:dyDescent="0.25">
      <c r="A221" s="78"/>
      <c r="B221" s="62">
        <v>25</v>
      </c>
      <c r="C221" s="61" t="s">
        <v>5752</v>
      </c>
      <c r="D221" s="120" t="s">
        <v>2135</v>
      </c>
      <c r="E221" s="63">
        <v>4</v>
      </c>
      <c r="F221" s="120" t="s">
        <v>5745</v>
      </c>
      <c r="G221" s="120"/>
      <c r="H221" s="77"/>
      <c r="I221" s="111">
        <v>3000000</v>
      </c>
      <c r="J221" s="108"/>
      <c r="K221" s="66">
        <f t="shared" si="4"/>
        <v>347339100</v>
      </c>
      <c r="L221" s="45"/>
      <c r="N221" s="51"/>
    </row>
    <row r="222" spans="1:15" ht="60" x14ac:dyDescent="0.25">
      <c r="A222" s="78"/>
      <c r="B222" s="60">
        <v>25</v>
      </c>
      <c r="C222" s="61" t="s">
        <v>5753</v>
      </c>
      <c r="D222" s="144" t="s">
        <v>2213</v>
      </c>
      <c r="E222" s="63">
        <v>2</v>
      </c>
      <c r="F222" s="120" t="s">
        <v>5746</v>
      </c>
      <c r="G222" s="120"/>
      <c r="H222" s="77"/>
      <c r="I222" s="111">
        <v>7500000</v>
      </c>
      <c r="J222" s="108"/>
      <c r="K222" s="66">
        <f t="shared" si="4"/>
        <v>354839100</v>
      </c>
      <c r="L222" s="45"/>
      <c r="N222" s="51"/>
    </row>
    <row r="223" spans="1:15" ht="45" x14ac:dyDescent="0.25">
      <c r="A223" s="78"/>
      <c r="B223" s="62">
        <v>25</v>
      </c>
      <c r="C223" s="61" t="s">
        <v>5754</v>
      </c>
      <c r="D223" s="144" t="s">
        <v>3216</v>
      </c>
      <c r="E223" s="63">
        <v>2</v>
      </c>
      <c r="F223" s="120" t="s">
        <v>5747</v>
      </c>
      <c r="G223" s="120"/>
      <c r="H223" s="77"/>
      <c r="I223" s="111">
        <v>13500000</v>
      </c>
      <c r="J223" s="108"/>
      <c r="K223" s="66">
        <f t="shared" si="4"/>
        <v>368339100</v>
      </c>
      <c r="L223" s="45"/>
      <c r="N223" s="51"/>
    </row>
    <row r="224" spans="1:15" ht="60" x14ac:dyDescent="0.25">
      <c r="A224" s="78"/>
      <c r="B224" s="60">
        <v>25</v>
      </c>
      <c r="C224" s="61" t="s">
        <v>5755</v>
      </c>
      <c r="D224" s="120" t="s">
        <v>2217</v>
      </c>
      <c r="E224" s="63">
        <v>2</v>
      </c>
      <c r="F224" s="120" t="s">
        <v>5748</v>
      </c>
      <c r="G224" s="120"/>
      <c r="H224" s="77"/>
      <c r="I224" s="111">
        <v>650000</v>
      </c>
      <c r="J224" s="108"/>
      <c r="K224" s="66">
        <f t="shared" si="4"/>
        <v>368989100</v>
      </c>
      <c r="L224" s="45"/>
      <c r="N224" s="51"/>
    </row>
    <row r="225" spans="1:15" ht="45" x14ac:dyDescent="0.25">
      <c r="A225" s="78"/>
      <c r="B225" s="62">
        <v>25</v>
      </c>
      <c r="C225" s="61" t="s">
        <v>768</v>
      </c>
      <c r="D225" s="120" t="s">
        <v>2217</v>
      </c>
      <c r="E225" s="115">
        <v>2</v>
      </c>
      <c r="F225" s="120" t="s">
        <v>5749</v>
      </c>
      <c r="G225" s="120"/>
      <c r="H225" s="77"/>
      <c r="I225" s="111">
        <v>2500000</v>
      </c>
      <c r="J225" s="108"/>
      <c r="K225" s="66">
        <f t="shared" si="4"/>
        <v>371489100</v>
      </c>
      <c r="L225" s="45"/>
      <c r="N225" s="51"/>
    </row>
    <row r="226" spans="1:15" ht="45" x14ac:dyDescent="0.25">
      <c r="A226" s="78"/>
      <c r="B226" s="60">
        <v>25</v>
      </c>
      <c r="C226" s="61" t="s">
        <v>5756</v>
      </c>
      <c r="D226" s="120" t="s">
        <v>3335</v>
      </c>
      <c r="E226" s="115">
        <v>1</v>
      </c>
      <c r="F226" s="120" t="s">
        <v>5411</v>
      </c>
      <c r="G226" s="120"/>
      <c r="H226" s="77"/>
      <c r="I226" s="111">
        <v>2000000</v>
      </c>
      <c r="J226" s="108"/>
      <c r="K226" s="66">
        <f t="shared" si="4"/>
        <v>373489100</v>
      </c>
      <c r="L226" s="45"/>
      <c r="N226" s="51"/>
      <c r="O226" s="44"/>
    </row>
    <row r="227" spans="1:15" ht="45" x14ac:dyDescent="0.25">
      <c r="A227" s="78"/>
      <c r="B227" s="62">
        <v>25</v>
      </c>
      <c r="C227" s="61" t="s">
        <v>5757</v>
      </c>
      <c r="D227" s="120" t="s">
        <v>4890</v>
      </c>
      <c r="E227" s="115">
        <v>4</v>
      </c>
      <c r="F227" s="120" t="s">
        <v>5412</v>
      </c>
      <c r="G227" s="120"/>
      <c r="H227" s="77"/>
      <c r="I227" s="111">
        <v>1000000</v>
      </c>
      <c r="J227" s="108"/>
      <c r="K227" s="66">
        <f t="shared" si="4"/>
        <v>374489100</v>
      </c>
      <c r="L227" s="45"/>
      <c r="N227" s="51"/>
      <c r="O227" s="44"/>
    </row>
    <row r="228" spans="1:15" ht="45" x14ac:dyDescent="0.25">
      <c r="A228" s="78"/>
      <c r="B228" s="60">
        <v>25</v>
      </c>
      <c r="C228" s="61" t="s">
        <v>5758</v>
      </c>
      <c r="D228" s="120" t="s">
        <v>1634</v>
      </c>
      <c r="E228" s="63">
        <v>3</v>
      </c>
      <c r="F228" s="120" t="s">
        <v>5413</v>
      </c>
      <c r="G228" s="120"/>
      <c r="H228" s="62"/>
      <c r="I228" s="111">
        <v>1500000</v>
      </c>
      <c r="J228" s="109"/>
      <c r="K228" s="66">
        <f t="shared" si="4"/>
        <v>375989100</v>
      </c>
      <c r="L228" s="110"/>
      <c r="N228" s="51"/>
      <c r="O228" s="44"/>
    </row>
    <row r="229" spans="1:15" ht="45" x14ac:dyDescent="0.25">
      <c r="A229" s="78"/>
      <c r="B229" s="62">
        <v>25</v>
      </c>
      <c r="C229" s="61" t="s">
        <v>5759</v>
      </c>
      <c r="D229" s="120" t="s">
        <v>2134</v>
      </c>
      <c r="E229" s="63">
        <v>3</v>
      </c>
      <c r="F229" s="120" t="s">
        <v>5414</v>
      </c>
      <c r="G229" s="120"/>
      <c r="H229" s="62"/>
      <c r="I229" s="111">
        <v>500000</v>
      </c>
      <c r="J229" s="109"/>
      <c r="K229" s="66">
        <f t="shared" si="4"/>
        <v>376489100</v>
      </c>
      <c r="L229" s="110"/>
      <c r="N229" s="51"/>
      <c r="O229" s="44"/>
    </row>
    <row r="230" spans="1:15" ht="45" x14ac:dyDescent="0.25">
      <c r="A230" s="78"/>
      <c r="B230" s="60">
        <v>25</v>
      </c>
      <c r="C230" s="61" t="s">
        <v>5760</v>
      </c>
      <c r="D230" s="120" t="s">
        <v>2134</v>
      </c>
      <c r="E230" s="63">
        <v>3</v>
      </c>
      <c r="F230" s="120" t="s">
        <v>5415</v>
      </c>
      <c r="G230" s="120"/>
      <c r="H230" s="77"/>
      <c r="I230" s="111">
        <v>500000</v>
      </c>
      <c r="J230" s="108"/>
      <c r="K230" s="66">
        <f t="shared" si="4"/>
        <v>376989100</v>
      </c>
      <c r="L230" s="45"/>
      <c r="N230" s="51"/>
      <c r="O230" s="44"/>
    </row>
    <row r="231" spans="1:15" ht="45" x14ac:dyDescent="0.25">
      <c r="A231" s="78"/>
      <c r="B231" s="62">
        <v>25</v>
      </c>
      <c r="C231" s="61" t="s">
        <v>5761</v>
      </c>
      <c r="D231" s="120" t="s">
        <v>2134</v>
      </c>
      <c r="E231" s="63">
        <v>3</v>
      </c>
      <c r="F231" s="120" t="s">
        <v>5416</v>
      </c>
      <c r="G231" s="120"/>
      <c r="H231" s="77"/>
      <c r="I231" s="111">
        <v>500000</v>
      </c>
      <c r="J231" s="108"/>
      <c r="K231" s="66">
        <f t="shared" si="4"/>
        <v>377489100</v>
      </c>
      <c r="L231" s="45"/>
      <c r="N231" s="51"/>
      <c r="O231" s="44"/>
    </row>
    <row r="232" spans="1:15" ht="45" x14ac:dyDescent="0.25">
      <c r="A232" s="78"/>
      <c r="B232" s="60">
        <v>25</v>
      </c>
      <c r="C232" s="61" t="s">
        <v>5762</v>
      </c>
      <c r="D232" s="120" t="s">
        <v>533</v>
      </c>
      <c r="E232" s="63">
        <v>4</v>
      </c>
      <c r="F232" s="120" t="s">
        <v>5417</v>
      </c>
      <c r="G232" s="120"/>
      <c r="H232" s="77"/>
      <c r="I232" s="111">
        <v>2500000</v>
      </c>
      <c r="J232" s="108"/>
      <c r="K232" s="66">
        <f t="shared" si="4"/>
        <v>379989100</v>
      </c>
      <c r="L232" s="45"/>
      <c r="N232" s="51"/>
      <c r="O232" s="44"/>
    </row>
    <row r="233" spans="1:15" ht="45" x14ac:dyDescent="0.25">
      <c r="A233" s="78"/>
      <c r="B233" s="62">
        <v>25</v>
      </c>
      <c r="C233" s="61" t="s">
        <v>5763</v>
      </c>
      <c r="D233" s="120" t="s">
        <v>165</v>
      </c>
      <c r="E233" s="63">
        <v>4</v>
      </c>
      <c r="F233" s="120" t="s">
        <v>5418</v>
      </c>
      <c r="G233" s="120"/>
      <c r="H233" s="77"/>
      <c r="I233" s="111">
        <v>750000</v>
      </c>
      <c r="J233" s="108"/>
      <c r="K233" s="66">
        <f t="shared" si="4"/>
        <v>380739100</v>
      </c>
      <c r="L233" s="45"/>
      <c r="N233" s="51"/>
      <c r="O233" s="44"/>
    </row>
    <row r="234" spans="1:15" ht="45" x14ac:dyDescent="0.25">
      <c r="A234" s="78"/>
      <c r="B234" s="60">
        <v>25</v>
      </c>
      <c r="C234" s="61" t="s">
        <v>5764</v>
      </c>
      <c r="D234" s="144" t="s">
        <v>2138</v>
      </c>
      <c r="E234" s="63">
        <v>2</v>
      </c>
      <c r="F234" s="120" t="s">
        <v>5419</v>
      </c>
      <c r="G234" s="120"/>
      <c r="H234" s="77"/>
      <c r="I234" s="111">
        <v>5000000</v>
      </c>
      <c r="J234" s="108"/>
      <c r="K234" s="66">
        <f t="shared" si="4"/>
        <v>385739100</v>
      </c>
      <c r="L234" s="45"/>
      <c r="N234" s="51"/>
      <c r="O234" s="44"/>
    </row>
    <row r="235" spans="1:15" ht="45" x14ac:dyDescent="0.25">
      <c r="A235" s="78"/>
      <c r="B235" s="62">
        <v>25</v>
      </c>
      <c r="C235" s="61" t="s">
        <v>4972</v>
      </c>
      <c r="D235" s="144" t="s">
        <v>2138</v>
      </c>
      <c r="E235" s="63">
        <v>2</v>
      </c>
      <c r="F235" s="120" t="s">
        <v>5420</v>
      </c>
      <c r="G235" s="120"/>
      <c r="H235" s="77"/>
      <c r="I235" s="111">
        <v>2000000</v>
      </c>
      <c r="J235" s="108"/>
      <c r="K235" s="66">
        <f t="shared" si="4"/>
        <v>387739100</v>
      </c>
      <c r="L235" s="45"/>
      <c r="N235" s="51"/>
      <c r="O235" s="44"/>
    </row>
    <row r="236" spans="1:15" ht="45" x14ac:dyDescent="0.25">
      <c r="A236" s="78"/>
      <c r="B236" s="60">
        <v>25</v>
      </c>
      <c r="C236" s="61" t="s">
        <v>5765</v>
      </c>
      <c r="D236" s="144" t="s">
        <v>2891</v>
      </c>
      <c r="E236" s="115">
        <v>2</v>
      </c>
      <c r="F236" s="120" t="s">
        <v>5421</v>
      </c>
      <c r="G236" s="120"/>
      <c r="H236" s="77"/>
      <c r="I236" s="111">
        <v>11000000</v>
      </c>
      <c r="J236" s="108"/>
      <c r="K236" s="66">
        <f t="shared" si="4"/>
        <v>398739100</v>
      </c>
      <c r="L236" s="45"/>
      <c r="N236" s="51"/>
      <c r="O236" s="44"/>
    </row>
    <row r="237" spans="1:15" ht="45" x14ac:dyDescent="0.25">
      <c r="A237" s="78"/>
      <c r="B237" s="62">
        <v>25</v>
      </c>
      <c r="C237" s="61" t="s">
        <v>5766</v>
      </c>
      <c r="D237" s="144" t="s">
        <v>2138</v>
      </c>
      <c r="E237" s="115">
        <v>2</v>
      </c>
      <c r="F237" s="120" t="s">
        <v>5422</v>
      </c>
      <c r="G237" s="120"/>
      <c r="H237" s="77"/>
      <c r="I237" s="111">
        <v>5000000</v>
      </c>
      <c r="J237" s="108"/>
      <c r="K237" s="66">
        <f t="shared" si="4"/>
        <v>403739100</v>
      </c>
      <c r="L237" s="45"/>
      <c r="N237" s="51"/>
      <c r="O237" s="44"/>
    </row>
    <row r="238" spans="1:15" ht="45" x14ac:dyDescent="0.25">
      <c r="A238" s="78"/>
      <c r="B238" s="60">
        <v>25</v>
      </c>
      <c r="C238" s="61" t="s">
        <v>5767</v>
      </c>
      <c r="D238" s="144" t="s">
        <v>2213</v>
      </c>
      <c r="E238" s="63">
        <v>2</v>
      </c>
      <c r="F238" s="120" t="s">
        <v>5423</v>
      </c>
      <c r="G238" s="120"/>
      <c r="H238" s="77"/>
      <c r="I238" s="111">
        <v>5000000</v>
      </c>
      <c r="J238" s="108"/>
      <c r="K238" s="66">
        <f t="shared" si="4"/>
        <v>408739100</v>
      </c>
      <c r="L238" s="45"/>
      <c r="N238" s="51"/>
      <c r="O238" s="44"/>
    </row>
    <row r="239" spans="1:15" ht="45" x14ac:dyDescent="0.25">
      <c r="A239" s="78"/>
      <c r="B239" s="62">
        <v>25</v>
      </c>
      <c r="C239" s="61" t="s">
        <v>5768</v>
      </c>
      <c r="D239" s="120" t="s">
        <v>4300</v>
      </c>
      <c r="E239" s="63">
        <v>3</v>
      </c>
      <c r="F239" s="120" t="s">
        <v>5424</v>
      </c>
      <c r="G239" s="120"/>
      <c r="H239" s="77"/>
      <c r="I239" s="111">
        <v>1000000</v>
      </c>
      <c r="J239" s="84"/>
      <c r="K239" s="66">
        <f t="shared" si="4"/>
        <v>409739100</v>
      </c>
      <c r="L239" s="45"/>
      <c r="N239" s="51"/>
      <c r="O239" s="44"/>
    </row>
    <row r="240" spans="1:15" ht="45" x14ac:dyDescent="0.25">
      <c r="A240" s="78"/>
      <c r="B240" s="60">
        <v>25</v>
      </c>
      <c r="C240" s="61" t="s">
        <v>5769</v>
      </c>
      <c r="D240" s="144" t="s">
        <v>2891</v>
      </c>
      <c r="E240" s="63">
        <v>2</v>
      </c>
      <c r="F240" s="120" t="s">
        <v>5425</v>
      </c>
      <c r="G240" s="120"/>
      <c r="H240" s="77"/>
      <c r="I240" s="111">
        <v>5000000</v>
      </c>
      <c r="J240" s="84"/>
      <c r="K240" s="66">
        <f t="shared" si="4"/>
        <v>414739100</v>
      </c>
      <c r="L240" s="45"/>
      <c r="N240" s="51"/>
      <c r="O240" s="44"/>
    </row>
    <row r="241" spans="1:15" ht="30" x14ac:dyDescent="0.25">
      <c r="A241" s="78"/>
      <c r="B241" s="62">
        <v>25</v>
      </c>
      <c r="C241" s="61" t="s">
        <v>5770</v>
      </c>
      <c r="D241" s="144" t="s">
        <v>2136</v>
      </c>
      <c r="E241" s="63">
        <v>2</v>
      </c>
      <c r="F241" s="120" t="s">
        <v>5426</v>
      </c>
      <c r="G241" s="120"/>
      <c r="H241" s="77"/>
      <c r="I241" s="111">
        <v>5000000</v>
      </c>
      <c r="J241" s="84"/>
      <c r="K241" s="66">
        <f t="shared" si="4"/>
        <v>419739100</v>
      </c>
      <c r="L241" s="45"/>
      <c r="N241" s="51"/>
      <c r="O241" s="44"/>
    </row>
    <row r="242" spans="1:15" ht="45" x14ac:dyDescent="0.25">
      <c r="A242" s="78"/>
      <c r="B242" s="60">
        <v>25</v>
      </c>
      <c r="C242" s="61" t="s">
        <v>5771</v>
      </c>
      <c r="D242" s="144" t="s">
        <v>2215</v>
      </c>
      <c r="E242" s="63">
        <v>2</v>
      </c>
      <c r="F242" s="120" t="s">
        <v>5427</v>
      </c>
      <c r="G242" s="120"/>
      <c r="H242" s="77"/>
      <c r="I242" s="111">
        <v>1200000</v>
      </c>
      <c r="J242" s="68"/>
      <c r="K242" s="66">
        <f t="shared" si="4"/>
        <v>420939100</v>
      </c>
      <c r="L242" s="45"/>
      <c r="N242" s="93"/>
      <c r="O242" s="44"/>
    </row>
    <row r="243" spans="1:15" ht="45" x14ac:dyDescent="0.25">
      <c r="A243" s="78"/>
      <c r="B243" s="62">
        <v>25</v>
      </c>
      <c r="C243" s="61" t="s">
        <v>5772</v>
      </c>
      <c r="D243" s="144" t="s">
        <v>2891</v>
      </c>
      <c r="E243" s="115">
        <v>2</v>
      </c>
      <c r="F243" s="120" t="s">
        <v>5428</v>
      </c>
      <c r="G243" s="77"/>
      <c r="H243" s="77"/>
      <c r="I243" s="111">
        <v>3000000</v>
      </c>
      <c r="J243" s="108"/>
      <c r="K243" s="66">
        <f t="shared" si="4"/>
        <v>423939100</v>
      </c>
      <c r="L243" s="45"/>
      <c r="N243" s="93"/>
      <c r="O243" s="44"/>
    </row>
    <row r="244" spans="1:15" ht="45" x14ac:dyDescent="0.25">
      <c r="A244" s="78"/>
      <c r="B244" s="60">
        <v>25</v>
      </c>
      <c r="C244" s="61" t="s">
        <v>5773</v>
      </c>
      <c r="D244" s="120" t="s">
        <v>3103</v>
      </c>
      <c r="E244" s="115">
        <v>1</v>
      </c>
      <c r="F244" s="120" t="s">
        <v>5429</v>
      </c>
      <c r="G244" s="77"/>
      <c r="H244" s="77"/>
      <c r="I244" s="111">
        <v>5000000</v>
      </c>
      <c r="J244" s="108"/>
      <c r="K244" s="66">
        <f t="shared" si="4"/>
        <v>428939100</v>
      </c>
      <c r="L244" s="45"/>
      <c r="N244" s="93"/>
      <c r="O244" s="44"/>
    </row>
    <row r="245" spans="1:15" ht="45" x14ac:dyDescent="0.25">
      <c r="A245" s="78"/>
      <c r="B245" s="62">
        <v>25</v>
      </c>
      <c r="C245" s="61" t="s">
        <v>5774</v>
      </c>
      <c r="D245" s="120" t="s">
        <v>4890</v>
      </c>
      <c r="E245" s="115">
        <v>4</v>
      </c>
      <c r="F245" s="120" t="s">
        <v>5430</v>
      </c>
      <c r="G245" s="77"/>
      <c r="H245" s="77"/>
      <c r="I245" s="111">
        <v>1000000</v>
      </c>
      <c r="J245" s="108"/>
      <c r="K245" s="66">
        <f t="shared" si="4"/>
        <v>429939100</v>
      </c>
      <c r="L245" s="45"/>
      <c r="N245" s="93"/>
      <c r="O245" s="44"/>
    </row>
    <row r="246" spans="1:15" ht="45" x14ac:dyDescent="0.25">
      <c r="A246" s="78"/>
      <c r="B246" s="60">
        <v>25</v>
      </c>
      <c r="C246" s="61" t="s">
        <v>5775</v>
      </c>
      <c r="D246" s="120" t="s">
        <v>598</v>
      </c>
      <c r="E246" s="115">
        <v>3</v>
      </c>
      <c r="F246" s="120" t="s">
        <v>5431</v>
      </c>
      <c r="G246" s="77"/>
      <c r="H246" s="77"/>
      <c r="I246" s="111">
        <v>800000</v>
      </c>
      <c r="J246" s="108"/>
      <c r="K246" s="66">
        <f t="shared" si="4"/>
        <v>430739100</v>
      </c>
      <c r="L246" s="45"/>
      <c r="N246" s="93"/>
      <c r="O246" s="44"/>
    </row>
    <row r="247" spans="1:15" ht="45" x14ac:dyDescent="0.25">
      <c r="A247" s="78"/>
      <c r="B247" s="62">
        <v>25</v>
      </c>
      <c r="C247" s="61" t="s">
        <v>5776</v>
      </c>
      <c r="D247" s="120" t="s">
        <v>533</v>
      </c>
      <c r="E247" s="115">
        <v>4</v>
      </c>
      <c r="F247" s="120" t="s">
        <v>5432</v>
      </c>
      <c r="G247" s="77"/>
      <c r="H247" s="77"/>
      <c r="I247" s="111">
        <v>500000</v>
      </c>
      <c r="J247" s="108"/>
      <c r="K247" s="66">
        <f t="shared" si="4"/>
        <v>431239100</v>
      </c>
      <c r="L247" s="45"/>
      <c r="N247" s="93"/>
      <c r="O247" s="44"/>
    </row>
    <row r="248" spans="1:15" ht="30" x14ac:dyDescent="0.25">
      <c r="A248" s="78"/>
      <c r="B248" s="60">
        <v>26</v>
      </c>
      <c r="C248" s="166" t="s">
        <v>5801</v>
      </c>
      <c r="D248" s="120" t="s">
        <v>3335</v>
      </c>
      <c r="E248" s="120">
        <v>1</v>
      </c>
      <c r="F248" s="120" t="s">
        <v>5433</v>
      </c>
      <c r="G248" s="60"/>
      <c r="H248" s="60"/>
      <c r="I248" s="167">
        <v>5000000</v>
      </c>
      <c r="J248" s="113"/>
      <c r="K248" s="66">
        <f t="shared" si="4"/>
        <v>436239100</v>
      </c>
      <c r="L248" s="45"/>
      <c r="N248" s="51"/>
      <c r="O248" s="44"/>
    </row>
    <row r="249" spans="1:15" ht="45" x14ac:dyDescent="0.25">
      <c r="A249" s="78"/>
      <c r="B249" s="60">
        <v>26</v>
      </c>
      <c r="C249" s="61" t="s">
        <v>5785</v>
      </c>
      <c r="D249" s="120" t="s">
        <v>2852</v>
      </c>
      <c r="E249" s="120">
        <v>1</v>
      </c>
      <c r="F249" s="120" t="s">
        <v>5434</v>
      </c>
      <c r="G249" s="77"/>
      <c r="H249" s="60"/>
      <c r="I249" s="64">
        <v>1300000</v>
      </c>
      <c r="J249" s="113"/>
      <c r="K249" s="66">
        <f t="shared" si="4"/>
        <v>437539100</v>
      </c>
      <c r="L249" s="45"/>
      <c r="N249" s="51"/>
      <c r="O249" s="44"/>
    </row>
    <row r="250" spans="1:15" ht="45" x14ac:dyDescent="0.25">
      <c r="A250" s="78"/>
      <c r="B250" s="60">
        <v>26</v>
      </c>
      <c r="C250" s="61" t="s">
        <v>5786</v>
      </c>
      <c r="D250" s="120" t="s">
        <v>3103</v>
      </c>
      <c r="E250" s="115">
        <v>1</v>
      </c>
      <c r="F250" s="120" t="s">
        <v>5435</v>
      </c>
      <c r="G250" s="120"/>
      <c r="H250" s="77"/>
      <c r="I250" s="64">
        <v>2500000</v>
      </c>
      <c r="J250" s="113"/>
      <c r="K250" s="66">
        <f t="shared" si="4"/>
        <v>440039100</v>
      </c>
      <c r="L250" s="45"/>
      <c r="N250" s="51"/>
      <c r="O250" s="44"/>
    </row>
    <row r="251" spans="1:15" ht="45" x14ac:dyDescent="0.25">
      <c r="A251" s="78"/>
      <c r="B251" s="60">
        <v>26</v>
      </c>
      <c r="C251" s="61" t="s">
        <v>5787</v>
      </c>
      <c r="D251" s="120" t="s">
        <v>1634</v>
      </c>
      <c r="E251" s="63">
        <v>3</v>
      </c>
      <c r="F251" s="120" t="s">
        <v>5436</v>
      </c>
      <c r="G251" s="120"/>
      <c r="H251" s="77"/>
      <c r="I251" s="64">
        <v>2500000</v>
      </c>
      <c r="J251" s="89"/>
      <c r="K251" s="66">
        <f t="shared" si="4"/>
        <v>442539100</v>
      </c>
      <c r="L251" s="45"/>
      <c r="N251" s="51"/>
      <c r="O251" s="44"/>
    </row>
    <row r="252" spans="1:15" ht="45" x14ac:dyDescent="0.25">
      <c r="A252" s="78"/>
      <c r="B252" s="60">
        <v>26</v>
      </c>
      <c r="C252" s="61" t="s">
        <v>5788</v>
      </c>
      <c r="D252" s="120" t="s">
        <v>4890</v>
      </c>
      <c r="E252" s="63">
        <v>4</v>
      </c>
      <c r="F252" s="120" t="s">
        <v>5437</v>
      </c>
      <c r="G252" s="120"/>
      <c r="H252" s="77"/>
      <c r="I252" s="64">
        <v>2000000</v>
      </c>
      <c r="J252" s="89"/>
      <c r="K252" s="66">
        <f t="shared" si="4"/>
        <v>444539100</v>
      </c>
      <c r="L252" s="45"/>
      <c r="N252" s="51"/>
      <c r="O252" s="44"/>
    </row>
    <row r="253" spans="1:15" ht="45" x14ac:dyDescent="0.25">
      <c r="A253" s="78"/>
      <c r="B253" s="60">
        <v>26</v>
      </c>
      <c r="C253" s="61" t="s">
        <v>5789</v>
      </c>
      <c r="D253" s="144" t="s">
        <v>2891</v>
      </c>
      <c r="E253" s="63">
        <v>2</v>
      </c>
      <c r="F253" s="120" t="s">
        <v>5438</v>
      </c>
      <c r="G253" s="120"/>
      <c r="H253" s="77"/>
      <c r="I253" s="64">
        <v>4000000</v>
      </c>
      <c r="J253" s="89"/>
      <c r="K253" s="66">
        <f t="shared" si="4"/>
        <v>448539100</v>
      </c>
      <c r="L253" s="45"/>
      <c r="N253" s="51"/>
      <c r="O253" s="44"/>
    </row>
    <row r="254" spans="1:15" ht="45" x14ac:dyDescent="0.25">
      <c r="A254" s="78"/>
      <c r="B254" s="60">
        <v>26</v>
      </c>
      <c r="C254" s="61" t="s">
        <v>5790</v>
      </c>
      <c r="D254" s="144" t="s">
        <v>3216</v>
      </c>
      <c r="E254" s="63">
        <v>2</v>
      </c>
      <c r="F254" s="120" t="s">
        <v>5439</v>
      </c>
      <c r="G254" s="120"/>
      <c r="H254" s="77"/>
      <c r="I254" s="64">
        <v>5000000</v>
      </c>
      <c r="J254" s="89"/>
      <c r="K254" s="66">
        <f t="shared" si="4"/>
        <v>453539100</v>
      </c>
      <c r="L254" s="45"/>
      <c r="N254" s="51"/>
      <c r="O254" s="44"/>
    </row>
    <row r="255" spans="1:15" ht="45" x14ac:dyDescent="0.25">
      <c r="A255" s="78"/>
      <c r="B255" s="60">
        <v>26</v>
      </c>
      <c r="C255" s="61" t="s">
        <v>5791</v>
      </c>
      <c r="D255" s="120" t="s">
        <v>4300</v>
      </c>
      <c r="E255" s="63">
        <v>3</v>
      </c>
      <c r="F255" s="120" t="s">
        <v>5440</v>
      </c>
      <c r="G255" s="120"/>
      <c r="H255" s="77"/>
      <c r="I255" s="64">
        <v>1000000</v>
      </c>
      <c r="J255" s="89"/>
      <c r="K255" s="66">
        <f t="shared" si="4"/>
        <v>454539100</v>
      </c>
      <c r="L255" s="45"/>
      <c r="N255" s="51"/>
      <c r="O255" s="44"/>
    </row>
    <row r="256" spans="1:15" ht="45" x14ac:dyDescent="0.25">
      <c r="A256" s="78"/>
      <c r="B256" s="60">
        <v>26</v>
      </c>
      <c r="C256" s="61" t="s">
        <v>5792</v>
      </c>
      <c r="D256" s="144" t="s">
        <v>3216</v>
      </c>
      <c r="E256" s="63">
        <v>2</v>
      </c>
      <c r="F256" s="120" t="s">
        <v>5441</v>
      </c>
      <c r="G256" s="120"/>
      <c r="H256" s="77"/>
      <c r="I256" s="64">
        <v>1000000</v>
      </c>
      <c r="J256" s="89"/>
      <c r="K256" s="66">
        <f t="shared" si="4"/>
        <v>455539100</v>
      </c>
      <c r="L256" s="45"/>
      <c r="N256" s="51"/>
      <c r="O256" s="44"/>
    </row>
    <row r="257" spans="1:15" ht="45" x14ac:dyDescent="0.25">
      <c r="A257" s="78"/>
      <c r="B257" s="60">
        <v>26</v>
      </c>
      <c r="C257" s="61" t="s">
        <v>5793</v>
      </c>
      <c r="D257" s="120" t="s">
        <v>2211</v>
      </c>
      <c r="E257" s="63">
        <v>1</v>
      </c>
      <c r="F257" s="120" t="s">
        <v>5442</v>
      </c>
      <c r="G257" s="120"/>
      <c r="H257" s="77"/>
      <c r="I257" s="64">
        <v>5000000</v>
      </c>
      <c r="J257" s="89"/>
      <c r="K257" s="66">
        <f t="shared" si="4"/>
        <v>460539100</v>
      </c>
      <c r="L257" s="45"/>
      <c r="N257" s="51"/>
      <c r="O257" s="44"/>
    </row>
    <row r="258" spans="1:15" ht="45" x14ac:dyDescent="0.25">
      <c r="A258" s="78"/>
      <c r="B258" s="60">
        <v>26</v>
      </c>
      <c r="C258" s="61" t="s">
        <v>5794</v>
      </c>
      <c r="D258" s="144" t="s">
        <v>2891</v>
      </c>
      <c r="E258" s="63">
        <v>2</v>
      </c>
      <c r="F258" s="120" t="s">
        <v>5443</v>
      </c>
      <c r="G258" s="120"/>
      <c r="H258" s="77"/>
      <c r="I258" s="64">
        <v>7500000</v>
      </c>
      <c r="J258" s="89"/>
      <c r="K258" s="66">
        <f t="shared" si="4"/>
        <v>468039100</v>
      </c>
      <c r="L258" s="45"/>
      <c r="N258" s="51"/>
      <c r="O258" s="44"/>
    </row>
    <row r="259" spans="1:15" ht="45" x14ac:dyDescent="0.25">
      <c r="A259" s="78"/>
      <c r="B259" s="60">
        <v>26</v>
      </c>
      <c r="C259" s="61" t="s">
        <v>5795</v>
      </c>
      <c r="D259" s="120" t="s">
        <v>2135</v>
      </c>
      <c r="E259" s="63">
        <v>4</v>
      </c>
      <c r="F259" s="120" t="s">
        <v>5444</v>
      </c>
      <c r="G259" s="120"/>
      <c r="H259" s="77"/>
      <c r="I259" s="64">
        <v>2000000</v>
      </c>
      <c r="J259" s="108"/>
      <c r="K259" s="66">
        <f t="shared" si="4"/>
        <v>470039100</v>
      </c>
      <c r="L259" s="45"/>
      <c r="N259" s="51"/>
      <c r="O259" s="44"/>
    </row>
    <row r="260" spans="1:15" ht="45" x14ac:dyDescent="0.25">
      <c r="A260" s="78"/>
      <c r="B260" s="60">
        <v>26</v>
      </c>
      <c r="C260" s="61" t="s">
        <v>5796</v>
      </c>
      <c r="D260" s="120" t="s">
        <v>3335</v>
      </c>
      <c r="E260" s="63">
        <v>1</v>
      </c>
      <c r="F260" s="120" t="s">
        <v>5445</v>
      </c>
      <c r="G260" s="120"/>
      <c r="H260" s="60"/>
      <c r="I260" s="64">
        <v>1300000</v>
      </c>
      <c r="J260" s="68"/>
      <c r="K260" s="66">
        <f t="shared" si="4"/>
        <v>471339100</v>
      </c>
      <c r="L260" s="45"/>
      <c r="N260" s="51"/>
      <c r="O260" s="44"/>
    </row>
    <row r="261" spans="1:15" ht="45" x14ac:dyDescent="0.25">
      <c r="A261" s="78"/>
      <c r="B261" s="60">
        <v>26</v>
      </c>
      <c r="C261" s="61" t="s">
        <v>5797</v>
      </c>
      <c r="D261" s="120" t="s">
        <v>4890</v>
      </c>
      <c r="E261" s="63">
        <v>3</v>
      </c>
      <c r="F261" s="120" t="s">
        <v>5446</v>
      </c>
      <c r="G261" s="120"/>
      <c r="H261" s="60"/>
      <c r="I261" s="64">
        <v>1000000</v>
      </c>
      <c r="J261" s="68"/>
      <c r="K261" s="66">
        <f t="shared" si="4"/>
        <v>472339100</v>
      </c>
      <c r="L261" s="45"/>
      <c r="N261" s="51"/>
      <c r="O261" s="44"/>
    </row>
    <row r="262" spans="1:15" ht="45" x14ac:dyDescent="0.25">
      <c r="A262" s="78"/>
      <c r="B262" s="60">
        <v>26</v>
      </c>
      <c r="C262" s="61" t="s">
        <v>5798</v>
      </c>
      <c r="D262" s="144" t="s">
        <v>2136</v>
      </c>
      <c r="E262" s="63">
        <v>2</v>
      </c>
      <c r="F262" s="120" t="s">
        <v>5447</v>
      </c>
      <c r="G262" s="120"/>
      <c r="H262" s="77"/>
      <c r="I262" s="64">
        <v>5000000</v>
      </c>
      <c r="J262" s="108"/>
      <c r="K262" s="66">
        <f t="shared" si="4"/>
        <v>477339100</v>
      </c>
      <c r="L262" s="45"/>
      <c r="N262" s="51"/>
      <c r="O262" s="44"/>
    </row>
    <row r="263" spans="1:15" ht="45" x14ac:dyDescent="0.25">
      <c r="A263" s="78"/>
      <c r="B263" s="60">
        <v>26</v>
      </c>
      <c r="C263" s="61" t="s">
        <v>5799</v>
      </c>
      <c r="D263" s="120" t="s">
        <v>533</v>
      </c>
      <c r="E263" s="63">
        <v>4</v>
      </c>
      <c r="F263" s="120" t="s">
        <v>5448</v>
      </c>
      <c r="G263" s="120"/>
      <c r="H263" s="77"/>
      <c r="I263" s="64">
        <v>2000000</v>
      </c>
      <c r="J263" s="108"/>
      <c r="K263" s="66">
        <f t="shared" si="4"/>
        <v>479339100</v>
      </c>
      <c r="L263" s="45"/>
      <c r="N263" s="51"/>
      <c r="O263" s="44"/>
    </row>
    <row r="264" spans="1:15" ht="45" x14ac:dyDescent="0.25">
      <c r="A264" s="78"/>
      <c r="B264" s="60">
        <v>26</v>
      </c>
      <c r="C264" s="61" t="s">
        <v>5800</v>
      </c>
      <c r="D264" s="120" t="s">
        <v>533</v>
      </c>
      <c r="E264" s="63">
        <v>4</v>
      </c>
      <c r="F264" s="120" t="s">
        <v>5449</v>
      </c>
      <c r="G264" s="120"/>
      <c r="H264" s="77"/>
      <c r="I264" s="64">
        <v>1000000</v>
      </c>
      <c r="J264" s="108"/>
      <c r="K264" s="66">
        <f t="shared" si="4"/>
        <v>480339100</v>
      </c>
      <c r="L264" s="45"/>
      <c r="N264" s="51"/>
      <c r="O264" s="44"/>
    </row>
    <row r="265" spans="1:15" ht="45" x14ac:dyDescent="0.25">
      <c r="A265" s="78"/>
      <c r="B265" s="62">
        <v>28</v>
      </c>
      <c r="C265" s="61" t="s">
        <v>5802</v>
      </c>
      <c r="D265" s="144" t="s">
        <v>3216</v>
      </c>
      <c r="E265" s="63">
        <v>2</v>
      </c>
      <c r="F265" s="120" t="s">
        <v>5450</v>
      </c>
      <c r="G265" s="120"/>
      <c r="H265" s="77"/>
      <c r="I265" s="64">
        <v>5000000</v>
      </c>
      <c r="J265" s="108"/>
      <c r="K265" s="66">
        <f t="shared" si="4"/>
        <v>485339100</v>
      </c>
      <c r="L265" s="45"/>
      <c r="N265" s="51"/>
      <c r="O265" s="44"/>
    </row>
    <row r="266" spans="1:15" ht="45" x14ac:dyDescent="0.25">
      <c r="A266" s="78"/>
      <c r="B266" s="60">
        <v>28</v>
      </c>
      <c r="C266" s="61" t="s">
        <v>5803</v>
      </c>
      <c r="D266" s="120" t="s">
        <v>533</v>
      </c>
      <c r="E266" s="63">
        <v>4</v>
      </c>
      <c r="F266" s="120" t="s">
        <v>5451</v>
      </c>
      <c r="G266" s="120"/>
      <c r="H266" s="77"/>
      <c r="I266" s="64">
        <v>7750000</v>
      </c>
      <c r="J266" s="108"/>
      <c r="K266" s="66">
        <f t="shared" si="4"/>
        <v>493089100</v>
      </c>
      <c r="L266" s="45"/>
      <c r="N266" s="51"/>
      <c r="O266" s="44"/>
    </row>
    <row r="267" spans="1:15" ht="45" x14ac:dyDescent="0.25">
      <c r="A267" s="78"/>
      <c r="B267" s="60">
        <v>28</v>
      </c>
      <c r="C267" s="61" t="s">
        <v>5804</v>
      </c>
      <c r="D267" s="120" t="s">
        <v>533</v>
      </c>
      <c r="E267" s="63">
        <v>4</v>
      </c>
      <c r="F267" s="120" t="s">
        <v>5452</v>
      </c>
      <c r="G267" s="120"/>
      <c r="H267" s="77"/>
      <c r="I267" s="64">
        <v>3000000</v>
      </c>
      <c r="J267" s="108"/>
      <c r="K267" s="66">
        <f t="shared" si="4"/>
        <v>496089100</v>
      </c>
      <c r="L267" s="45"/>
      <c r="N267" s="51"/>
      <c r="O267" s="44"/>
    </row>
    <row r="268" spans="1:15" ht="45" x14ac:dyDescent="0.25">
      <c r="A268" s="78"/>
      <c r="B268" s="60">
        <v>28</v>
      </c>
      <c r="C268" s="61" t="s">
        <v>5805</v>
      </c>
      <c r="D268" s="144" t="s">
        <v>2138</v>
      </c>
      <c r="E268" s="115">
        <v>2</v>
      </c>
      <c r="F268" s="120" t="s">
        <v>5453</v>
      </c>
      <c r="G268" s="77"/>
      <c r="H268" s="77"/>
      <c r="I268" s="64">
        <v>3000000</v>
      </c>
      <c r="J268" s="108"/>
      <c r="K268" s="66">
        <f t="shared" ref="K268:K331" si="6">+K267+I268-J268</f>
        <v>499089100</v>
      </c>
      <c r="L268" s="45"/>
      <c r="N268" s="51"/>
      <c r="O268" s="44"/>
    </row>
    <row r="269" spans="1:15" ht="45" x14ac:dyDescent="0.25">
      <c r="A269" s="78"/>
      <c r="B269" s="60">
        <v>28</v>
      </c>
      <c r="C269" s="61" t="s">
        <v>5806</v>
      </c>
      <c r="D269" s="120" t="s">
        <v>2216</v>
      </c>
      <c r="E269" s="115">
        <v>1</v>
      </c>
      <c r="F269" s="120" t="s">
        <v>5454</v>
      </c>
      <c r="G269" s="77"/>
      <c r="H269" s="77"/>
      <c r="I269" s="64">
        <v>2000000</v>
      </c>
      <c r="J269" s="108"/>
      <c r="K269" s="66">
        <f t="shared" si="6"/>
        <v>501089100</v>
      </c>
      <c r="L269" s="45"/>
      <c r="N269" s="51"/>
      <c r="O269" s="44"/>
    </row>
    <row r="270" spans="1:15" ht="45" x14ac:dyDescent="0.25">
      <c r="A270" s="78"/>
      <c r="B270" s="60">
        <v>28</v>
      </c>
      <c r="C270" s="61" t="s">
        <v>5807</v>
      </c>
      <c r="D270" s="120" t="s">
        <v>4890</v>
      </c>
      <c r="E270" s="115">
        <v>4</v>
      </c>
      <c r="F270" s="120" t="s">
        <v>5455</v>
      </c>
      <c r="G270" s="77"/>
      <c r="H270" s="77"/>
      <c r="I270" s="64">
        <v>2500000</v>
      </c>
      <c r="J270" s="108"/>
      <c r="K270" s="66">
        <f t="shared" si="6"/>
        <v>503589100</v>
      </c>
      <c r="L270" s="45"/>
      <c r="N270" s="51"/>
      <c r="O270" s="44"/>
    </row>
    <row r="271" spans="1:15" ht="45" x14ac:dyDescent="0.25">
      <c r="A271" s="78"/>
      <c r="B271" s="60">
        <v>28</v>
      </c>
      <c r="C271" s="61" t="s">
        <v>5808</v>
      </c>
      <c r="D271" s="120" t="s">
        <v>4300</v>
      </c>
      <c r="E271" s="115">
        <v>3</v>
      </c>
      <c r="F271" s="120" t="s">
        <v>5456</v>
      </c>
      <c r="G271" s="77"/>
      <c r="H271" s="77"/>
      <c r="I271" s="64">
        <v>2500000</v>
      </c>
      <c r="J271" s="108"/>
      <c r="K271" s="66">
        <f t="shared" si="6"/>
        <v>506089100</v>
      </c>
      <c r="L271" s="45"/>
      <c r="N271" s="51"/>
      <c r="O271" s="44"/>
    </row>
    <row r="272" spans="1:15" ht="45" x14ac:dyDescent="0.25">
      <c r="A272" s="78"/>
      <c r="B272" s="60">
        <v>28</v>
      </c>
      <c r="C272" s="61" t="s">
        <v>5809</v>
      </c>
      <c r="D272" s="144" t="s">
        <v>2136</v>
      </c>
      <c r="E272" s="115">
        <v>2</v>
      </c>
      <c r="F272" s="120" t="s">
        <v>5457</v>
      </c>
      <c r="G272" s="120"/>
      <c r="H272" s="77"/>
      <c r="I272" s="64">
        <v>3000000</v>
      </c>
      <c r="J272" s="108"/>
      <c r="K272" s="66">
        <f t="shared" si="6"/>
        <v>509089100</v>
      </c>
      <c r="L272" s="45"/>
      <c r="N272" s="51"/>
      <c r="O272" s="44"/>
    </row>
    <row r="273" spans="1:15" ht="45" x14ac:dyDescent="0.25">
      <c r="A273" s="78"/>
      <c r="B273" s="60">
        <v>28</v>
      </c>
      <c r="C273" s="61" t="s">
        <v>5810</v>
      </c>
      <c r="D273" s="144" t="s">
        <v>2138</v>
      </c>
      <c r="E273" s="115">
        <v>2</v>
      </c>
      <c r="F273" s="120" t="s">
        <v>5458</v>
      </c>
      <c r="G273" s="120"/>
      <c r="H273" s="77"/>
      <c r="I273" s="64">
        <v>5000000</v>
      </c>
      <c r="J273" s="108"/>
      <c r="K273" s="66">
        <f t="shared" si="6"/>
        <v>514089100</v>
      </c>
      <c r="L273" s="45"/>
      <c r="N273" s="112"/>
      <c r="O273" s="44"/>
    </row>
    <row r="274" spans="1:15" ht="45" x14ac:dyDescent="0.25">
      <c r="A274" s="78"/>
      <c r="B274" s="60">
        <v>28</v>
      </c>
      <c r="C274" s="61" t="s">
        <v>5811</v>
      </c>
      <c r="D274" s="120" t="s">
        <v>4300</v>
      </c>
      <c r="E274" s="115">
        <v>3</v>
      </c>
      <c r="F274" s="120" t="s">
        <v>5459</v>
      </c>
      <c r="G274" s="120"/>
      <c r="H274" s="77"/>
      <c r="I274" s="64">
        <v>3000000</v>
      </c>
      <c r="J274" s="108"/>
      <c r="K274" s="66">
        <f t="shared" si="6"/>
        <v>517089100</v>
      </c>
      <c r="L274" s="45"/>
      <c r="N274" s="112"/>
      <c r="O274" s="44"/>
    </row>
    <row r="275" spans="1:15" ht="60" x14ac:dyDescent="0.25">
      <c r="A275" s="78"/>
      <c r="B275" s="60">
        <v>28</v>
      </c>
      <c r="C275" s="61" t="s">
        <v>5812</v>
      </c>
      <c r="D275" s="120" t="s">
        <v>2215</v>
      </c>
      <c r="E275" s="115">
        <v>2</v>
      </c>
      <c r="F275" s="120" t="s">
        <v>5460</v>
      </c>
      <c r="G275" s="120"/>
      <c r="H275" s="77"/>
      <c r="I275" s="64">
        <v>1150000</v>
      </c>
      <c r="J275" s="108"/>
      <c r="K275" s="66">
        <f t="shared" si="6"/>
        <v>518239100</v>
      </c>
      <c r="L275" s="45"/>
      <c r="N275" s="112"/>
      <c r="O275" s="44"/>
    </row>
    <row r="276" spans="1:15" ht="30" x14ac:dyDescent="0.25">
      <c r="A276" s="78"/>
      <c r="B276" s="60">
        <v>28</v>
      </c>
      <c r="C276" s="61" t="s">
        <v>5813</v>
      </c>
      <c r="D276" s="120" t="s">
        <v>2135</v>
      </c>
      <c r="E276" s="63">
        <v>4</v>
      </c>
      <c r="F276" s="120" t="s">
        <v>5461</v>
      </c>
      <c r="G276" s="120"/>
      <c r="H276" s="77"/>
      <c r="I276" s="64">
        <v>1000000</v>
      </c>
      <c r="J276" s="108"/>
      <c r="K276" s="66">
        <f t="shared" si="6"/>
        <v>519239100</v>
      </c>
      <c r="L276" s="45"/>
      <c r="N276" s="112"/>
      <c r="O276" s="44"/>
    </row>
    <row r="277" spans="1:15" ht="45" x14ac:dyDescent="0.25">
      <c r="A277" s="78"/>
      <c r="B277" s="60">
        <v>28</v>
      </c>
      <c r="C277" s="61" t="s">
        <v>5814</v>
      </c>
      <c r="D277" s="120" t="s">
        <v>179</v>
      </c>
      <c r="E277" s="63">
        <v>3</v>
      </c>
      <c r="F277" s="120" t="s">
        <v>5462</v>
      </c>
      <c r="G277" s="120"/>
      <c r="H277" s="77"/>
      <c r="I277" s="64">
        <v>1200000</v>
      </c>
      <c r="J277" s="108"/>
      <c r="K277" s="66">
        <f t="shared" si="6"/>
        <v>520439100</v>
      </c>
      <c r="L277" s="45"/>
      <c r="N277" s="51"/>
      <c r="O277" s="44"/>
    </row>
    <row r="278" spans="1:15" ht="45" x14ac:dyDescent="0.25">
      <c r="A278" s="78"/>
      <c r="B278" s="60">
        <v>28</v>
      </c>
      <c r="C278" s="61" t="s">
        <v>5815</v>
      </c>
      <c r="D278" s="144" t="s">
        <v>2136</v>
      </c>
      <c r="E278" s="115">
        <v>2</v>
      </c>
      <c r="F278" s="120" t="s">
        <v>5463</v>
      </c>
      <c r="G278" s="120"/>
      <c r="H278" s="77"/>
      <c r="I278" s="64">
        <v>2000000</v>
      </c>
      <c r="J278" s="108"/>
      <c r="K278" s="66">
        <f t="shared" si="6"/>
        <v>522439100</v>
      </c>
      <c r="L278" s="45"/>
      <c r="N278" s="51"/>
      <c r="O278" s="44"/>
    </row>
    <row r="279" spans="1:15" ht="45" x14ac:dyDescent="0.25">
      <c r="A279" s="78"/>
      <c r="B279" s="60">
        <v>28</v>
      </c>
      <c r="C279" s="61" t="s">
        <v>5816</v>
      </c>
      <c r="D279" s="120" t="s">
        <v>4890</v>
      </c>
      <c r="E279" s="63">
        <v>3</v>
      </c>
      <c r="F279" s="120" t="s">
        <v>5464</v>
      </c>
      <c r="G279" s="120"/>
      <c r="H279" s="77"/>
      <c r="I279" s="64">
        <v>2000000</v>
      </c>
      <c r="J279" s="108"/>
      <c r="K279" s="66">
        <f t="shared" si="6"/>
        <v>524439100</v>
      </c>
      <c r="L279" s="45"/>
      <c r="N279" s="51"/>
      <c r="O279" s="44"/>
    </row>
    <row r="280" spans="1:15" ht="45" x14ac:dyDescent="0.25">
      <c r="A280" s="78"/>
      <c r="B280" s="60">
        <v>28</v>
      </c>
      <c r="C280" s="61" t="s">
        <v>5817</v>
      </c>
      <c r="D280" s="120" t="s">
        <v>2211</v>
      </c>
      <c r="E280" s="63">
        <v>1</v>
      </c>
      <c r="F280" s="120" t="s">
        <v>5465</v>
      </c>
      <c r="G280" s="120"/>
      <c r="H280" s="77"/>
      <c r="I280" s="64">
        <v>2000000</v>
      </c>
      <c r="J280" s="108"/>
      <c r="K280" s="66">
        <f t="shared" si="6"/>
        <v>526439100</v>
      </c>
      <c r="L280" s="45"/>
      <c r="N280" s="51"/>
      <c r="O280" s="44"/>
    </row>
    <row r="281" spans="1:15" ht="60" x14ac:dyDescent="0.25">
      <c r="A281" s="78"/>
      <c r="B281" s="60">
        <v>28</v>
      </c>
      <c r="C281" s="61" t="s">
        <v>5818</v>
      </c>
      <c r="D281" s="120" t="s">
        <v>598</v>
      </c>
      <c r="E281" s="63">
        <v>3</v>
      </c>
      <c r="F281" s="120" t="s">
        <v>5466</v>
      </c>
      <c r="G281" s="120"/>
      <c r="H281" s="77"/>
      <c r="I281" s="64">
        <v>1800000</v>
      </c>
      <c r="J281" s="108"/>
      <c r="K281" s="66">
        <f t="shared" si="6"/>
        <v>528239100</v>
      </c>
      <c r="L281" s="45"/>
      <c r="N281" s="51"/>
      <c r="O281" s="44"/>
    </row>
    <row r="282" spans="1:15" ht="30" x14ac:dyDescent="0.25">
      <c r="A282" s="78"/>
      <c r="B282" s="60">
        <v>28</v>
      </c>
      <c r="C282" s="61" t="s">
        <v>5819</v>
      </c>
      <c r="D282" s="120" t="s">
        <v>4300</v>
      </c>
      <c r="E282" s="63">
        <v>4</v>
      </c>
      <c r="F282" s="120" t="s">
        <v>5467</v>
      </c>
      <c r="G282" s="120"/>
      <c r="H282" s="77"/>
      <c r="I282" s="64">
        <v>1000000</v>
      </c>
      <c r="J282" s="108"/>
      <c r="K282" s="66">
        <f t="shared" si="6"/>
        <v>529239100</v>
      </c>
      <c r="L282" s="45"/>
      <c r="N282" s="51"/>
      <c r="O282" s="44"/>
    </row>
    <row r="283" spans="1:15" ht="30" x14ac:dyDescent="0.25">
      <c r="A283" s="78"/>
      <c r="B283" s="60">
        <v>28</v>
      </c>
      <c r="C283" s="61" t="s">
        <v>5820</v>
      </c>
      <c r="D283" s="120" t="s">
        <v>4890</v>
      </c>
      <c r="E283" s="63">
        <v>3</v>
      </c>
      <c r="F283" s="120" t="s">
        <v>5468</v>
      </c>
      <c r="G283" s="120"/>
      <c r="H283" s="77"/>
      <c r="I283" s="64">
        <v>3000000</v>
      </c>
      <c r="J283" s="108"/>
      <c r="K283" s="66">
        <f t="shared" si="6"/>
        <v>532239100</v>
      </c>
      <c r="L283" s="45"/>
      <c r="N283" s="51"/>
      <c r="O283" s="44"/>
    </row>
    <row r="284" spans="1:15" ht="45" x14ac:dyDescent="0.25">
      <c r="A284" s="78"/>
      <c r="B284" s="60">
        <v>28</v>
      </c>
      <c r="C284" s="61" t="s">
        <v>5821</v>
      </c>
      <c r="D284" s="120" t="s">
        <v>533</v>
      </c>
      <c r="E284" s="63">
        <v>4</v>
      </c>
      <c r="F284" s="120" t="s">
        <v>5469</v>
      </c>
      <c r="G284" s="120"/>
      <c r="H284" s="77"/>
      <c r="I284" s="64">
        <v>5000000</v>
      </c>
      <c r="J284" s="108"/>
      <c r="K284" s="66">
        <f t="shared" si="6"/>
        <v>537239100</v>
      </c>
      <c r="L284" s="45"/>
      <c r="N284" s="51"/>
      <c r="O284" s="44"/>
    </row>
    <row r="285" spans="1:15" ht="45" x14ac:dyDescent="0.25">
      <c r="A285" s="78"/>
      <c r="B285" s="60">
        <v>28</v>
      </c>
      <c r="C285" s="61" t="s">
        <v>5822</v>
      </c>
      <c r="D285" s="144" t="s">
        <v>3263</v>
      </c>
      <c r="E285" s="63">
        <v>2</v>
      </c>
      <c r="F285" s="120" t="s">
        <v>5470</v>
      </c>
      <c r="G285" s="120"/>
      <c r="H285" s="60"/>
      <c r="I285" s="64">
        <v>3000000</v>
      </c>
      <c r="J285" s="68"/>
      <c r="K285" s="66">
        <f t="shared" si="6"/>
        <v>540239100</v>
      </c>
      <c r="L285" s="45"/>
      <c r="N285" s="51"/>
      <c r="O285" s="44"/>
    </row>
    <row r="286" spans="1:15" ht="45" x14ac:dyDescent="0.25">
      <c r="A286" s="78"/>
      <c r="B286" s="62">
        <v>29</v>
      </c>
      <c r="C286" s="85" t="s">
        <v>5823</v>
      </c>
      <c r="D286" s="120" t="s">
        <v>3216</v>
      </c>
      <c r="E286" s="63">
        <v>2</v>
      </c>
      <c r="F286" s="120" t="s">
        <v>5471</v>
      </c>
      <c r="G286" s="120"/>
      <c r="H286" s="60"/>
      <c r="I286" s="89">
        <v>5000000</v>
      </c>
      <c r="J286" s="68"/>
      <c r="K286" s="66">
        <f t="shared" si="6"/>
        <v>545239100</v>
      </c>
      <c r="L286" s="45"/>
      <c r="N286" s="51"/>
      <c r="O286" s="44"/>
    </row>
    <row r="287" spans="1:15" ht="60" x14ac:dyDescent="0.25">
      <c r="A287" s="78"/>
      <c r="B287" s="62">
        <v>29</v>
      </c>
      <c r="C287" s="85" t="s">
        <v>5824</v>
      </c>
      <c r="D287" s="120" t="s">
        <v>2219</v>
      </c>
      <c r="E287" s="63">
        <v>2</v>
      </c>
      <c r="F287" s="120" t="s">
        <v>5472</v>
      </c>
      <c r="G287" s="120"/>
      <c r="H287" s="60"/>
      <c r="I287" s="89">
        <v>3000000</v>
      </c>
      <c r="J287" s="68"/>
      <c r="K287" s="66">
        <f t="shared" si="6"/>
        <v>548239100</v>
      </c>
      <c r="L287" s="45"/>
      <c r="N287" s="51"/>
      <c r="O287" s="44"/>
    </row>
    <row r="288" spans="1:15" ht="45" x14ac:dyDescent="0.25">
      <c r="A288" s="78"/>
      <c r="B288" s="62">
        <v>29</v>
      </c>
      <c r="C288" s="85" t="s">
        <v>5825</v>
      </c>
      <c r="D288" s="120" t="s">
        <v>4890</v>
      </c>
      <c r="E288" s="63">
        <v>3</v>
      </c>
      <c r="F288" s="120" t="s">
        <v>5473</v>
      </c>
      <c r="G288" s="120"/>
      <c r="H288" s="60"/>
      <c r="I288" s="89">
        <v>2500000</v>
      </c>
      <c r="J288" s="68"/>
      <c r="K288" s="66">
        <f t="shared" si="6"/>
        <v>550739100</v>
      </c>
      <c r="L288" s="45"/>
      <c r="N288" s="51"/>
      <c r="O288" s="44"/>
    </row>
    <row r="289" spans="1:15" ht="30" x14ac:dyDescent="0.25">
      <c r="A289" s="78"/>
      <c r="B289" s="62">
        <v>29</v>
      </c>
      <c r="C289" s="85" t="s">
        <v>5826</v>
      </c>
      <c r="D289" s="120" t="s">
        <v>2134</v>
      </c>
      <c r="E289" s="63">
        <v>3</v>
      </c>
      <c r="F289" s="120" t="s">
        <v>5474</v>
      </c>
      <c r="G289" s="120"/>
      <c r="H289" s="60"/>
      <c r="I289" s="89">
        <v>2500000</v>
      </c>
      <c r="J289" s="68"/>
      <c r="K289" s="66">
        <f t="shared" si="6"/>
        <v>553239100</v>
      </c>
      <c r="L289" s="45"/>
      <c r="N289" s="51"/>
      <c r="O289" s="44"/>
    </row>
    <row r="290" spans="1:15" ht="30" x14ac:dyDescent="0.25">
      <c r="A290" s="78"/>
      <c r="B290" s="62">
        <v>29</v>
      </c>
      <c r="C290" s="85" t="s">
        <v>5827</v>
      </c>
      <c r="D290" s="120" t="s">
        <v>2134</v>
      </c>
      <c r="E290" s="63">
        <v>3</v>
      </c>
      <c r="F290" s="120" t="s">
        <v>5475</v>
      </c>
      <c r="G290" s="120"/>
      <c r="H290" s="60"/>
      <c r="I290" s="89">
        <v>500000</v>
      </c>
      <c r="J290" s="68"/>
      <c r="K290" s="66">
        <f t="shared" si="6"/>
        <v>553739100</v>
      </c>
      <c r="L290" s="45"/>
      <c r="N290" s="51"/>
      <c r="O290" s="44"/>
    </row>
    <row r="291" spans="1:15" ht="45" x14ac:dyDescent="0.25">
      <c r="A291" s="78"/>
      <c r="B291" s="62">
        <v>29</v>
      </c>
      <c r="C291" s="85" t="s">
        <v>5828</v>
      </c>
      <c r="D291" s="120" t="s">
        <v>2893</v>
      </c>
      <c r="E291" s="63">
        <v>1</v>
      </c>
      <c r="F291" s="120" t="s">
        <v>5476</v>
      </c>
      <c r="G291" s="120"/>
      <c r="H291" s="60"/>
      <c r="I291" s="89">
        <v>1600000</v>
      </c>
      <c r="J291" s="68"/>
      <c r="K291" s="66">
        <f t="shared" si="6"/>
        <v>555339100</v>
      </c>
      <c r="L291" s="45"/>
      <c r="N291" s="51"/>
      <c r="O291" s="44"/>
    </row>
    <row r="292" spans="1:15" ht="75" x14ac:dyDescent="0.25">
      <c r="A292" s="78"/>
      <c r="B292" s="62">
        <v>29</v>
      </c>
      <c r="C292" s="85" t="s">
        <v>5829</v>
      </c>
      <c r="D292" s="120" t="s">
        <v>598</v>
      </c>
      <c r="E292" s="63">
        <v>3</v>
      </c>
      <c r="F292" s="120" t="s">
        <v>5477</v>
      </c>
      <c r="G292" s="120"/>
      <c r="H292" s="60"/>
      <c r="I292" s="89">
        <v>3000000</v>
      </c>
      <c r="J292" s="68"/>
      <c r="K292" s="66">
        <f t="shared" si="6"/>
        <v>558339100</v>
      </c>
      <c r="L292" s="45"/>
      <c r="N292" s="51"/>
      <c r="O292" s="44"/>
    </row>
    <row r="293" spans="1:15" ht="45" x14ac:dyDescent="0.25">
      <c r="A293" s="78"/>
      <c r="B293" s="62">
        <v>29</v>
      </c>
      <c r="C293" s="85" t="s">
        <v>5830</v>
      </c>
      <c r="D293" s="120" t="s">
        <v>4300</v>
      </c>
      <c r="E293" s="63">
        <v>3</v>
      </c>
      <c r="F293" s="120" t="s">
        <v>5478</v>
      </c>
      <c r="G293" s="120"/>
      <c r="H293" s="60"/>
      <c r="I293" s="89">
        <v>2500000</v>
      </c>
      <c r="J293" s="68"/>
      <c r="K293" s="66">
        <f t="shared" si="6"/>
        <v>560839100</v>
      </c>
      <c r="L293" s="45"/>
      <c r="N293" s="51"/>
      <c r="O293" s="44"/>
    </row>
    <row r="294" spans="1:15" ht="45" x14ac:dyDescent="0.25">
      <c r="A294" s="78"/>
      <c r="B294" s="62">
        <v>29</v>
      </c>
      <c r="C294" s="85" t="s">
        <v>5831</v>
      </c>
      <c r="D294" s="120" t="s">
        <v>3263</v>
      </c>
      <c r="E294" s="63">
        <v>1</v>
      </c>
      <c r="F294" s="120" t="s">
        <v>5479</v>
      </c>
      <c r="G294" s="120"/>
      <c r="H294" s="60"/>
      <c r="I294" s="89">
        <v>2000000</v>
      </c>
      <c r="J294" s="68"/>
      <c r="K294" s="66">
        <f t="shared" si="6"/>
        <v>562839100</v>
      </c>
      <c r="L294" s="45"/>
      <c r="N294" s="51"/>
      <c r="O294" s="44"/>
    </row>
    <row r="295" spans="1:15" ht="30" x14ac:dyDescent="0.25">
      <c r="A295" s="78"/>
      <c r="B295" s="62">
        <v>29</v>
      </c>
      <c r="C295" s="85" t="s">
        <v>5832</v>
      </c>
      <c r="D295" s="120" t="s">
        <v>3103</v>
      </c>
      <c r="E295" s="63">
        <v>1</v>
      </c>
      <c r="F295" s="120" t="s">
        <v>5480</v>
      </c>
      <c r="G295" s="120"/>
      <c r="H295" s="77"/>
      <c r="I295" s="89">
        <v>3000000</v>
      </c>
      <c r="J295" s="68"/>
      <c r="K295" s="66">
        <f t="shared" si="6"/>
        <v>565839100</v>
      </c>
      <c r="L295" s="45"/>
      <c r="N295" s="51"/>
      <c r="O295" s="44"/>
    </row>
    <row r="296" spans="1:15" ht="30" x14ac:dyDescent="0.25">
      <c r="A296" s="78"/>
      <c r="B296" s="62">
        <v>29</v>
      </c>
      <c r="C296" s="85" t="s">
        <v>5833</v>
      </c>
      <c r="D296" s="120" t="s">
        <v>2138</v>
      </c>
      <c r="E296" s="63">
        <v>2</v>
      </c>
      <c r="F296" s="120" t="s">
        <v>5481</v>
      </c>
      <c r="G296" s="120"/>
      <c r="H296" s="77"/>
      <c r="I296" s="89">
        <v>5000000</v>
      </c>
      <c r="J296" s="68"/>
      <c r="K296" s="66">
        <f t="shared" si="6"/>
        <v>570839100</v>
      </c>
      <c r="L296" s="45"/>
      <c r="N296" s="51"/>
      <c r="O296" s="44"/>
    </row>
    <row r="297" spans="1:15" ht="45" x14ac:dyDescent="0.25">
      <c r="A297" s="78"/>
      <c r="B297" s="62">
        <v>29</v>
      </c>
      <c r="C297" s="85" t="s">
        <v>5834</v>
      </c>
      <c r="D297" s="120" t="s">
        <v>2138</v>
      </c>
      <c r="E297" s="63">
        <v>2</v>
      </c>
      <c r="F297" s="120" t="s">
        <v>5482</v>
      </c>
      <c r="G297" s="120"/>
      <c r="H297" s="60"/>
      <c r="I297" s="89">
        <v>2200000</v>
      </c>
      <c r="J297" s="68"/>
      <c r="K297" s="66">
        <f t="shared" si="6"/>
        <v>573039100</v>
      </c>
      <c r="L297" s="45"/>
      <c r="N297" s="51"/>
      <c r="O297" s="44"/>
    </row>
    <row r="298" spans="1:15" ht="60" x14ac:dyDescent="0.25">
      <c r="A298" s="84"/>
      <c r="B298" s="62">
        <v>29</v>
      </c>
      <c r="C298" s="85" t="s">
        <v>5835</v>
      </c>
      <c r="D298" s="120" t="s">
        <v>2136</v>
      </c>
      <c r="E298" s="63">
        <v>2</v>
      </c>
      <c r="F298" s="120" t="s">
        <v>5483</v>
      </c>
      <c r="G298" s="120"/>
      <c r="H298" s="77"/>
      <c r="I298" s="89">
        <v>2000000</v>
      </c>
      <c r="J298" s="108"/>
      <c r="K298" s="66">
        <f t="shared" si="6"/>
        <v>575039100</v>
      </c>
      <c r="L298" s="45"/>
      <c r="N298" s="51"/>
      <c r="O298" s="44"/>
    </row>
    <row r="299" spans="1:15" ht="45" x14ac:dyDescent="0.25">
      <c r="A299" s="84"/>
      <c r="B299" s="62">
        <v>29</v>
      </c>
      <c r="C299" s="85" t="s">
        <v>5836</v>
      </c>
      <c r="D299" s="120" t="s">
        <v>2136</v>
      </c>
      <c r="E299" s="63">
        <v>2</v>
      </c>
      <c r="F299" s="120" t="s">
        <v>5484</v>
      </c>
      <c r="G299" s="120"/>
      <c r="H299" s="77"/>
      <c r="I299" s="89">
        <v>5000000</v>
      </c>
      <c r="J299" s="108"/>
      <c r="K299" s="66">
        <f t="shared" si="6"/>
        <v>580039100</v>
      </c>
      <c r="L299" s="45"/>
      <c r="N299" s="51"/>
      <c r="O299" s="44"/>
    </row>
    <row r="300" spans="1:15" ht="45" x14ac:dyDescent="0.25">
      <c r="A300" s="78"/>
      <c r="B300" s="62">
        <v>29</v>
      </c>
      <c r="C300" s="85" t="s">
        <v>5837</v>
      </c>
      <c r="D300" s="120" t="s">
        <v>2136</v>
      </c>
      <c r="E300" s="63">
        <v>2</v>
      </c>
      <c r="F300" s="120" t="s">
        <v>5485</v>
      </c>
      <c r="G300" s="120"/>
      <c r="H300" s="77"/>
      <c r="I300" s="89">
        <v>2500000</v>
      </c>
      <c r="J300" s="108"/>
      <c r="K300" s="66">
        <f t="shared" si="6"/>
        <v>582539100</v>
      </c>
      <c r="L300" s="45"/>
      <c r="N300" s="51"/>
      <c r="O300" s="44"/>
    </row>
    <row r="301" spans="1:15" ht="45" x14ac:dyDescent="0.25">
      <c r="A301" s="78"/>
      <c r="B301" s="62">
        <v>29</v>
      </c>
      <c r="C301" s="85" t="s">
        <v>5838</v>
      </c>
      <c r="D301" s="120" t="s">
        <v>2138</v>
      </c>
      <c r="E301" s="63">
        <v>2</v>
      </c>
      <c r="F301" s="120" t="s">
        <v>5486</v>
      </c>
      <c r="G301" s="120"/>
      <c r="H301" s="77"/>
      <c r="I301" s="89">
        <v>5000000</v>
      </c>
      <c r="J301" s="108"/>
      <c r="K301" s="66">
        <f t="shared" si="6"/>
        <v>587539100</v>
      </c>
      <c r="L301" s="45"/>
      <c r="N301" s="51"/>
      <c r="O301" s="44"/>
    </row>
    <row r="302" spans="1:15" ht="60" x14ac:dyDescent="0.25">
      <c r="A302" s="78"/>
      <c r="B302" s="77">
        <v>28</v>
      </c>
      <c r="C302" s="91" t="s">
        <v>5844</v>
      </c>
      <c r="D302" s="115"/>
      <c r="E302" s="115"/>
      <c r="F302" s="115" t="s">
        <v>5839</v>
      </c>
      <c r="G302" s="115"/>
      <c r="H302" s="77"/>
      <c r="I302" s="113"/>
      <c r="J302" s="108">
        <v>2647500</v>
      </c>
      <c r="K302" s="66">
        <f t="shared" si="6"/>
        <v>584891600</v>
      </c>
      <c r="L302" s="45" t="s">
        <v>423</v>
      </c>
      <c r="M302" s="41">
        <f>-J302</f>
        <v>-2647500</v>
      </c>
      <c r="N302" s="51" t="s">
        <v>424</v>
      </c>
      <c r="O302" s="44"/>
    </row>
    <row r="303" spans="1:15" ht="60" x14ac:dyDescent="0.25">
      <c r="A303" s="78"/>
      <c r="B303" s="77">
        <v>28</v>
      </c>
      <c r="C303" s="91" t="s">
        <v>5845</v>
      </c>
      <c r="D303" s="115"/>
      <c r="E303" s="115"/>
      <c r="F303" s="115" t="s">
        <v>5840</v>
      </c>
      <c r="G303" s="115"/>
      <c r="H303" s="77"/>
      <c r="I303" s="113"/>
      <c r="J303" s="108">
        <v>32655900</v>
      </c>
      <c r="K303" s="66">
        <f t="shared" si="6"/>
        <v>552235700</v>
      </c>
      <c r="L303" s="45" t="s">
        <v>168</v>
      </c>
      <c r="M303" s="41">
        <f>-J303</f>
        <v>-32655900</v>
      </c>
      <c r="N303" s="51" t="s">
        <v>4717</v>
      </c>
      <c r="O303" s="44"/>
    </row>
    <row r="304" spans="1:15" ht="45" x14ac:dyDescent="0.25">
      <c r="A304" s="78"/>
      <c r="B304" s="77">
        <v>28</v>
      </c>
      <c r="C304" s="91" t="s">
        <v>5846</v>
      </c>
      <c r="D304" s="115"/>
      <c r="E304" s="115"/>
      <c r="F304" s="115" t="s">
        <v>5841</v>
      </c>
      <c r="G304" s="115"/>
      <c r="H304" s="77"/>
      <c r="I304" s="113"/>
      <c r="J304" s="108">
        <v>161545200</v>
      </c>
      <c r="K304" s="66">
        <f t="shared" si="6"/>
        <v>390690500</v>
      </c>
      <c r="L304" s="45" t="s">
        <v>168</v>
      </c>
      <c r="M304" s="41">
        <f>-J304</f>
        <v>-161545200</v>
      </c>
      <c r="N304" s="51" t="s">
        <v>4717</v>
      </c>
      <c r="O304" s="44"/>
    </row>
    <row r="305" spans="1:15" ht="45" x14ac:dyDescent="0.25">
      <c r="A305" s="78"/>
      <c r="B305" s="77">
        <v>28</v>
      </c>
      <c r="C305" s="91" t="s">
        <v>5847</v>
      </c>
      <c r="D305" s="115"/>
      <c r="E305" s="115"/>
      <c r="F305" s="115" t="s">
        <v>5842</v>
      </c>
      <c r="G305" s="115"/>
      <c r="H305" s="77"/>
      <c r="I305" s="113"/>
      <c r="J305" s="108">
        <v>1524500</v>
      </c>
      <c r="K305" s="66">
        <f t="shared" si="6"/>
        <v>389166000</v>
      </c>
      <c r="L305" s="45" t="s">
        <v>258</v>
      </c>
      <c r="M305" s="41">
        <f>-J305</f>
        <v>-1524500</v>
      </c>
      <c r="N305" s="51" t="s">
        <v>259</v>
      </c>
      <c r="O305" s="44"/>
    </row>
    <row r="306" spans="1:15" ht="25.5" x14ac:dyDescent="0.25">
      <c r="A306" s="78"/>
      <c r="B306" s="60"/>
      <c r="C306" s="85"/>
      <c r="D306" s="120"/>
      <c r="E306" s="115"/>
      <c r="F306" s="115" t="s">
        <v>5843</v>
      </c>
      <c r="G306" s="120"/>
      <c r="H306" s="77"/>
      <c r="I306" s="89"/>
      <c r="J306" s="108"/>
      <c r="K306" s="66">
        <f t="shared" si="6"/>
        <v>389166000</v>
      </c>
      <c r="L306" s="45"/>
      <c r="N306" s="51"/>
      <c r="O306" s="44"/>
    </row>
    <row r="307" spans="1:15" ht="25.5" x14ac:dyDescent="0.25">
      <c r="A307" s="78"/>
      <c r="B307" s="60"/>
      <c r="C307" s="85"/>
      <c r="D307" s="120"/>
      <c r="E307" s="115"/>
      <c r="F307" s="120" t="s">
        <v>5487</v>
      </c>
      <c r="G307" s="120"/>
      <c r="H307" s="77"/>
      <c r="I307" s="89"/>
      <c r="J307" s="108"/>
      <c r="K307" s="66">
        <f t="shared" si="6"/>
        <v>389166000</v>
      </c>
      <c r="L307" s="45"/>
      <c r="N307" s="51"/>
      <c r="O307" s="44"/>
    </row>
    <row r="308" spans="1:15" ht="25.5" x14ac:dyDescent="0.25">
      <c r="A308" s="78"/>
      <c r="B308" s="60"/>
      <c r="C308" s="85"/>
      <c r="D308" s="120"/>
      <c r="E308" s="115"/>
      <c r="F308" s="120" t="s">
        <v>5488</v>
      </c>
      <c r="G308" s="120"/>
      <c r="H308" s="77"/>
      <c r="I308" s="89"/>
      <c r="J308" s="108"/>
      <c r="K308" s="66">
        <f t="shared" si="6"/>
        <v>389166000</v>
      </c>
      <c r="L308" s="45"/>
      <c r="N308" s="51"/>
      <c r="O308" s="44"/>
    </row>
    <row r="309" spans="1:15" ht="25.5" x14ac:dyDescent="0.25">
      <c r="A309" s="78"/>
      <c r="B309" s="77"/>
      <c r="C309" s="122"/>
      <c r="D309" s="120"/>
      <c r="E309" s="115"/>
      <c r="F309" s="120" t="s">
        <v>5489</v>
      </c>
      <c r="G309" s="77"/>
      <c r="H309" s="77"/>
      <c r="I309" s="142"/>
      <c r="J309" s="108"/>
      <c r="K309" s="66">
        <f t="shared" si="6"/>
        <v>389166000</v>
      </c>
      <c r="L309" s="45"/>
      <c r="N309" s="51"/>
      <c r="O309" s="44"/>
    </row>
    <row r="310" spans="1:15" ht="25.5" x14ac:dyDescent="0.25">
      <c r="A310" s="78"/>
      <c r="B310" s="77"/>
      <c r="C310" s="91"/>
      <c r="D310" s="120"/>
      <c r="E310" s="115"/>
      <c r="F310" s="120" t="s">
        <v>5490</v>
      </c>
      <c r="G310" s="77"/>
      <c r="H310" s="77"/>
      <c r="I310" s="142"/>
      <c r="J310" s="142"/>
      <c r="K310" s="66">
        <f t="shared" si="6"/>
        <v>389166000</v>
      </c>
      <c r="L310" s="45"/>
      <c r="N310" s="51"/>
      <c r="O310" s="44"/>
    </row>
    <row r="311" spans="1:15" ht="25.5" x14ac:dyDescent="0.25">
      <c r="A311" s="78"/>
      <c r="B311" s="77"/>
      <c r="C311" s="91"/>
      <c r="D311" s="120"/>
      <c r="E311" s="115"/>
      <c r="F311" s="120" t="s">
        <v>5491</v>
      </c>
      <c r="G311" s="77"/>
      <c r="H311" s="77"/>
      <c r="I311" s="142"/>
      <c r="J311" s="142"/>
      <c r="K311" s="66">
        <f t="shared" si="6"/>
        <v>389166000</v>
      </c>
      <c r="L311" s="45"/>
      <c r="N311" s="51"/>
      <c r="O311" s="44"/>
    </row>
    <row r="312" spans="1:15" ht="25.5" x14ac:dyDescent="0.25">
      <c r="A312" s="78"/>
      <c r="B312" s="60"/>
      <c r="C312" s="85"/>
      <c r="D312" s="120"/>
      <c r="E312" s="63"/>
      <c r="F312" s="120" t="s">
        <v>5492</v>
      </c>
      <c r="G312" s="120"/>
      <c r="H312" s="77"/>
      <c r="I312" s="89"/>
      <c r="J312" s="111"/>
      <c r="K312" s="66">
        <f t="shared" si="6"/>
        <v>389166000</v>
      </c>
      <c r="L312" s="45"/>
      <c r="N312" s="51"/>
      <c r="O312" s="44"/>
    </row>
    <row r="313" spans="1:15" ht="25.5" x14ac:dyDescent="0.25">
      <c r="A313" s="78"/>
      <c r="B313" s="60"/>
      <c r="C313" s="85"/>
      <c r="D313" s="120"/>
      <c r="E313" s="63"/>
      <c r="F313" s="120" t="s">
        <v>5493</v>
      </c>
      <c r="G313" s="120"/>
      <c r="H313" s="77"/>
      <c r="I313" s="89"/>
      <c r="J313" s="111"/>
      <c r="K313" s="66">
        <f t="shared" si="6"/>
        <v>389166000</v>
      </c>
      <c r="L313" s="45"/>
      <c r="N313" s="51"/>
      <c r="O313" s="44"/>
    </row>
    <row r="314" spans="1:15" ht="25.5" x14ac:dyDescent="0.25">
      <c r="A314" s="78"/>
      <c r="B314" s="60"/>
      <c r="C314" s="85"/>
      <c r="D314" s="120"/>
      <c r="E314" s="63"/>
      <c r="F314" s="120" t="s">
        <v>5494</v>
      </c>
      <c r="G314" s="120"/>
      <c r="H314" s="77"/>
      <c r="I314" s="89"/>
      <c r="J314" s="111"/>
      <c r="K314" s="66">
        <f t="shared" si="6"/>
        <v>389166000</v>
      </c>
      <c r="L314" s="45"/>
      <c r="N314" s="51"/>
      <c r="O314" s="44"/>
    </row>
    <row r="315" spans="1:15" ht="25.5" x14ac:dyDescent="0.25">
      <c r="A315" s="78"/>
      <c r="B315" s="60"/>
      <c r="C315" s="85"/>
      <c r="D315" s="120"/>
      <c r="E315" s="63"/>
      <c r="F315" s="120" t="s">
        <v>5495</v>
      </c>
      <c r="G315" s="120"/>
      <c r="H315" s="77"/>
      <c r="I315" s="89"/>
      <c r="J315" s="137"/>
      <c r="K315" s="66">
        <f t="shared" si="6"/>
        <v>389166000</v>
      </c>
      <c r="L315" s="45"/>
      <c r="N315" s="51"/>
      <c r="O315" s="44"/>
    </row>
    <row r="316" spans="1:15" ht="25.5" x14ac:dyDescent="0.25">
      <c r="A316" s="78"/>
      <c r="B316" s="60"/>
      <c r="C316" s="85"/>
      <c r="D316" s="120"/>
      <c r="E316" s="63"/>
      <c r="F316" s="120" t="s">
        <v>5496</v>
      </c>
      <c r="G316" s="120"/>
      <c r="H316" s="60"/>
      <c r="I316" s="89"/>
      <c r="J316" s="68"/>
      <c r="K316" s="66">
        <f t="shared" si="6"/>
        <v>389166000</v>
      </c>
      <c r="L316" s="45"/>
      <c r="N316" s="51"/>
      <c r="O316" s="44"/>
    </row>
    <row r="317" spans="1:15" ht="25.5" x14ac:dyDescent="0.25">
      <c r="A317" s="78"/>
      <c r="B317" s="60"/>
      <c r="C317" s="85"/>
      <c r="D317" s="120"/>
      <c r="E317" s="63"/>
      <c r="F317" s="120" t="s">
        <v>5497</v>
      </c>
      <c r="G317" s="120"/>
      <c r="H317" s="60"/>
      <c r="I317" s="89"/>
      <c r="J317" s="137"/>
      <c r="K317" s="66">
        <f t="shared" si="6"/>
        <v>389166000</v>
      </c>
      <c r="L317" s="45"/>
      <c r="N317" s="51"/>
      <c r="O317" s="44"/>
    </row>
    <row r="318" spans="1:15" ht="25.5" x14ac:dyDescent="0.25">
      <c r="A318" s="78"/>
      <c r="B318" s="60"/>
      <c r="C318" s="85"/>
      <c r="D318" s="120"/>
      <c r="E318" s="63"/>
      <c r="F318" s="120" t="s">
        <v>5498</v>
      </c>
      <c r="G318" s="120"/>
      <c r="H318" s="60"/>
      <c r="I318" s="89"/>
      <c r="J318" s="68"/>
      <c r="K318" s="66">
        <f t="shared" si="6"/>
        <v>389166000</v>
      </c>
      <c r="L318" s="45"/>
      <c r="N318" s="51"/>
      <c r="O318" s="44"/>
    </row>
    <row r="319" spans="1:15" ht="25.5" x14ac:dyDescent="0.25">
      <c r="A319" s="78"/>
      <c r="B319" s="60"/>
      <c r="C319" s="85"/>
      <c r="D319" s="120"/>
      <c r="E319" s="63"/>
      <c r="F319" s="120" t="s">
        <v>5499</v>
      </c>
      <c r="G319" s="120"/>
      <c r="H319" s="60"/>
      <c r="I319" s="89"/>
      <c r="J319" s="68"/>
      <c r="K319" s="66">
        <f t="shared" si="6"/>
        <v>389166000</v>
      </c>
      <c r="L319" s="45"/>
      <c r="N319" s="51"/>
      <c r="O319" s="44"/>
    </row>
    <row r="320" spans="1:15" ht="25.5" x14ac:dyDescent="0.25">
      <c r="A320" s="78"/>
      <c r="B320" s="60"/>
      <c r="C320" s="85"/>
      <c r="D320" s="120"/>
      <c r="E320" s="63"/>
      <c r="F320" s="120" t="s">
        <v>5500</v>
      </c>
      <c r="G320" s="120"/>
      <c r="H320" s="60"/>
      <c r="I320" s="89"/>
      <c r="J320" s="68"/>
      <c r="K320" s="66">
        <f t="shared" si="6"/>
        <v>389166000</v>
      </c>
      <c r="L320" s="45"/>
      <c r="N320" s="51"/>
      <c r="O320" s="44"/>
    </row>
    <row r="321" spans="1:15" ht="25.5" x14ac:dyDescent="0.25">
      <c r="A321" s="78"/>
      <c r="B321" s="60"/>
      <c r="C321" s="85"/>
      <c r="D321" s="120"/>
      <c r="E321" s="63"/>
      <c r="F321" s="120" t="s">
        <v>5501</v>
      </c>
      <c r="G321" s="120"/>
      <c r="H321" s="60"/>
      <c r="I321" s="89"/>
      <c r="J321" s="68"/>
      <c r="K321" s="66">
        <f t="shared" si="6"/>
        <v>389166000</v>
      </c>
      <c r="L321" s="45"/>
      <c r="N321" s="51"/>
      <c r="O321" s="44"/>
    </row>
    <row r="322" spans="1:15" ht="25.5" x14ac:dyDescent="0.25">
      <c r="A322" s="78"/>
      <c r="B322" s="60"/>
      <c r="C322" s="85"/>
      <c r="D322" s="120"/>
      <c r="E322" s="63"/>
      <c r="F322" s="120" t="s">
        <v>5502</v>
      </c>
      <c r="G322" s="120"/>
      <c r="H322" s="60"/>
      <c r="I322" s="89"/>
      <c r="J322" s="68"/>
      <c r="K322" s="66">
        <f t="shared" si="6"/>
        <v>389166000</v>
      </c>
      <c r="L322" s="45"/>
      <c r="N322" s="51"/>
      <c r="O322" s="44"/>
    </row>
    <row r="323" spans="1:15" ht="25.5" x14ac:dyDescent="0.25">
      <c r="A323" s="78"/>
      <c r="B323" s="60"/>
      <c r="C323" s="85"/>
      <c r="D323" s="120"/>
      <c r="E323" s="63"/>
      <c r="F323" s="120" t="s">
        <v>5503</v>
      </c>
      <c r="G323" s="120"/>
      <c r="H323" s="77"/>
      <c r="I323" s="89"/>
      <c r="J323" s="68"/>
      <c r="K323" s="66">
        <f t="shared" si="6"/>
        <v>389166000</v>
      </c>
      <c r="L323" s="45"/>
      <c r="N323" s="51"/>
      <c r="O323" s="44"/>
    </row>
    <row r="324" spans="1:15" ht="25.5" x14ac:dyDescent="0.25">
      <c r="A324" s="78"/>
      <c r="B324" s="60"/>
      <c r="C324" s="85"/>
      <c r="D324" s="120"/>
      <c r="E324" s="63"/>
      <c r="F324" s="120" t="s">
        <v>5504</v>
      </c>
      <c r="G324" s="120"/>
      <c r="H324" s="77"/>
      <c r="I324" s="89"/>
      <c r="J324" s="68"/>
      <c r="K324" s="66">
        <f t="shared" si="6"/>
        <v>389166000</v>
      </c>
      <c r="L324" s="45"/>
      <c r="N324" s="51"/>
      <c r="O324" s="44"/>
    </row>
    <row r="325" spans="1:15" ht="25.5" x14ac:dyDescent="0.25">
      <c r="A325" s="78"/>
      <c r="B325" s="60"/>
      <c r="C325" s="85"/>
      <c r="D325" s="120"/>
      <c r="E325" s="63"/>
      <c r="F325" s="120" t="s">
        <v>5505</v>
      </c>
      <c r="G325" s="120"/>
      <c r="H325" s="77"/>
      <c r="I325" s="89"/>
      <c r="J325" s="68"/>
      <c r="K325" s="66">
        <f t="shared" si="6"/>
        <v>389166000</v>
      </c>
      <c r="L325" s="45"/>
      <c r="N325" s="51"/>
      <c r="O325" s="44"/>
    </row>
    <row r="326" spans="1:15" ht="25.5" x14ac:dyDescent="0.25">
      <c r="A326" s="78"/>
      <c r="B326" s="60"/>
      <c r="C326" s="85"/>
      <c r="D326" s="120"/>
      <c r="E326" s="63"/>
      <c r="F326" s="120" t="s">
        <v>5506</v>
      </c>
      <c r="G326" s="120"/>
      <c r="H326" s="77"/>
      <c r="I326" s="89"/>
      <c r="J326" s="68"/>
      <c r="K326" s="66">
        <f t="shared" si="6"/>
        <v>389166000</v>
      </c>
      <c r="L326" s="45"/>
      <c r="N326" s="51"/>
      <c r="O326" s="44"/>
    </row>
    <row r="327" spans="1:15" ht="25.5" x14ac:dyDescent="0.25">
      <c r="A327" s="78"/>
      <c r="B327" s="60"/>
      <c r="C327" s="85"/>
      <c r="D327" s="120"/>
      <c r="E327" s="63"/>
      <c r="F327" s="120" t="s">
        <v>5507</v>
      </c>
      <c r="G327" s="120"/>
      <c r="H327" s="60"/>
      <c r="I327" s="89"/>
      <c r="J327" s="68"/>
      <c r="K327" s="66">
        <f t="shared" si="6"/>
        <v>389166000</v>
      </c>
      <c r="L327" s="45"/>
      <c r="N327" s="51"/>
      <c r="O327" s="44"/>
    </row>
    <row r="328" spans="1:15" ht="25.5" x14ac:dyDescent="0.25">
      <c r="A328" s="78"/>
      <c r="B328" s="60"/>
      <c r="C328" s="85"/>
      <c r="D328" s="120"/>
      <c r="E328" s="63"/>
      <c r="F328" s="120" t="s">
        <v>5508</v>
      </c>
      <c r="G328" s="120"/>
      <c r="H328" s="60"/>
      <c r="I328" s="89"/>
      <c r="J328" s="68"/>
      <c r="K328" s="66">
        <f t="shared" si="6"/>
        <v>389166000</v>
      </c>
      <c r="L328" s="45"/>
      <c r="N328" s="51"/>
      <c r="O328" s="44"/>
    </row>
    <row r="329" spans="1:15" ht="25.5" x14ac:dyDescent="0.25">
      <c r="A329" s="78"/>
      <c r="B329" s="60"/>
      <c r="C329" s="85"/>
      <c r="D329" s="120"/>
      <c r="E329" s="63"/>
      <c r="F329" s="120" t="s">
        <v>5509</v>
      </c>
      <c r="G329" s="120"/>
      <c r="H329" s="60"/>
      <c r="I329" s="89"/>
      <c r="J329" s="68"/>
      <c r="K329" s="66">
        <f t="shared" si="6"/>
        <v>389166000</v>
      </c>
      <c r="L329" s="45"/>
      <c r="N329" s="51"/>
      <c r="O329" s="44"/>
    </row>
    <row r="330" spans="1:15" ht="25.5" x14ac:dyDescent="0.25">
      <c r="A330" s="78"/>
      <c r="B330" s="60"/>
      <c r="C330" s="85"/>
      <c r="D330" s="120"/>
      <c r="E330" s="63"/>
      <c r="F330" s="120" t="s">
        <v>5510</v>
      </c>
      <c r="G330" s="120"/>
      <c r="H330" s="60"/>
      <c r="I330" s="89"/>
      <c r="J330" s="68"/>
      <c r="K330" s="66">
        <f t="shared" si="6"/>
        <v>389166000</v>
      </c>
      <c r="L330" s="45"/>
      <c r="N330" s="51"/>
      <c r="O330" s="44"/>
    </row>
    <row r="331" spans="1:15" ht="25.5" x14ac:dyDescent="0.25">
      <c r="A331" s="78"/>
      <c r="B331" s="60"/>
      <c r="C331" s="85"/>
      <c r="D331" s="120"/>
      <c r="E331" s="63"/>
      <c r="F331" s="120" t="s">
        <v>5511</v>
      </c>
      <c r="G331" s="120"/>
      <c r="H331" s="60"/>
      <c r="I331" s="89"/>
      <c r="J331" s="68"/>
      <c r="K331" s="66">
        <f t="shared" si="6"/>
        <v>389166000</v>
      </c>
      <c r="L331" s="45"/>
      <c r="N331" s="51"/>
      <c r="O331" s="44"/>
    </row>
    <row r="332" spans="1:15" ht="25.5" x14ac:dyDescent="0.25">
      <c r="A332" s="78"/>
      <c r="B332" s="60"/>
      <c r="C332" s="85"/>
      <c r="D332" s="120"/>
      <c r="E332" s="63"/>
      <c r="F332" s="120" t="s">
        <v>5512</v>
      </c>
      <c r="G332" s="120"/>
      <c r="H332" s="60"/>
      <c r="I332" s="89"/>
      <c r="J332" s="68"/>
      <c r="K332" s="66">
        <f t="shared" ref="K332:K395" si="7">+K331+I332-J332</f>
        <v>389166000</v>
      </c>
      <c r="L332" s="45"/>
      <c r="N332" s="51"/>
      <c r="O332" s="44"/>
    </row>
    <row r="333" spans="1:15" ht="25.5" x14ac:dyDescent="0.25">
      <c r="A333" s="78"/>
      <c r="B333" s="60"/>
      <c r="C333" s="85"/>
      <c r="D333" s="120"/>
      <c r="E333" s="63"/>
      <c r="F333" s="120" t="s">
        <v>5513</v>
      </c>
      <c r="G333" s="120"/>
      <c r="H333" s="60"/>
      <c r="I333" s="89"/>
      <c r="J333" s="68"/>
      <c r="K333" s="66">
        <f t="shared" si="7"/>
        <v>389166000</v>
      </c>
      <c r="L333" s="45"/>
      <c r="N333" s="51"/>
      <c r="O333" s="44"/>
    </row>
    <row r="334" spans="1:15" ht="25.5" x14ac:dyDescent="0.25">
      <c r="A334" s="78"/>
      <c r="B334" s="60"/>
      <c r="C334" s="85"/>
      <c r="D334" s="120"/>
      <c r="E334" s="63"/>
      <c r="F334" s="120" t="s">
        <v>5514</v>
      </c>
      <c r="G334" s="120"/>
      <c r="H334" s="77"/>
      <c r="I334" s="89"/>
      <c r="J334" s="68"/>
      <c r="K334" s="66">
        <f t="shared" si="7"/>
        <v>389166000</v>
      </c>
      <c r="L334" s="45"/>
      <c r="N334" s="51"/>
      <c r="O334" s="44"/>
    </row>
    <row r="335" spans="1:15" ht="25.5" x14ac:dyDescent="0.25">
      <c r="A335" s="78"/>
      <c r="B335" s="77"/>
      <c r="C335" s="91"/>
      <c r="D335" s="120"/>
      <c r="E335" s="115"/>
      <c r="F335" s="120" t="s">
        <v>5515</v>
      </c>
      <c r="G335" s="77"/>
      <c r="H335" s="77"/>
      <c r="I335" s="113"/>
      <c r="J335" s="108"/>
      <c r="K335" s="66">
        <f t="shared" si="7"/>
        <v>389166000</v>
      </c>
      <c r="L335" s="45"/>
      <c r="N335" s="51"/>
      <c r="O335" s="44"/>
    </row>
    <row r="336" spans="1:15" ht="25.5" x14ac:dyDescent="0.25">
      <c r="A336" s="78"/>
      <c r="B336" s="77"/>
      <c r="C336" s="91"/>
      <c r="D336" s="120"/>
      <c r="E336" s="115"/>
      <c r="F336" s="120" t="s">
        <v>5516</v>
      </c>
      <c r="G336" s="77"/>
      <c r="H336" s="77"/>
      <c r="I336" s="113"/>
      <c r="J336" s="108"/>
      <c r="K336" s="66">
        <f t="shared" si="7"/>
        <v>389166000</v>
      </c>
      <c r="L336" s="45"/>
      <c r="N336" s="51"/>
      <c r="O336" s="44"/>
    </row>
    <row r="337" spans="1:16" ht="25.5" x14ac:dyDescent="0.25">
      <c r="A337" s="114"/>
      <c r="B337" s="60"/>
      <c r="C337" s="61"/>
      <c r="D337" s="120"/>
      <c r="E337" s="63"/>
      <c r="F337" s="120" t="s">
        <v>5517</v>
      </c>
      <c r="G337" s="120"/>
      <c r="H337" s="115"/>
      <c r="I337" s="64"/>
      <c r="J337" s="68"/>
      <c r="K337" s="66">
        <f t="shared" si="7"/>
        <v>389166000</v>
      </c>
      <c r="L337" s="45"/>
      <c r="N337" s="51"/>
      <c r="O337" s="44"/>
    </row>
    <row r="338" spans="1:16" ht="25.5" x14ac:dyDescent="0.25">
      <c r="A338" s="78"/>
      <c r="B338" s="60"/>
      <c r="C338" s="61"/>
      <c r="D338" s="120"/>
      <c r="E338" s="63"/>
      <c r="F338" s="120" t="s">
        <v>5518</v>
      </c>
      <c r="G338" s="120"/>
      <c r="H338" s="77"/>
      <c r="I338" s="64"/>
      <c r="J338" s="68"/>
      <c r="K338" s="66">
        <f t="shared" si="7"/>
        <v>389166000</v>
      </c>
      <c r="L338" s="45"/>
      <c r="N338" s="51"/>
      <c r="O338" s="44"/>
    </row>
    <row r="339" spans="1:16" ht="25.5" x14ac:dyDescent="0.25">
      <c r="A339" s="78"/>
      <c r="B339" s="60"/>
      <c r="C339" s="61"/>
      <c r="D339" s="120"/>
      <c r="E339" s="63"/>
      <c r="F339" s="120" t="s">
        <v>5519</v>
      </c>
      <c r="G339" s="120"/>
      <c r="H339" s="77"/>
      <c r="I339" s="64"/>
      <c r="J339" s="68"/>
      <c r="K339" s="66">
        <f t="shared" si="7"/>
        <v>389166000</v>
      </c>
      <c r="L339" s="45"/>
      <c r="N339" s="51"/>
    </row>
    <row r="340" spans="1:16" ht="25.5" x14ac:dyDescent="0.25">
      <c r="A340" s="78"/>
      <c r="B340" s="60"/>
      <c r="C340" s="61"/>
      <c r="D340" s="120"/>
      <c r="E340" s="63"/>
      <c r="F340" s="120" t="s">
        <v>5520</v>
      </c>
      <c r="G340" s="120"/>
      <c r="H340" s="77"/>
      <c r="I340" s="64"/>
      <c r="J340" s="68"/>
      <c r="K340" s="66">
        <f t="shared" si="7"/>
        <v>389166000</v>
      </c>
      <c r="L340" s="45"/>
      <c r="N340" s="51"/>
    </row>
    <row r="341" spans="1:16" ht="25.5" x14ac:dyDescent="0.25">
      <c r="A341" s="78"/>
      <c r="B341" s="60"/>
      <c r="C341" s="61"/>
      <c r="D341" s="120"/>
      <c r="E341" s="63"/>
      <c r="F341" s="120" t="s">
        <v>5521</v>
      </c>
      <c r="G341" s="120"/>
      <c r="H341" s="77"/>
      <c r="I341" s="64"/>
      <c r="J341" s="68"/>
      <c r="K341" s="66">
        <f t="shared" si="7"/>
        <v>389166000</v>
      </c>
      <c r="L341" s="45"/>
      <c r="N341" s="51"/>
    </row>
    <row r="342" spans="1:16" ht="25.5" x14ac:dyDescent="0.25">
      <c r="A342" s="78"/>
      <c r="B342" s="60"/>
      <c r="C342" s="61"/>
      <c r="D342" s="120"/>
      <c r="E342" s="63"/>
      <c r="F342" s="120" t="s">
        <v>5522</v>
      </c>
      <c r="G342" s="120"/>
      <c r="H342" s="77"/>
      <c r="I342" s="64"/>
      <c r="J342" s="108"/>
      <c r="K342" s="66">
        <f t="shared" si="7"/>
        <v>389166000</v>
      </c>
      <c r="L342" s="45"/>
      <c r="N342" s="51"/>
    </row>
    <row r="343" spans="1:16" ht="25.5" x14ac:dyDescent="0.25">
      <c r="A343" s="78"/>
      <c r="B343" s="60"/>
      <c r="C343" s="61"/>
      <c r="D343" s="120"/>
      <c r="E343" s="115"/>
      <c r="F343" s="120" t="s">
        <v>5523</v>
      </c>
      <c r="G343" s="120"/>
      <c r="H343" s="77"/>
      <c r="I343" s="64"/>
      <c r="J343" s="108"/>
      <c r="K343" s="66">
        <f t="shared" si="7"/>
        <v>389166000</v>
      </c>
      <c r="L343" s="45"/>
      <c r="N343" s="51"/>
    </row>
    <row r="344" spans="1:16" ht="25.5" x14ac:dyDescent="0.25">
      <c r="A344" s="78"/>
      <c r="B344" s="60"/>
      <c r="C344" s="61"/>
      <c r="D344" s="120"/>
      <c r="E344" s="115"/>
      <c r="F344" s="120" t="s">
        <v>5524</v>
      </c>
      <c r="G344" s="120"/>
      <c r="H344" s="77"/>
      <c r="I344" s="64"/>
      <c r="J344" s="68"/>
      <c r="K344" s="66">
        <f t="shared" si="7"/>
        <v>389166000</v>
      </c>
      <c r="L344" s="45"/>
      <c r="N344" s="51"/>
    </row>
    <row r="345" spans="1:16" ht="25.5" x14ac:dyDescent="0.25">
      <c r="A345" s="78"/>
      <c r="B345" s="60"/>
      <c r="C345" s="61"/>
      <c r="D345" s="120"/>
      <c r="E345" s="115"/>
      <c r="F345" s="120" t="s">
        <v>5525</v>
      </c>
      <c r="G345" s="120"/>
      <c r="H345" s="77"/>
      <c r="I345" s="64"/>
      <c r="J345" s="68"/>
      <c r="K345" s="66">
        <f t="shared" si="7"/>
        <v>389166000</v>
      </c>
      <c r="L345" s="45"/>
      <c r="N345" s="51"/>
    </row>
    <row r="346" spans="1:16" ht="25.5" x14ac:dyDescent="0.25">
      <c r="A346" s="78"/>
      <c r="B346" s="60"/>
      <c r="C346" s="61"/>
      <c r="D346" s="120"/>
      <c r="E346" s="115"/>
      <c r="F346" s="120" t="s">
        <v>5526</v>
      </c>
      <c r="G346" s="120"/>
      <c r="H346" s="77"/>
      <c r="I346" s="64"/>
      <c r="J346" s="68"/>
      <c r="K346" s="66">
        <f t="shared" si="7"/>
        <v>389166000</v>
      </c>
      <c r="L346" s="45"/>
      <c r="N346" s="51"/>
    </row>
    <row r="347" spans="1:16" ht="25.5" x14ac:dyDescent="0.25">
      <c r="A347" s="78"/>
      <c r="B347" s="60"/>
      <c r="C347" s="61"/>
      <c r="D347" s="120"/>
      <c r="E347" s="115"/>
      <c r="F347" s="120" t="s">
        <v>5527</v>
      </c>
      <c r="G347" s="120"/>
      <c r="H347" s="77"/>
      <c r="I347" s="64"/>
      <c r="J347" s="68"/>
      <c r="K347" s="66">
        <f t="shared" si="7"/>
        <v>389166000</v>
      </c>
      <c r="L347" s="45"/>
      <c r="N347" s="51"/>
    </row>
    <row r="348" spans="1:16" ht="25.5" x14ac:dyDescent="0.25">
      <c r="A348" s="78"/>
      <c r="B348" s="60"/>
      <c r="C348" s="61"/>
      <c r="D348" s="120"/>
      <c r="E348" s="115"/>
      <c r="F348" s="120" t="s">
        <v>5528</v>
      </c>
      <c r="G348" s="120"/>
      <c r="H348" s="77"/>
      <c r="I348" s="64"/>
      <c r="J348" s="68"/>
      <c r="K348" s="66">
        <f t="shared" si="7"/>
        <v>389166000</v>
      </c>
      <c r="L348" s="45"/>
      <c r="N348" s="51"/>
    </row>
    <row r="349" spans="1:16" ht="25.5" x14ac:dyDescent="0.25">
      <c r="A349" s="78"/>
      <c r="B349" s="60"/>
      <c r="C349" s="61"/>
      <c r="D349" s="120"/>
      <c r="E349" s="63"/>
      <c r="F349" s="120" t="s">
        <v>5529</v>
      </c>
      <c r="G349" s="120"/>
      <c r="H349" s="77"/>
      <c r="I349" s="64"/>
      <c r="J349" s="68"/>
      <c r="K349" s="66">
        <f t="shared" si="7"/>
        <v>389166000</v>
      </c>
      <c r="L349" s="45"/>
      <c r="N349" s="51"/>
    </row>
    <row r="350" spans="1:16" ht="25.5" x14ac:dyDescent="0.25">
      <c r="A350" s="78"/>
      <c r="B350" s="60"/>
      <c r="C350" s="61"/>
      <c r="D350" s="120"/>
      <c r="E350" s="63"/>
      <c r="F350" s="120" t="s">
        <v>5530</v>
      </c>
      <c r="G350" s="120"/>
      <c r="H350" s="77"/>
      <c r="I350" s="64"/>
      <c r="J350" s="68"/>
      <c r="K350" s="66">
        <f t="shared" si="7"/>
        <v>389166000</v>
      </c>
      <c r="L350" s="45"/>
      <c r="N350" s="51"/>
      <c r="P350" s="119"/>
    </row>
    <row r="351" spans="1:16" ht="25.5" x14ac:dyDescent="0.25">
      <c r="A351" s="78"/>
      <c r="B351" s="60"/>
      <c r="C351" s="61"/>
      <c r="D351" s="120"/>
      <c r="E351" s="63"/>
      <c r="F351" s="120" t="s">
        <v>5531</v>
      </c>
      <c r="G351" s="120"/>
      <c r="H351" s="77"/>
      <c r="I351" s="64"/>
      <c r="J351" s="68"/>
      <c r="K351" s="66">
        <f t="shared" si="7"/>
        <v>389166000</v>
      </c>
      <c r="L351" s="45"/>
      <c r="N351" s="51"/>
      <c r="P351" s="119"/>
    </row>
    <row r="352" spans="1:16" ht="25.5" x14ac:dyDescent="0.25">
      <c r="A352" s="78"/>
      <c r="B352" s="60"/>
      <c r="C352" s="61"/>
      <c r="D352" s="120"/>
      <c r="E352" s="63"/>
      <c r="F352" s="120" t="s">
        <v>5532</v>
      </c>
      <c r="G352" s="120"/>
      <c r="H352" s="77"/>
      <c r="I352" s="64"/>
      <c r="J352" s="68"/>
      <c r="K352" s="66">
        <f t="shared" si="7"/>
        <v>389166000</v>
      </c>
      <c r="L352" s="45"/>
      <c r="N352" s="51"/>
      <c r="P352" s="119"/>
    </row>
    <row r="353" spans="1:15" ht="25.5" x14ac:dyDescent="0.25">
      <c r="A353" s="78"/>
      <c r="B353" s="60"/>
      <c r="C353" s="61"/>
      <c r="D353" s="120"/>
      <c r="E353" s="63"/>
      <c r="F353" s="120" t="s">
        <v>5533</v>
      </c>
      <c r="G353" s="120"/>
      <c r="H353" s="60"/>
      <c r="I353" s="64"/>
      <c r="J353" s="68"/>
      <c r="K353" s="66">
        <f t="shared" si="7"/>
        <v>389166000</v>
      </c>
      <c r="L353" s="45"/>
      <c r="N353" s="51"/>
    </row>
    <row r="354" spans="1:15" ht="25.5" x14ac:dyDescent="0.25">
      <c r="A354" s="78"/>
      <c r="B354" s="60"/>
      <c r="C354" s="61"/>
      <c r="D354" s="120"/>
      <c r="E354" s="63"/>
      <c r="F354" s="120" t="s">
        <v>5534</v>
      </c>
      <c r="G354" s="120"/>
      <c r="H354" s="60"/>
      <c r="I354" s="64"/>
      <c r="J354" s="68"/>
      <c r="K354" s="66">
        <f t="shared" si="7"/>
        <v>389166000</v>
      </c>
      <c r="L354" s="45"/>
      <c r="N354" s="51"/>
    </row>
    <row r="355" spans="1:15" ht="25.5" x14ac:dyDescent="0.25">
      <c r="A355" s="78"/>
      <c r="B355" s="60"/>
      <c r="C355" s="61"/>
      <c r="D355" s="120"/>
      <c r="E355" s="63"/>
      <c r="F355" s="120" t="s">
        <v>5535</v>
      </c>
      <c r="G355" s="120"/>
      <c r="H355" s="60"/>
      <c r="I355" s="64"/>
      <c r="J355" s="68"/>
      <c r="K355" s="66">
        <f t="shared" si="7"/>
        <v>389166000</v>
      </c>
      <c r="L355" s="45"/>
      <c r="N355" s="51"/>
      <c r="O355" s="44"/>
    </row>
    <row r="356" spans="1:15" ht="25.5" x14ac:dyDescent="0.25">
      <c r="A356" s="78"/>
      <c r="B356" s="60"/>
      <c r="C356" s="61"/>
      <c r="D356" s="120"/>
      <c r="E356" s="63"/>
      <c r="F356" s="120" t="s">
        <v>5536</v>
      </c>
      <c r="G356" s="120"/>
      <c r="H356" s="60"/>
      <c r="I356" s="64"/>
      <c r="J356" s="68"/>
      <c r="K356" s="66">
        <f t="shared" si="7"/>
        <v>389166000</v>
      </c>
      <c r="L356" s="45"/>
      <c r="N356" s="51"/>
      <c r="O356" s="44"/>
    </row>
    <row r="357" spans="1:15" ht="25.5" x14ac:dyDescent="0.25">
      <c r="A357" s="78"/>
      <c r="B357" s="60"/>
      <c r="C357" s="61"/>
      <c r="D357" s="120"/>
      <c r="E357" s="63"/>
      <c r="F357" s="120" t="s">
        <v>5537</v>
      </c>
      <c r="G357" s="120"/>
      <c r="H357" s="60"/>
      <c r="I357" s="64"/>
      <c r="J357" s="68"/>
      <c r="K357" s="66">
        <f t="shared" si="7"/>
        <v>389166000</v>
      </c>
      <c r="L357" s="45"/>
      <c r="N357" s="51"/>
      <c r="O357" s="44"/>
    </row>
    <row r="358" spans="1:15" ht="25.5" x14ac:dyDescent="0.25">
      <c r="A358" s="78"/>
      <c r="B358" s="60"/>
      <c r="C358" s="61"/>
      <c r="D358" s="120"/>
      <c r="E358" s="63"/>
      <c r="F358" s="120" t="s">
        <v>5538</v>
      </c>
      <c r="G358" s="120"/>
      <c r="H358" s="60"/>
      <c r="I358" s="64"/>
      <c r="J358" s="68"/>
      <c r="K358" s="66">
        <f t="shared" si="7"/>
        <v>389166000</v>
      </c>
      <c r="L358" s="45"/>
      <c r="N358" s="51"/>
      <c r="O358" s="44"/>
    </row>
    <row r="359" spans="1:15" ht="25.5" x14ac:dyDescent="0.25">
      <c r="A359" s="78"/>
      <c r="B359" s="60"/>
      <c r="C359" s="61"/>
      <c r="D359" s="120"/>
      <c r="E359" s="63"/>
      <c r="F359" s="120" t="s">
        <v>5539</v>
      </c>
      <c r="G359" s="120"/>
      <c r="H359" s="60"/>
      <c r="I359" s="64"/>
      <c r="J359" s="68"/>
      <c r="K359" s="66">
        <f t="shared" si="7"/>
        <v>389166000</v>
      </c>
      <c r="L359" s="45"/>
      <c r="N359" s="51"/>
      <c r="O359" s="44"/>
    </row>
    <row r="360" spans="1:15" ht="25.5" x14ac:dyDescent="0.25">
      <c r="A360" s="78"/>
      <c r="B360" s="60"/>
      <c r="C360" s="61"/>
      <c r="D360" s="120"/>
      <c r="E360" s="63"/>
      <c r="F360" s="120" t="s">
        <v>5540</v>
      </c>
      <c r="G360" s="120"/>
      <c r="H360" s="77"/>
      <c r="I360" s="64"/>
      <c r="J360" s="68"/>
      <c r="K360" s="66">
        <f t="shared" si="7"/>
        <v>389166000</v>
      </c>
      <c r="L360" s="45"/>
      <c r="N360" s="51"/>
      <c r="O360" s="44"/>
    </row>
    <row r="361" spans="1:15" ht="25.5" x14ac:dyDescent="0.25">
      <c r="A361" s="78"/>
      <c r="B361" s="60"/>
      <c r="C361" s="61"/>
      <c r="D361" s="120"/>
      <c r="E361" s="63"/>
      <c r="F361" s="120" t="s">
        <v>5541</v>
      </c>
      <c r="G361" s="120"/>
      <c r="H361" s="77"/>
      <c r="I361" s="64"/>
      <c r="J361" s="68"/>
      <c r="K361" s="66">
        <f t="shared" si="7"/>
        <v>389166000</v>
      </c>
      <c r="L361" s="45"/>
      <c r="N361" s="51"/>
      <c r="O361" s="44"/>
    </row>
    <row r="362" spans="1:15" ht="25.5" x14ac:dyDescent="0.25">
      <c r="A362" s="78"/>
      <c r="B362" s="62"/>
      <c r="C362" s="61"/>
      <c r="D362" s="120"/>
      <c r="E362" s="63"/>
      <c r="F362" s="120" t="s">
        <v>5542</v>
      </c>
      <c r="G362" s="77"/>
      <c r="H362" s="77"/>
      <c r="I362" s="64"/>
      <c r="J362" s="68"/>
      <c r="K362" s="66">
        <f t="shared" si="7"/>
        <v>389166000</v>
      </c>
      <c r="L362" s="45"/>
      <c r="N362" s="51"/>
      <c r="O362" s="44"/>
    </row>
    <row r="363" spans="1:15" ht="25.5" x14ac:dyDescent="0.25">
      <c r="A363" s="78"/>
      <c r="B363" s="60"/>
      <c r="C363" s="85"/>
      <c r="D363" s="120"/>
      <c r="E363" s="63"/>
      <c r="F363" s="120" t="s">
        <v>5543</v>
      </c>
      <c r="G363" s="77"/>
      <c r="H363" s="77"/>
      <c r="I363" s="83"/>
      <c r="J363" s="68"/>
      <c r="K363" s="66">
        <f t="shared" si="7"/>
        <v>389166000</v>
      </c>
      <c r="L363" s="45"/>
      <c r="N363" s="51"/>
      <c r="O363" s="44"/>
    </row>
    <row r="364" spans="1:15" ht="25.5" x14ac:dyDescent="0.25">
      <c r="A364" s="114"/>
      <c r="B364" s="60"/>
      <c r="C364" s="85"/>
      <c r="D364" s="120"/>
      <c r="E364" s="63"/>
      <c r="F364" s="120" t="s">
        <v>5544</v>
      </c>
      <c r="G364" s="77"/>
      <c r="H364" s="120"/>
      <c r="I364" s="121"/>
      <c r="J364" s="68"/>
      <c r="K364" s="66">
        <f t="shared" si="7"/>
        <v>389166000</v>
      </c>
      <c r="L364" s="45"/>
      <c r="N364" s="51"/>
      <c r="O364" s="44"/>
    </row>
    <row r="365" spans="1:15" ht="25.5" x14ac:dyDescent="0.25">
      <c r="A365" s="78"/>
      <c r="B365" s="60"/>
      <c r="C365" s="61"/>
      <c r="D365" s="120"/>
      <c r="E365" s="63"/>
      <c r="F365" s="120" t="s">
        <v>5545</v>
      </c>
      <c r="G365" s="77"/>
      <c r="H365" s="77"/>
      <c r="I365" s="111"/>
      <c r="J365" s="68"/>
      <c r="K365" s="66">
        <f t="shared" si="7"/>
        <v>389166000</v>
      </c>
      <c r="L365" s="45"/>
      <c r="N365" s="51"/>
      <c r="O365" s="44"/>
    </row>
    <row r="366" spans="1:15" ht="25.5" x14ac:dyDescent="0.25">
      <c r="A366" s="78"/>
      <c r="B366" s="60"/>
      <c r="C366" s="61"/>
      <c r="D366" s="120"/>
      <c r="E366" s="63"/>
      <c r="F366" s="120" t="s">
        <v>5546</v>
      </c>
      <c r="G366" s="77"/>
      <c r="H366" s="77"/>
      <c r="I366" s="111"/>
      <c r="J366" s="68"/>
      <c r="K366" s="66">
        <f t="shared" si="7"/>
        <v>389166000</v>
      </c>
      <c r="L366" s="45"/>
      <c r="N366" s="51"/>
      <c r="O366" s="44"/>
    </row>
    <row r="367" spans="1:15" ht="25.5" x14ac:dyDescent="0.25">
      <c r="A367" s="78"/>
      <c r="B367" s="60"/>
      <c r="C367" s="61"/>
      <c r="D367" s="120"/>
      <c r="E367" s="63"/>
      <c r="F367" s="120" t="s">
        <v>5547</v>
      </c>
      <c r="G367" s="120"/>
      <c r="H367" s="77"/>
      <c r="I367" s="111"/>
      <c r="J367" s="68"/>
      <c r="K367" s="66">
        <f t="shared" si="7"/>
        <v>389166000</v>
      </c>
      <c r="L367" s="45"/>
      <c r="N367" s="51"/>
      <c r="O367" s="44"/>
    </row>
    <row r="368" spans="1:15" ht="25.5" x14ac:dyDescent="0.25">
      <c r="A368" s="78"/>
      <c r="B368" s="60"/>
      <c r="C368" s="61"/>
      <c r="D368" s="120"/>
      <c r="E368" s="63"/>
      <c r="F368" s="120" t="s">
        <v>5548</v>
      </c>
      <c r="G368" s="120"/>
      <c r="H368" s="77"/>
      <c r="I368" s="111"/>
      <c r="J368" s="68"/>
      <c r="K368" s="66">
        <f t="shared" si="7"/>
        <v>389166000</v>
      </c>
      <c r="L368" s="45"/>
      <c r="N368" s="51"/>
      <c r="O368" s="44"/>
    </row>
    <row r="369" spans="1:15" ht="25.5" x14ac:dyDescent="0.25">
      <c r="A369" s="78"/>
      <c r="B369" s="60"/>
      <c r="C369" s="61"/>
      <c r="D369" s="120"/>
      <c r="E369" s="63"/>
      <c r="F369" s="120" t="s">
        <v>5549</v>
      </c>
      <c r="G369" s="120"/>
      <c r="H369" s="62"/>
      <c r="I369" s="111"/>
      <c r="J369" s="68"/>
      <c r="K369" s="66">
        <f t="shared" si="7"/>
        <v>389166000</v>
      </c>
      <c r="L369" s="45"/>
      <c r="N369" s="51"/>
      <c r="O369" s="44"/>
    </row>
    <row r="370" spans="1:15" ht="25.5" x14ac:dyDescent="0.25">
      <c r="A370" s="78"/>
      <c r="B370" s="60"/>
      <c r="C370" s="61"/>
      <c r="D370" s="120"/>
      <c r="E370" s="63"/>
      <c r="F370" s="120" t="s">
        <v>5550</v>
      </c>
      <c r="G370" s="120"/>
      <c r="H370" s="62"/>
      <c r="I370" s="111"/>
      <c r="J370" s="68"/>
      <c r="K370" s="66">
        <f t="shared" si="7"/>
        <v>389166000</v>
      </c>
      <c r="L370" s="45"/>
      <c r="N370" s="93"/>
      <c r="O370" s="44"/>
    </row>
    <row r="371" spans="1:15" ht="25.5" x14ac:dyDescent="0.25">
      <c r="A371" s="78"/>
      <c r="B371" s="60"/>
      <c r="C371" s="61"/>
      <c r="D371" s="120"/>
      <c r="E371" s="63"/>
      <c r="F371" s="120" t="s">
        <v>5551</v>
      </c>
      <c r="G371" s="120"/>
      <c r="H371" s="62"/>
      <c r="I371" s="111"/>
      <c r="J371" s="68"/>
      <c r="K371" s="66">
        <f t="shared" si="7"/>
        <v>389166000</v>
      </c>
      <c r="L371" s="45"/>
      <c r="N371" s="93"/>
      <c r="O371" s="44"/>
    </row>
    <row r="372" spans="1:15" ht="25.5" x14ac:dyDescent="0.25">
      <c r="A372" s="78"/>
      <c r="B372" s="60"/>
      <c r="C372" s="61"/>
      <c r="D372" s="120"/>
      <c r="E372" s="63"/>
      <c r="F372" s="120" t="s">
        <v>5552</v>
      </c>
      <c r="G372" s="120"/>
      <c r="H372" s="62"/>
      <c r="I372" s="111"/>
      <c r="J372" s="68"/>
      <c r="K372" s="66">
        <f t="shared" si="7"/>
        <v>389166000</v>
      </c>
      <c r="L372" s="45"/>
      <c r="O372" s="44"/>
    </row>
    <row r="373" spans="1:15" ht="25.5" x14ac:dyDescent="0.25">
      <c r="A373" s="78"/>
      <c r="B373" s="60"/>
      <c r="C373" s="61"/>
      <c r="D373" s="120"/>
      <c r="E373" s="63"/>
      <c r="F373" s="120" t="s">
        <v>5553</v>
      </c>
      <c r="G373" s="120"/>
      <c r="H373" s="62"/>
      <c r="I373" s="111"/>
      <c r="J373" s="68"/>
      <c r="K373" s="66">
        <f t="shared" si="7"/>
        <v>389166000</v>
      </c>
      <c r="L373" s="45"/>
      <c r="O373" s="44"/>
    </row>
    <row r="374" spans="1:15" ht="25.5" x14ac:dyDescent="0.25">
      <c r="A374" s="78"/>
      <c r="B374" s="60"/>
      <c r="C374" s="61"/>
      <c r="D374" s="120"/>
      <c r="E374" s="63"/>
      <c r="F374" s="120" t="s">
        <v>5554</v>
      </c>
      <c r="G374" s="120"/>
      <c r="H374" s="60"/>
      <c r="I374" s="111"/>
      <c r="J374" s="68"/>
      <c r="K374" s="66">
        <f t="shared" si="7"/>
        <v>389166000</v>
      </c>
      <c r="L374" s="45"/>
      <c r="O374" s="44"/>
    </row>
    <row r="375" spans="1:15" ht="25.5" x14ac:dyDescent="0.25">
      <c r="A375" s="78"/>
      <c r="B375" s="60"/>
      <c r="C375" s="61"/>
      <c r="D375" s="120"/>
      <c r="E375" s="63"/>
      <c r="F375" s="120" t="s">
        <v>5555</v>
      </c>
      <c r="G375" s="120"/>
      <c r="H375" s="60"/>
      <c r="I375" s="111"/>
      <c r="J375" s="68"/>
      <c r="K375" s="66">
        <f t="shared" si="7"/>
        <v>389166000</v>
      </c>
      <c r="L375" s="45"/>
      <c r="O375" s="44"/>
    </row>
    <row r="376" spans="1:15" ht="25.5" x14ac:dyDescent="0.25">
      <c r="A376" s="78"/>
      <c r="B376" s="60"/>
      <c r="C376" s="61"/>
      <c r="D376" s="120"/>
      <c r="E376" s="63"/>
      <c r="F376" s="120" t="s">
        <v>5556</v>
      </c>
      <c r="G376" s="120"/>
      <c r="H376" s="60"/>
      <c r="I376" s="64"/>
      <c r="J376" s="68"/>
      <c r="K376" s="66">
        <f t="shared" si="7"/>
        <v>389166000</v>
      </c>
      <c r="L376" s="45"/>
      <c r="O376" s="44"/>
    </row>
    <row r="377" spans="1:15" ht="25.5" x14ac:dyDescent="0.25">
      <c r="A377" s="78"/>
      <c r="B377" s="60"/>
      <c r="C377" s="85"/>
      <c r="D377" s="120"/>
      <c r="E377" s="63"/>
      <c r="F377" s="120" t="s">
        <v>5557</v>
      </c>
      <c r="G377" s="120"/>
      <c r="H377" s="60"/>
      <c r="I377" s="86"/>
      <c r="J377" s="68"/>
      <c r="K377" s="66">
        <f t="shared" si="7"/>
        <v>389166000</v>
      </c>
      <c r="L377" s="45"/>
      <c r="O377" s="44"/>
    </row>
    <row r="378" spans="1:15" ht="25.5" x14ac:dyDescent="0.25">
      <c r="A378" s="78"/>
      <c r="B378" s="60"/>
      <c r="C378" s="85"/>
      <c r="D378" s="120"/>
      <c r="E378" s="63"/>
      <c r="F378" s="120" t="s">
        <v>5558</v>
      </c>
      <c r="G378" s="120"/>
      <c r="H378" s="60"/>
      <c r="I378" s="86"/>
      <c r="J378" s="68"/>
      <c r="K378" s="66">
        <f t="shared" si="7"/>
        <v>389166000</v>
      </c>
      <c r="L378" s="45"/>
      <c r="O378" s="44"/>
    </row>
    <row r="379" spans="1:15" ht="25.5" x14ac:dyDescent="0.25">
      <c r="A379" s="78"/>
      <c r="B379" s="60"/>
      <c r="C379" s="85"/>
      <c r="D379" s="120"/>
      <c r="E379" s="63"/>
      <c r="F379" s="120" t="s">
        <v>5559</v>
      </c>
      <c r="G379" s="120"/>
      <c r="H379" s="60"/>
      <c r="I379" s="86"/>
      <c r="J379" s="68"/>
      <c r="K379" s="66">
        <f t="shared" si="7"/>
        <v>389166000</v>
      </c>
      <c r="L379" s="45"/>
      <c r="O379" s="44"/>
    </row>
    <row r="380" spans="1:15" ht="25.5" x14ac:dyDescent="0.25">
      <c r="A380" s="78"/>
      <c r="B380" s="60"/>
      <c r="C380" s="85"/>
      <c r="D380" s="120"/>
      <c r="E380" s="63"/>
      <c r="F380" s="120" t="s">
        <v>5560</v>
      </c>
      <c r="G380" s="120"/>
      <c r="H380" s="60"/>
      <c r="I380" s="86"/>
      <c r="J380" s="68"/>
      <c r="K380" s="66">
        <f t="shared" si="7"/>
        <v>389166000</v>
      </c>
      <c r="L380" s="45"/>
      <c r="O380" s="44"/>
    </row>
    <row r="381" spans="1:15" ht="25.5" x14ac:dyDescent="0.25">
      <c r="A381" s="78"/>
      <c r="B381" s="60"/>
      <c r="C381" s="85"/>
      <c r="D381" s="120"/>
      <c r="E381" s="63"/>
      <c r="F381" s="120" t="s">
        <v>5561</v>
      </c>
      <c r="G381" s="120"/>
      <c r="H381" s="60"/>
      <c r="I381" s="86"/>
      <c r="J381" s="68"/>
      <c r="K381" s="66">
        <f t="shared" si="7"/>
        <v>389166000</v>
      </c>
      <c r="L381" s="45"/>
      <c r="O381" s="44"/>
    </row>
    <row r="382" spans="1:15" ht="25.5" x14ac:dyDescent="0.25">
      <c r="A382" s="78"/>
      <c r="B382" s="60"/>
      <c r="C382" s="85"/>
      <c r="D382" s="120"/>
      <c r="E382" s="63"/>
      <c r="F382" s="120" t="s">
        <v>5562</v>
      </c>
      <c r="G382" s="120"/>
      <c r="H382" s="60"/>
      <c r="I382" s="86"/>
      <c r="J382" s="68"/>
      <c r="K382" s="66">
        <f t="shared" si="7"/>
        <v>389166000</v>
      </c>
      <c r="L382" s="45"/>
      <c r="O382" s="44"/>
    </row>
    <row r="383" spans="1:15" ht="25.5" x14ac:dyDescent="0.25">
      <c r="A383" s="78"/>
      <c r="B383" s="60"/>
      <c r="C383" s="85"/>
      <c r="D383" s="120"/>
      <c r="E383" s="63"/>
      <c r="F383" s="120" t="s">
        <v>5563</v>
      </c>
      <c r="G383" s="120"/>
      <c r="H383" s="60"/>
      <c r="I383" s="86"/>
      <c r="J383" s="68"/>
      <c r="K383" s="66">
        <f t="shared" si="7"/>
        <v>389166000</v>
      </c>
      <c r="L383" s="45"/>
      <c r="O383" s="44"/>
    </row>
    <row r="384" spans="1:15" ht="25.5" x14ac:dyDescent="0.25">
      <c r="A384" s="78"/>
      <c r="B384" s="60"/>
      <c r="C384" s="85"/>
      <c r="D384" s="120"/>
      <c r="E384" s="63"/>
      <c r="F384" s="120" t="s">
        <v>5564</v>
      </c>
      <c r="G384" s="120"/>
      <c r="H384" s="77"/>
      <c r="I384" s="86"/>
      <c r="J384" s="68"/>
      <c r="K384" s="66">
        <f t="shared" si="7"/>
        <v>389166000</v>
      </c>
      <c r="L384" s="45"/>
      <c r="O384" s="44"/>
    </row>
    <row r="385" spans="1:15" ht="25.5" x14ac:dyDescent="0.25">
      <c r="A385" s="78"/>
      <c r="B385" s="60"/>
      <c r="C385" s="85"/>
      <c r="D385" s="120"/>
      <c r="E385" s="115"/>
      <c r="F385" s="120" t="s">
        <v>5565</v>
      </c>
      <c r="G385" s="120"/>
      <c r="H385" s="77"/>
      <c r="I385" s="86"/>
      <c r="J385" s="108"/>
      <c r="K385" s="66">
        <f t="shared" si="7"/>
        <v>389166000</v>
      </c>
      <c r="L385" s="45"/>
      <c r="O385" s="44"/>
    </row>
    <row r="386" spans="1:15" ht="25.5" x14ac:dyDescent="0.25">
      <c r="A386" s="78"/>
      <c r="B386" s="60"/>
      <c r="C386" s="85"/>
      <c r="D386" s="120"/>
      <c r="E386" s="115"/>
      <c r="F386" s="120" t="s">
        <v>5566</v>
      </c>
      <c r="G386" s="120"/>
      <c r="H386" s="77"/>
      <c r="I386" s="86"/>
      <c r="J386" s="108"/>
      <c r="K386" s="66">
        <f t="shared" si="7"/>
        <v>389166000</v>
      </c>
      <c r="L386" s="45"/>
      <c r="O386" s="44"/>
    </row>
    <row r="387" spans="1:15" ht="25.5" x14ac:dyDescent="0.25">
      <c r="A387" s="78"/>
      <c r="B387" s="60"/>
      <c r="C387" s="85"/>
      <c r="D387" s="120"/>
      <c r="E387" s="115"/>
      <c r="F387" s="120" t="s">
        <v>5567</v>
      </c>
      <c r="G387" s="120"/>
      <c r="H387" s="77"/>
      <c r="I387" s="86"/>
      <c r="J387" s="108"/>
      <c r="K387" s="66">
        <f t="shared" si="7"/>
        <v>389166000</v>
      </c>
      <c r="L387" s="45"/>
      <c r="N387" s="44"/>
      <c r="O387" s="44"/>
    </row>
    <row r="388" spans="1:15" ht="25.5" x14ac:dyDescent="0.25">
      <c r="A388" s="78"/>
      <c r="B388" s="60"/>
      <c r="C388" s="85"/>
      <c r="D388" s="120"/>
      <c r="E388" s="115"/>
      <c r="F388" s="120" t="s">
        <v>5568</v>
      </c>
      <c r="G388" s="120"/>
      <c r="H388" s="77"/>
      <c r="I388" s="86"/>
      <c r="J388" s="108"/>
      <c r="K388" s="66">
        <f t="shared" si="7"/>
        <v>389166000</v>
      </c>
      <c r="L388" s="45"/>
      <c r="N388" s="44"/>
      <c r="O388" s="44"/>
    </row>
    <row r="389" spans="1:15" ht="25.5" x14ac:dyDescent="0.25">
      <c r="A389" s="78"/>
      <c r="B389" s="60"/>
      <c r="C389" s="85"/>
      <c r="D389" s="120"/>
      <c r="E389" s="115"/>
      <c r="F389" s="120" t="s">
        <v>5569</v>
      </c>
      <c r="G389" s="120"/>
      <c r="H389" s="77"/>
      <c r="I389" s="86"/>
      <c r="J389" s="108"/>
      <c r="K389" s="66">
        <f t="shared" si="7"/>
        <v>389166000</v>
      </c>
      <c r="L389" s="45"/>
      <c r="N389" s="44"/>
      <c r="O389" s="44"/>
    </row>
    <row r="390" spans="1:15" ht="25.5" x14ac:dyDescent="0.25">
      <c r="A390" s="78"/>
      <c r="B390" s="60"/>
      <c r="C390" s="85"/>
      <c r="D390" s="120"/>
      <c r="E390" s="115"/>
      <c r="F390" s="120" t="s">
        <v>5570</v>
      </c>
      <c r="G390" s="120"/>
      <c r="H390" s="77"/>
      <c r="I390" s="86"/>
      <c r="J390" s="68"/>
      <c r="K390" s="66">
        <f t="shared" si="7"/>
        <v>389166000</v>
      </c>
      <c r="L390" s="45"/>
      <c r="N390" s="44"/>
      <c r="O390" s="44"/>
    </row>
    <row r="391" spans="1:15" ht="25.5" x14ac:dyDescent="0.25">
      <c r="A391" s="78"/>
      <c r="B391" s="60"/>
      <c r="C391" s="85"/>
      <c r="D391" s="120"/>
      <c r="E391" s="63"/>
      <c r="F391" s="120" t="s">
        <v>5571</v>
      </c>
      <c r="G391" s="120"/>
      <c r="H391" s="77"/>
      <c r="I391" s="86"/>
      <c r="J391" s="84"/>
      <c r="K391" s="66">
        <f t="shared" si="7"/>
        <v>389166000</v>
      </c>
      <c r="L391" s="45"/>
      <c r="N391" s="44"/>
      <c r="O391" s="44"/>
    </row>
    <row r="392" spans="1:15" ht="25.5" x14ac:dyDescent="0.25">
      <c r="A392" s="78"/>
      <c r="B392" s="60"/>
      <c r="C392" s="85"/>
      <c r="D392" s="120"/>
      <c r="E392" s="63"/>
      <c r="F392" s="120" t="s">
        <v>5572</v>
      </c>
      <c r="G392" s="120"/>
      <c r="H392" s="77"/>
      <c r="I392" s="86"/>
      <c r="J392" s="84"/>
      <c r="K392" s="66">
        <f t="shared" si="7"/>
        <v>389166000</v>
      </c>
      <c r="L392" s="45"/>
      <c r="N392" s="44"/>
      <c r="O392" s="44"/>
    </row>
    <row r="393" spans="1:15" ht="25.5" x14ac:dyDescent="0.25">
      <c r="A393" s="78"/>
      <c r="B393" s="60"/>
      <c r="C393" s="85"/>
      <c r="D393" s="120"/>
      <c r="E393" s="115"/>
      <c r="F393" s="120" t="s">
        <v>5573</v>
      </c>
      <c r="G393" s="120"/>
      <c r="H393" s="77"/>
      <c r="I393" s="86"/>
      <c r="J393" s="84"/>
      <c r="K393" s="66">
        <f t="shared" si="7"/>
        <v>389166000</v>
      </c>
      <c r="L393" s="45"/>
      <c r="N393" s="44"/>
      <c r="O393" s="44"/>
    </row>
    <row r="394" spans="1:15" ht="25.5" x14ac:dyDescent="0.25">
      <c r="A394" s="78"/>
      <c r="B394" s="60"/>
      <c r="C394" s="85"/>
      <c r="D394" s="120"/>
      <c r="E394" s="115"/>
      <c r="F394" s="120" t="s">
        <v>5574</v>
      </c>
      <c r="G394" s="120"/>
      <c r="H394" s="77"/>
      <c r="I394" s="86"/>
      <c r="J394" s="84"/>
      <c r="K394" s="66">
        <f t="shared" si="7"/>
        <v>389166000</v>
      </c>
      <c r="L394" s="45"/>
      <c r="N394" s="44"/>
      <c r="O394" s="44"/>
    </row>
    <row r="395" spans="1:15" ht="25.5" x14ac:dyDescent="0.25">
      <c r="A395" s="78"/>
      <c r="B395" s="60"/>
      <c r="C395" s="85"/>
      <c r="D395" s="120"/>
      <c r="E395" s="63"/>
      <c r="F395" s="120" t="s">
        <v>5575</v>
      </c>
      <c r="G395" s="120"/>
      <c r="H395" s="60"/>
      <c r="I395" s="86"/>
      <c r="J395" s="84"/>
      <c r="K395" s="66">
        <f t="shared" si="7"/>
        <v>389166000</v>
      </c>
      <c r="L395" s="45"/>
      <c r="N395" s="44"/>
      <c r="O395" s="44"/>
    </row>
    <row r="396" spans="1:15" ht="25.5" x14ac:dyDescent="0.25">
      <c r="A396" s="78"/>
      <c r="B396" s="60"/>
      <c r="C396" s="85"/>
      <c r="D396" s="120"/>
      <c r="E396" s="63"/>
      <c r="F396" s="120" t="s">
        <v>5576</v>
      </c>
      <c r="G396" s="120"/>
      <c r="H396" s="60"/>
      <c r="I396" s="86"/>
      <c r="J396" s="84"/>
      <c r="K396" s="66">
        <f t="shared" ref="K396:K454" si="8">+K395+I396-J396</f>
        <v>389166000</v>
      </c>
      <c r="L396" s="45"/>
      <c r="N396" s="44"/>
      <c r="O396" s="44"/>
    </row>
    <row r="397" spans="1:15" ht="25.5" x14ac:dyDescent="0.25">
      <c r="A397" s="78"/>
      <c r="B397" s="60"/>
      <c r="C397" s="85"/>
      <c r="D397" s="120"/>
      <c r="E397" s="63"/>
      <c r="F397" s="120" t="s">
        <v>5577</v>
      </c>
      <c r="G397" s="120"/>
      <c r="H397" s="60"/>
      <c r="I397" s="86"/>
      <c r="J397" s="84"/>
      <c r="K397" s="66">
        <f t="shared" si="8"/>
        <v>389166000</v>
      </c>
      <c r="L397" s="45"/>
      <c r="N397" s="44"/>
      <c r="O397" s="44"/>
    </row>
    <row r="398" spans="1:15" ht="25.5" x14ac:dyDescent="0.25">
      <c r="A398" s="78"/>
      <c r="B398" s="60"/>
      <c r="C398" s="85"/>
      <c r="D398" s="120"/>
      <c r="E398" s="63"/>
      <c r="F398" s="120" t="s">
        <v>5578</v>
      </c>
      <c r="G398" s="120"/>
      <c r="H398" s="60"/>
      <c r="I398" s="86"/>
      <c r="J398" s="84"/>
      <c r="K398" s="66">
        <f t="shared" si="8"/>
        <v>389166000</v>
      </c>
      <c r="L398" s="45"/>
      <c r="N398" s="44"/>
      <c r="O398" s="44"/>
    </row>
    <row r="399" spans="1:15" ht="25.5" x14ac:dyDescent="0.25">
      <c r="A399" s="78"/>
      <c r="B399" s="60"/>
      <c r="C399" s="85"/>
      <c r="D399" s="120"/>
      <c r="E399" s="63"/>
      <c r="F399" s="120" t="s">
        <v>5579</v>
      </c>
      <c r="G399" s="120"/>
      <c r="H399" s="60"/>
      <c r="I399" s="86"/>
      <c r="J399" s="84"/>
      <c r="K399" s="66">
        <f t="shared" si="8"/>
        <v>389166000</v>
      </c>
      <c r="L399" s="45"/>
      <c r="N399" s="44"/>
      <c r="O399" s="44"/>
    </row>
    <row r="400" spans="1:15" ht="25.5" x14ac:dyDescent="0.25">
      <c r="A400" s="78"/>
      <c r="B400" s="60"/>
      <c r="C400" s="85"/>
      <c r="D400" s="120"/>
      <c r="E400" s="63"/>
      <c r="F400" s="120" t="s">
        <v>5580</v>
      </c>
      <c r="G400" s="120"/>
      <c r="H400" s="60"/>
      <c r="I400" s="86"/>
      <c r="J400" s="84"/>
      <c r="K400" s="66">
        <f t="shared" si="8"/>
        <v>389166000</v>
      </c>
      <c r="L400" s="45"/>
      <c r="N400" s="44"/>
      <c r="O400" s="44"/>
    </row>
    <row r="401" spans="1:15" ht="25.5" x14ac:dyDescent="0.25">
      <c r="A401" s="78"/>
      <c r="B401" s="60"/>
      <c r="C401" s="85"/>
      <c r="D401" s="120"/>
      <c r="E401" s="63"/>
      <c r="F401" s="120" t="s">
        <v>5581</v>
      </c>
      <c r="G401" s="120"/>
      <c r="H401" s="60"/>
      <c r="I401" s="86"/>
      <c r="J401" s="84"/>
      <c r="K401" s="66">
        <f t="shared" si="8"/>
        <v>389166000</v>
      </c>
      <c r="L401" s="45"/>
      <c r="N401" s="44"/>
      <c r="O401" s="44"/>
    </row>
    <row r="402" spans="1:15" ht="25.5" x14ac:dyDescent="0.25">
      <c r="A402" s="78"/>
      <c r="B402" s="60"/>
      <c r="C402" s="85"/>
      <c r="D402" s="120"/>
      <c r="E402" s="63"/>
      <c r="F402" s="120" t="s">
        <v>5582</v>
      </c>
      <c r="G402" s="120"/>
      <c r="H402" s="60"/>
      <c r="I402" s="86"/>
      <c r="J402" s="84"/>
      <c r="K402" s="66">
        <f t="shared" si="8"/>
        <v>389166000</v>
      </c>
      <c r="L402" s="45"/>
      <c r="N402" s="44"/>
      <c r="O402" s="44"/>
    </row>
    <row r="403" spans="1:15" ht="25.5" x14ac:dyDescent="0.25">
      <c r="A403" s="78"/>
      <c r="B403" s="60"/>
      <c r="C403" s="85"/>
      <c r="D403" s="120"/>
      <c r="E403" s="63"/>
      <c r="F403" s="120" t="s">
        <v>5583</v>
      </c>
      <c r="G403" s="120"/>
      <c r="H403" s="60"/>
      <c r="I403" s="86"/>
      <c r="J403" s="84"/>
      <c r="K403" s="66">
        <f t="shared" si="8"/>
        <v>389166000</v>
      </c>
      <c r="L403" s="45"/>
      <c r="N403" s="44"/>
      <c r="O403" s="44"/>
    </row>
    <row r="404" spans="1:15" ht="25.5" x14ac:dyDescent="0.25">
      <c r="A404" s="78"/>
      <c r="B404" s="60"/>
      <c r="C404" s="85"/>
      <c r="D404" s="120"/>
      <c r="E404" s="63"/>
      <c r="F404" s="120" t="s">
        <v>5584</v>
      </c>
      <c r="G404" s="120"/>
      <c r="H404" s="60"/>
      <c r="I404" s="86"/>
      <c r="J404" s="84"/>
      <c r="K404" s="66">
        <f t="shared" si="8"/>
        <v>389166000</v>
      </c>
      <c r="L404" s="45"/>
      <c r="N404" s="44"/>
      <c r="O404" s="44"/>
    </row>
    <row r="405" spans="1:15" ht="25.5" x14ac:dyDescent="0.25">
      <c r="A405" s="78"/>
      <c r="B405" s="60"/>
      <c r="C405" s="85"/>
      <c r="D405" s="120"/>
      <c r="E405" s="63"/>
      <c r="F405" s="120" t="s">
        <v>5585</v>
      </c>
      <c r="G405" s="120"/>
      <c r="H405" s="60"/>
      <c r="I405" s="86"/>
      <c r="J405" s="84"/>
      <c r="K405" s="66">
        <f t="shared" si="8"/>
        <v>389166000</v>
      </c>
      <c r="L405" s="45"/>
      <c r="N405" s="44"/>
      <c r="O405" s="44"/>
    </row>
    <row r="406" spans="1:15" ht="25.5" x14ac:dyDescent="0.25">
      <c r="A406" s="78"/>
      <c r="B406" s="60"/>
      <c r="C406" s="85"/>
      <c r="D406" s="120"/>
      <c r="E406" s="63"/>
      <c r="F406" s="120" t="s">
        <v>5586</v>
      </c>
      <c r="G406" s="120"/>
      <c r="H406" s="60"/>
      <c r="I406" s="86"/>
      <c r="J406" s="84"/>
      <c r="K406" s="66">
        <f t="shared" si="8"/>
        <v>389166000</v>
      </c>
      <c r="L406" s="45"/>
      <c r="N406" s="44"/>
      <c r="O406" s="44"/>
    </row>
    <row r="407" spans="1:15" ht="25.5" x14ac:dyDescent="0.25">
      <c r="A407" s="78"/>
      <c r="B407" s="60"/>
      <c r="C407" s="85"/>
      <c r="D407" s="120"/>
      <c r="E407" s="63"/>
      <c r="F407" s="120" t="s">
        <v>5587</v>
      </c>
      <c r="G407" s="120"/>
      <c r="H407" s="60"/>
      <c r="I407" s="86"/>
      <c r="J407" s="84"/>
      <c r="K407" s="66">
        <f t="shared" si="8"/>
        <v>389166000</v>
      </c>
      <c r="L407" s="45"/>
      <c r="N407" s="44"/>
      <c r="O407" s="44"/>
    </row>
    <row r="408" spans="1:15" ht="25.5" x14ac:dyDescent="0.25">
      <c r="A408" s="78"/>
      <c r="B408" s="60"/>
      <c r="C408" s="85"/>
      <c r="D408" s="120"/>
      <c r="E408" s="63"/>
      <c r="F408" s="120" t="s">
        <v>5588</v>
      </c>
      <c r="G408" s="120"/>
      <c r="H408" s="60"/>
      <c r="I408" s="86"/>
      <c r="J408" s="84"/>
      <c r="K408" s="66">
        <f t="shared" si="8"/>
        <v>389166000</v>
      </c>
      <c r="L408" s="45"/>
      <c r="N408" s="44"/>
      <c r="O408" s="44"/>
    </row>
    <row r="409" spans="1:15" ht="25.5" x14ac:dyDescent="0.25">
      <c r="A409" s="78"/>
      <c r="B409" s="60"/>
      <c r="C409" s="85"/>
      <c r="D409" s="120"/>
      <c r="E409" s="63"/>
      <c r="F409" s="120" t="s">
        <v>5589</v>
      </c>
      <c r="G409" s="120"/>
      <c r="H409" s="60"/>
      <c r="I409" s="86"/>
      <c r="J409" s="84"/>
      <c r="K409" s="66">
        <f t="shared" si="8"/>
        <v>389166000</v>
      </c>
      <c r="L409" s="45"/>
      <c r="N409" s="44"/>
      <c r="O409" s="44"/>
    </row>
    <row r="410" spans="1:15" ht="25.5" x14ac:dyDescent="0.25">
      <c r="A410" s="78"/>
      <c r="B410" s="60"/>
      <c r="C410" s="85"/>
      <c r="D410" s="120"/>
      <c r="E410" s="63"/>
      <c r="F410" s="120" t="s">
        <v>5590</v>
      </c>
      <c r="G410" s="120"/>
      <c r="H410" s="60"/>
      <c r="I410" s="86"/>
      <c r="J410" s="84"/>
      <c r="K410" s="66">
        <f t="shared" si="8"/>
        <v>389166000</v>
      </c>
      <c r="L410" s="45"/>
      <c r="N410" s="44"/>
      <c r="O410" s="44"/>
    </row>
    <row r="411" spans="1:15" ht="25.5" x14ac:dyDescent="0.25">
      <c r="A411" s="78"/>
      <c r="B411" s="60"/>
      <c r="C411" s="85"/>
      <c r="D411" s="120"/>
      <c r="E411" s="63"/>
      <c r="F411" s="120" t="s">
        <v>5591</v>
      </c>
      <c r="G411" s="120"/>
      <c r="H411" s="60"/>
      <c r="I411" s="86"/>
      <c r="J411" s="84"/>
      <c r="K411" s="66">
        <f t="shared" si="8"/>
        <v>389166000</v>
      </c>
      <c r="L411" s="45"/>
      <c r="N411" s="44"/>
      <c r="O411" s="44"/>
    </row>
    <row r="412" spans="1:15" ht="25.5" x14ac:dyDescent="0.25">
      <c r="A412" s="78"/>
      <c r="B412" s="60"/>
      <c r="C412" s="85"/>
      <c r="D412" s="120"/>
      <c r="E412" s="63"/>
      <c r="F412" s="120" t="s">
        <v>5592</v>
      </c>
      <c r="G412" s="120"/>
      <c r="H412" s="60"/>
      <c r="I412" s="86"/>
      <c r="J412" s="84"/>
      <c r="K412" s="66">
        <f t="shared" si="8"/>
        <v>389166000</v>
      </c>
      <c r="L412" s="45"/>
      <c r="N412" s="44"/>
      <c r="O412" s="44"/>
    </row>
    <row r="413" spans="1:15" ht="25.5" x14ac:dyDescent="0.25">
      <c r="A413" s="78"/>
      <c r="B413" s="60"/>
      <c r="C413" s="85"/>
      <c r="D413" s="120"/>
      <c r="E413" s="63"/>
      <c r="F413" s="120" t="s">
        <v>5593</v>
      </c>
      <c r="G413" s="120"/>
      <c r="H413" s="60"/>
      <c r="I413" s="86"/>
      <c r="J413" s="84"/>
      <c r="K413" s="66">
        <f t="shared" si="8"/>
        <v>389166000</v>
      </c>
      <c r="L413" s="45"/>
      <c r="N413" s="44"/>
      <c r="O413" s="44"/>
    </row>
    <row r="414" spans="1:15" ht="25.5" x14ac:dyDescent="0.25">
      <c r="A414" s="78"/>
      <c r="B414" s="60"/>
      <c r="C414" s="85"/>
      <c r="D414" s="120"/>
      <c r="E414" s="63"/>
      <c r="F414" s="120" t="s">
        <v>5594</v>
      </c>
      <c r="G414" s="120"/>
      <c r="H414" s="60"/>
      <c r="I414" s="86"/>
      <c r="J414" s="84"/>
      <c r="K414" s="66">
        <f t="shared" si="8"/>
        <v>389166000</v>
      </c>
      <c r="L414" s="45"/>
      <c r="N414" s="44"/>
      <c r="O414" s="44"/>
    </row>
    <row r="415" spans="1:15" ht="25.5" x14ac:dyDescent="0.25">
      <c r="A415" s="78"/>
      <c r="B415" s="60"/>
      <c r="C415" s="85"/>
      <c r="D415" s="120"/>
      <c r="E415" s="63"/>
      <c r="F415" s="120" t="s">
        <v>5595</v>
      </c>
      <c r="G415" s="120"/>
      <c r="H415" s="60"/>
      <c r="I415" s="86"/>
      <c r="J415" s="84"/>
      <c r="K415" s="66">
        <f t="shared" si="8"/>
        <v>389166000</v>
      </c>
      <c r="L415" s="45"/>
      <c r="N415" s="44"/>
      <c r="O415" s="44"/>
    </row>
    <row r="416" spans="1:15" ht="25.5" x14ac:dyDescent="0.25">
      <c r="A416" s="78"/>
      <c r="B416" s="60"/>
      <c r="C416" s="85"/>
      <c r="D416" s="120"/>
      <c r="E416" s="63"/>
      <c r="F416" s="120" t="s">
        <v>5596</v>
      </c>
      <c r="G416" s="120"/>
      <c r="H416" s="60"/>
      <c r="I416" s="86"/>
      <c r="J416" s="84"/>
      <c r="K416" s="66">
        <f t="shared" si="8"/>
        <v>389166000</v>
      </c>
      <c r="L416" s="45"/>
      <c r="N416" s="44"/>
      <c r="O416" s="44"/>
    </row>
    <row r="417" spans="1:15" ht="25.5" x14ac:dyDescent="0.25">
      <c r="A417" s="78"/>
      <c r="B417" s="60"/>
      <c r="C417" s="85"/>
      <c r="D417" s="120"/>
      <c r="E417" s="63"/>
      <c r="F417" s="120" t="s">
        <v>5597</v>
      </c>
      <c r="G417" s="120"/>
      <c r="H417" s="60"/>
      <c r="I417" s="86"/>
      <c r="J417" s="84"/>
      <c r="K417" s="66">
        <f t="shared" si="8"/>
        <v>389166000</v>
      </c>
      <c r="L417" s="45"/>
      <c r="N417" s="44"/>
      <c r="O417" s="44"/>
    </row>
    <row r="418" spans="1:15" ht="25.5" x14ac:dyDescent="0.25">
      <c r="A418" s="78"/>
      <c r="B418" s="60"/>
      <c r="C418" s="85"/>
      <c r="D418" s="120"/>
      <c r="E418" s="63"/>
      <c r="F418" s="120" t="s">
        <v>5598</v>
      </c>
      <c r="G418" s="120"/>
      <c r="H418" s="60"/>
      <c r="I418" s="86"/>
      <c r="J418" s="84"/>
      <c r="K418" s="66">
        <f t="shared" si="8"/>
        <v>389166000</v>
      </c>
      <c r="L418" s="45"/>
      <c r="N418" s="44"/>
      <c r="O418" s="44"/>
    </row>
    <row r="419" spans="1:15" ht="25.5" x14ac:dyDescent="0.25">
      <c r="A419" s="78"/>
      <c r="B419" s="60"/>
      <c r="C419" s="85"/>
      <c r="D419" s="120"/>
      <c r="E419" s="63"/>
      <c r="F419" s="120" t="s">
        <v>5599</v>
      </c>
      <c r="G419" s="120"/>
      <c r="H419" s="60"/>
      <c r="I419" s="86"/>
      <c r="J419" s="84"/>
      <c r="K419" s="66">
        <f t="shared" si="8"/>
        <v>389166000</v>
      </c>
      <c r="L419" s="45"/>
      <c r="N419" s="44"/>
      <c r="O419" s="44"/>
    </row>
    <row r="420" spans="1:15" ht="25.5" x14ac:dyDescent="0.25">
      <c r="A420" s="78"/>
      <c r="B420" s="60"/>
      <c r="C420" s="85"/>
      <c r="D420" s="120"/>
      <c r="E420" s="63"/>
      <c r="F420" s="120" t="s">
        <v>5600</v>
      </c>
      <c r="G420" s="120"/>
      <c r="H420" s="60"/>
      <c r="I420" s="86"/>
      <c r="J420" s="84"/>
      <c r="K420" s="66">
        <f t="shared" si="8"/>
        <v>389166000</v>
      </c>
      <c r="L420" s="45"/>
      <c r="N420" s="44"/>
      <c r="O420" s="44"/>
    </row>
    <row r="421" spans="1:15" ht="25.5" x14ac:dyDescent="0.25">
      <c r="A421" s="78"/>
      <c r="B421" s="60"/>
      <c r="C421" s="85"/>
      <c r="D421" s="120"/>
      <c r="E421" s="63"/>
      <c r="F421" s="120" t="s">
        <v>5601</v>
      </c>
      <c r="G421" s="120"/>
      <c r="H421" s="60"/>
      <c r="I421" s="86"/>
      <c r="J421" s="84"/>
      <c r="K421" s="66">
        <f t="shared" si="8"/>
        <v>389166000</v>
      </c>
      <c r="L421" s="45"/>
      <c r="N421" s="44"/>
      <c r="O421" s="44"/>
    </row>
    <row r="422" spans="1:15" ht="25.5" x14ac:dyDescent="0.25">
      <c r="A422" s="78"/>
      <c r="B422" s="60"/>
      <c r="C422" s="85"/>
      <c r="D422" s="120"/>
      <c r="E422" s="63"/>
      <c r="F422" s="120" t="s">
        <v>5602</v>
      </c>
      <c r="G422" s="120"/>
      <c r="H422" s="60"/>
      <c r="I422" s="86"/>
      <c r="J422" s="84"/>
      <c r="K422" s="66">
        <f t="shared" si="8"/>
        <v>389166000</v>
      </c>
      <c r="L422" s="45"/>
      <c r="N422" s="44"/>
      <c r="O422" s="44"/>
    </row>
    <row r="423" spans="1:15" ht="25.5" x14ac:dyDescent="0.25">
      <c r="A423" s="78"/>
      <c r="B423" s="60"/>
      <c r="C423" s="85"/>
      <c r="D423" s="120"/>
      <c r="E423" s="63"/>
      <c r="F423" s="120" t="s">
        <v>5603</v>
      </c>
      <c r="G423" s="120"/>
      <c r="H423" s="60"/>
      <c r="I423" s="86"/>
      <c r="J423" s="84"/>
      <c r="K423" s="66">
        <f t="shared" si="8"/>
        <v>389166000</v>
      </c>
      <c r="L423" s="45"/>
      <c r="N423" s="44"/>
      <c r="O423" s="44"/>
    </row>
    <row r="424" spans="1:15" ht="25.5" x14ac:dyDescent="0.25">
      <c r="A424" s="78"/>
      <c r="B424" s="60"/>
      <c r="C424" s="85"/>
      <c r="D424" s="120"/>
      <c r="E424" s="63"/>
      <c r="F424" s="120" t="s">
        <v>5604</v>
      </c>
      <c r="G424" s="120"/>
      <c r="H424" s="60"/>
      <c r="I424" s="89"/>
      <c r="J424" s="84"/>
      <c r="K424" s="66">
        <f t="shared" si="8"/>
        <v>389166000</v>
      </c>
      <c r="L424" s="45"/>
      <c r="N424" s="44"/>
      <c r="O424" s="44"/>
    </row>
    <row r="425" spans="1:15" ht="25.5" x14ac:dyDescent="0.25">
      <c r="A425" s="78"/>
      <c r="B425" s="60"/>
      <c r="C425" s="85"/>
      <c r="D425" s="120"/>
      <c r="E425" s="63"/>
      <c r="F425" s="120" t="s">
        <v>5605</v>
      </c>
      <c r="G425" s="120"/>
      <c r="H425" s="60"/>
      <c r="I425" s="89"/>
      <c r="J425" s="84"/>
      <c r="K425" s="66">
        <f t="shared" si="8"/>
        <v>389166000</v>
      </c>
      <c r="L425" s="45"/>
      <c r="N425" s="44"/>
      <c r="O425" s="44"/>
    </row>
    <row r="426" spans="1:15" ht="25.5" x14ac:dyDescent="0.25">
      <c r="A426" s="78"/>
      <c r="B426" s="60"/>
      <c r="C426" s="85"/>
      <c r="D426" s="120"/>
      <c r="E426" s="63"/>
      <c r="F426" s="120" t="s">
        <v>5606</v>
      </c>
      <c r="G426" s="120"/>
      <c r="H426" s="60"/>
      <c r="I426" s="89"/>
      <c r="J426" s="84"/>
      <c r="K426" s="66">
        <f t="shared" si="8"/>
        <v>389166000</v>
      </c>
      <c r="L426" s="45"/>
      <c r="N426" s="44"/>
      <c r="O426" s="44"/>
    </row>
    <row r="427" spans="1:15" ht="25.5" x14ac:dyDescent="0.25">
      <c r="A427" s="78"/>
      <c r="B427" s="60"/>
      <c r="C427" s="85"/>
      <c r="D427" s="120"/>
      <c r="E427" s="63"/>
      <c r="F427" s="120" t="s">
        <v>5607</v>
      </c>
      <c r="G427" s="120"/>
      <c r="H427" s="60"/>
      <c r="I427" s="89"/>
      <c r="J427" s="84"/>
      <c r="K427" s="66">
        <f t="shared" si="8"/>
        <v>389166000</v>
      </c>
      <c r="L427" s="45"/>
      <c r="N427" s="44"/>
      <c r="O427" s="44"/>
    </row>
    <row r="428" spans="1:15" ht="25.5" x14ac:dyDescent="0.25">
      <c r="A428" s="78"/>
      <c r="B428" s="60"/>
      <c r="C428" s="85"/>
      <c r="D428" s="120"/>
      <c r="E428" s="63"/>
      <c r="F428" s="120" t="s">
        <v>5608</v>
      </c>
      <c r="G428" s="120"/>
      <c r="H428" s="60"/>
      <c r="I428" s="89"/>
      <c r="J428" s="84"/>
      <c r="K428" s="66">
        <f t="shared" si="8"/>
        <v>389166000</v>
      </c>
      <c r="L428" s="45"/>
      <c r="N428" s="44"/>
      <c r="O428" s="44"/>
    </row>
    <row r="429" spans="1:15" ht="25.5" x14ac:dyDescent="0.25">
      <c r="A429" s="78"/>
      <c r="B429" s="60"/>
      <c r="C429" s="85"/>
      <c r="D429" s="120"/>
      <c r="E429" s="63"/>
      <c r="F429" s="120" t="s">
        <v>5609</v>
      </c>
      <c r="G429" s="120"/>
      <c r="H429" s="60"/>
      <c r="I429" s="89"/>
      <c r="J429" s="84"/>
      <c r="K429" s="66">
        <f t="shared" si="8"/>
        <v>389166000</v>
      </c>
      <c r="L429" s="45"/>
      <c r="N429" s="44"/>
      <c r="O429" s="44"/>
    </row>
    <row r="430" spans="1:15" ht="25.5" x14ac:dyDescent="0.25">
      <c r="A430" s="78"/>
      <c r="B430" s="60"/>
      <c r="C430" s="85"/>
      <c r="D430" s="120"/>
      <c r="E430" s="63"/>
      <c r="F430" s="120" t="s">
        <v>5610</v>
      </c>
      <c r="G430" s="120"/>
      <c r="H430" s="60"/>
      <c r="I430" s="89"/>
      <c r="J430" s="84"/>
      <c r="K430" s="66">
        <f t="shared" si="8"/>
        <v>389166000</v>
      </c>
      <c r="L430" s="45"/>
      <c r="N430" s="44"/>
      <c r="O430" s="44"/>
    </row>
    <row r="431" spans="1:15" ht="25.5" x14ac:dyDescent="0.25">
      <c r="A431" s="78"/>
      <c r="B431" s="60"/>
      <c r="C431" s="85"/>
      <c r="D431" s="120"/>
      <c r="E431" s="63"/>
      <c r="F431" s="120" t="s">
        <v>5611</v>
      </c>
      <c r="G431" s="120"/>
      <c r="H431" s="60"/>
      <c r="I431" s="89"/>
      <c r="J431" s="84"/>
      <c r="K431" s="66">
        <f t="shared" si="8"/>
        <v>389166000</v>
      </c>
      <c r="L431" s="45"/>
      <c r="N431" s="44"/>
      <c r="O431" s="44"/>
    </row>
    <row r="432" spans="1:15" ht="25.5" x14ac:dyDescent="0.25">
      <c r="A432" s="78"/>
      <c r="B432" s="60"/>
      <c r="C432" s="85"/>
      <c r="D432" s="120"/>
      <c r="E432" s="63"/>
      <c r="F432" s="120" t="s">
        <v>5612</v>
      </c>
      <c r="G432" s="120"/>
      <c r="H432" s="60"/>
      <c r="I432" s="89"/>
      <c r="J432" s="84"/>
      <c r="K432" s="66">
        <f t="shared" si="8"/>
        <v>389166000</v>
      </c>
      <c r="L432" s="45"/>
      <c r="N432" s="44"/>
      <c r="O432" s="44"/>
    </row>
    <row r="433" spans="1:15" ht="25.5" x14ac:dyDescent="0.25">
      <c r="A433" s="78"/>
      <c r="B433" s="60"/>
      <c r="C433" s="85"/>
      <c r="D433" s="120"/>
      <c r="E433" s="63"/>
      <c r="F433" s="120" t="s">
        <v>5613</v>
      </c>
      <c r="G433" s="120"/>
      <c r="H433" s="60"/>
      <c r="I433" s="89"/>
      <c r="J433" s="84"/>
      <c r="K433" s="66">
        <f t="shared" si="8"/>
        <v>389166000</v>
      </c>
      <c r="L433" s="45"/>
      <c r="N433" s="44"/>
      <c r="O433" s="44"/>
    </row>
    <row r="434" spans="1:15" ht="25.5" x14ac:dyDescent="0.25">
      <c r="A434" s="78"/>
      <c r="B434" s="60"/>
      <c r="C434" s="85"/>
      <c r="D434" s="120"/>
      <c r="E434" s="63"/>
      <c r="F434" s="120" t="s">
        <v>5614</v>
      </c>
      <c r="G434" s="120"/>
      <c r="H434" s="60"/>
      <c r="I434" s="89"/>
      <c r="J434" s="84"/>
      <c r="K434" s="66">
        <f t="shared" si="8"/>
        <v>389166000</v>
      </c>
      <c r="L434" s="45"/>
      <c r="N434" s="44"/>
      <c r="O434" s="44"/>
    </row>
    <row r="435" spans="1:15" ht="25.5" x14ac:dyDescent="0.25">
      <c r="A435" s="78"/>
      <c r="B435" s="60"/>
      <c r="C435" s="85"/>
      <c r="D435" s="120"/>
      <c r="E435" s="63"/>
      <c r="F435" s="120" t="s">
        <v>5615</v>
      </c>
      <c r="G435" s="120"/>
      <c r="H435" s="60"/>
      <c r="I435" s="89"/>
      <c r="J435" s="84"/>
      <c r="K435" s="66">
        <f t="shared" si="8"/>
        <v>389166000</v>
      </c>
      <c r="L435" s="45"/>
      <c r="O435" s="44"/>
    </row>
    <row r="436" spans="1:15" ht="25.5" x14ac:dyDescent="0.25">
      <c r="A436" s="78"/>
      <c r="B436" s="60"/>
      <c r="C436" s="85"/>
      <c r="D436" s="120"/>
      <c r="E436" s="63"/>
      <c r="F436" s="120" t="s">
        <v>5616</v>
      </c>
      <c r="G436" s="120"/>
      <c r="H436" s="60"/>
      <c r="I436" s="89"/>
      <c r="J436" s="84"/>
      <c r="K436" s="66">
        <f t="shared" si="8"/>
        <v>389166000</v>
      </c>
      <c r="L436" s="45"/>
      <c r="O436" s="44"/>
    </row>
    <row r="437" spans="1:15" ht="25.5" x14ac:dyDescent="0.25">
      <c r="A437" s="78"/>
      <c r="B437" s="60"/>
      <c r="C437" s="85"/>
      <c r="D437" s="120"/>
      <c r="E437" s="115"/>
      <c r="F437" s="120" t="s">
        <v>5617</v>
      </c>
      <c r="G437" s="120"/>
      <c r="H437" s="77"/>
      <c r="I437" s="89"/>
      <c r="J437" s="84"/>
      <c r="K437" s="66">
        <f t="shared" si="8"/>
        <v>389166000</v>
      </c>
      <c r="L437" s="45"/>
      <c r="O437" s="44"/>
    </row>
    <row r="438" spans="1:15" ht="25.5" x14ac:dyDescent="0.25">
      <c r="A438" s="78"/>
      <c r="B438" s="60"/>
      <c r="C438" s="85"/>
      <c r="D438" s="120"/>
      <c r="E438" s="115"/>
      <c r="F438" s="120" t="s">
        <v>5618</v>
      </c>
      <c r="G438" s="120"/>
      <c r="H438" s="77"/>
      <c r="I438" s="89"/>
      <c r="J438" s="84"/>
      <c r="K438" s="66">
        <f t="shared" si="8"/>
        <v>389166000</v>
      </c>
      <c r="L438" s="45"/>
      <c r="O438" s="44"/>
    </row>
    <row r="439" spans="1:15" ht="25.5" x14ac:dyDescent="0.25">
      <c r="A439" s="78"/>
      <c r="B439" s="60"/>
      <c r="C439" s="61"/>
      <c r="D439" s="120"/>
      <c r="E439" s="115"/>
      <c r="F439" s="120" t="s">
        <v>5619</v>
      </c>
      <c r="G439" s="120"/>
      <c r="H439" s="77"/>
      <c r="I439" s="64"/>
      <c r="J439" s="84"/>
      <c r="K439" s="66">
        <f t="shared" si="8"/>
        <v>389166000</v>
      </c>
      <c r="L439" s="45"/>
      <c r="O439" s="44"/>
    </row>
    <row r="440" spans="1:15" ht="25.5" x14ac:dyDescent="0.25">
      <c r="A440" s="78"/>
      <c r="B440" s="60"/>
      <c r="C440" s="61"/>
      <c r="D440" s="120"/>
      <c r="E440" s="115"/>
      <c r="F440" s="120" t="s">
        <v>5620</v>
      </c>
      <c r="G440" s="120"/>
      <c r="H440" s="77"/>
      <c r="I440" s="64"/>
      <c r="J440" s="84"/>
      <c r="K440" s="66">
        <f t="shared" si="8"/>
        <v>389166000</v>
      </c>
      <c r="L440" s="45"/>
      <c r="O440" s="44"/>
    </row>
    <row r="441" spans="1:15" ht="25.5" x14ac:dyDescent="0.25">
      <c r="A441" s="78"/>
      <c r="B441" s="60"/>
      <c r="C441" s="61"/>
      <c r="D441" s="120"/>
      <c r="E441" s="115"/>
      <c r="F441" s="120" t="s">
        <v>5621</v>
      </c>
      <c r="G441" s="120"/>
      <c r="H441" s="77"/>
      <c r="I441" s="64"/>
      <c r="J441" s="84"/>
      <c r="K441" s="66">
        <f t="shared" si="8"/>
        <v>389166000</v>
      </c>
      <c r="L441" s="45"/>
      <c r="O441" s="44"/>
    </row>
    <row r="442" spans="1:15" ht="25.5" x14ac:dyDescent="0.25">
      <c r="A442" s="78"/>
      <c r="B442" s="60"/>
      <c r="C442" s="61"/>
      <c r="D442" s="120"/>
      <c r="E442" s="115"/>
      <c r="F442" s="120" t="s">
        <v>5622</v>
      </c>
      <c r="G442" s="120"/>
      <c r="H442" s="77"/>
      <c r="I442" s="64"/>
      <c r="J442" s="84"/>
      <c r="K442" s="66">
        <f t="shared" si="8"/>
        <v>389166000</v>
      </c>
      <c r="L442" s="45"/>
      <c r="O442" s="44"/>
    </row>
    <row r="443" spans="1:15" ht="25.5" x14ac:dyDescent="0.25">
      <c r="A443" s="78"/>
      <c r="B443" s="60"/>
      <c r="C443" s="61"/>
      <c r="D443" s="120"/>
      <c r="E443" s="115"/>
      <c r="F443" s="120" t="s">
        <v>5623</v>
      </c>
      <c r="G443" s="120"/>
      <c r="H443" s="77"/>
      <c r="I443" s="64"/>
      <c r="J443" s="84"/>
      <c r="K443" s="66">
        <f t="shared" si="8"/>
        <v>389166000</v>
      </c>
      <c r="L443" s="45"/>
      <c r="O443" s="44"/>
    </row>
    <row r="444" spans="1:15" ht="25.5" x14ac:dyDescent="0.25">
      <c r="A444" s="78"/>
      <c r="B444" s="60"/>
      <c r="C444" s="61"/>
      <c r="D444" s="120"/>
      <c r="E444" s="115"/>
      <c r="F444" s="120" t="s">
        <v>5624</v>
      </c>
      <c r="G444" s="120"/>
      <c r="H444" s="77"/>
      <c r="I444" s="64"/>
      <c r="J444" s="84"/>
      <c r="K444" s="66">
        <f t="shared" si="8"/>
        <v>389166000</v>
      </c>
      <c r="L444" s="45"/>
      <c r="O444" s="44"/>
    </row>
    <row r="445" spans="1:15" ht="25.5" x14ac:dyDescent="0.25">
      <c r="A445" s="78"/>
      <c r="B445" s="60"/>
      <c r="C445" s="61"/>
      <c r="D445" s="120"/>
      <c r="E445" s="115"/>
      <c r="F445" s="120" t="s">
        <v>5625</v>
      </c>
      <c r="G445" s="120"/>
      <c r="H445" s="77"/>
      <c r="I445" s="64"/>
      <c r="J445" s="84"/>
      <c r="K445" s="66">
        <f t="shared" si="8"/>
        <v>389166000</v>
      </c>
      <c r="L445" s="45"/>
      <c r="O445" s="44"/>
    </row>
    <row r="446" spans="1:15" ht="25.5" x14ac:dyDescent="0.25">
      <c r="A446" s="78"/>
      <c r="B446" s="60"/>
      <c r="C446" s="61"/>
      <c r="D446" s="120"/>
      <c r="E446" s="115"/>
      <c r="F446" s="120" t="s">
        <v>5626</v>
      </c>
      <c r="G446" s="120"/>
      <c r="H446" s="77"/>
      <c r="I446" s="64"/>
      <c r="J446" s="84"/>
      <c r="K446" s="66">
        <f t="shared" si="8"/>
        <v>389166000</v>
      </c>
      <c r="L446" s="45"/>
      <c r="O446" s="44"/>
    </row>
    <row r="447" spans="1:15" ht="25.5" x14ac:dyDescent="0.25">
      <c r="A447" s="78"/>
      <c r="B447" s="60"/>
      <c r="C447" s="136"/>
      <c r="D447" s="120"/>
      <c r="E447" s="115"/>
      <c r="F447" s="120" t="s">
        <v>5627</v>
      </c>
      <c r="G447" s="120"/>
      <c r="H447" s="77"/>
      <c r="I447" s="179"/>
      <c r="J447" s="84"/>
      <c r="K447" s="66">
        <f t="shared" si="8"/>
        <v>389166000</v>
      </c>
      <c r="L447" s="45"/>
      <c r="O447" s="44"/>
    </row>
    <row r="448" spans="1:15" ht="25.5" x14ac:dyDescent="0.25">
      <c r="A448" s="78"/>
      <c r="B448" s="60"/>
      <c r="C448" s="136"/>
      <c r="D448" s="120"/>
      <c r="E448" s="63"/>
      <c r="F448" s="120" t="s">
        <v>5628</v>
      </c>
      <c r="G448" s="120"/>
      <c r="H448" s="77"/>
      <c r="I448" s="179"/>
      <c r="J448" s="84"/>
      <c r="K448" s="66">
        <f t="shared" si="8"/>
        <v>389166000</v>
      </c>
      <c r="L448" s="45"/>
      <c r="O448" s="44"/>
    </row>
    <row r="449" spans="1:15" ht="25.5" x14ac:dyDescent="0.25">
      <c r="A449" s="78"/>
      <c r="B449" s="60"/>
      <c r="C449" s="136"/>
      <c r="D449" s="120"/>
      <c r="E449" s="63"/>
      <c r="F449" s="120" t="s">
        <v>5629</v>
      </c>
      <c r="G449" s="120"/>
      <c r="H449" s="77"/>
      <c r="I449" s="179"/>
      <c r="J449" s="84"/>
      <c r="K449" s="66">
        <f t="shared" si="8"/>
        <v>389166000</v>
      </c>
      <c r="L449" s="45"/>
      <c r="O449" s="44"/>
    </row>
    <row r="450" spans="1:15" ht="25.5" x14ac:dyDescent="0.25">
      <c r="A450" s="78"/>
      <c r="B450" s="60"/>
      <c r="C450" s="136"/>
      <c r="D450" s="120"/>
      <c r="E450" s="63"/>
      <c r="F450" s="120" t="s">
        <v>5630</v>
      </c>
      <c r="G450" s="120"/>
      <c r="H450" s="77"/>
      <c r="I450" s="179"/>
      <c r="J450" s="84"/>
      <c r="K450" s="66">
        <f t="shared" si="8"/>
        <v>389166000</v>
      </c>
      <c r="L450" s="45"/>
      <c r="O450" s="44"/>
    </row>
    <row r="451" spans="1:15" ht="25.5" x14ac:dyDescent="0.25">
      <c r="A451" s="78"/>
      <c r="B451" s="60"/>
      <c r="C451" s="136"/>
      <c r="D451" s="120"/>
      <c r="E451" s="63"/>
      <c r="F451" s="120" t="s">
        <v>5631</v>
      </c>
      <c r="G451" s="120"/>
      <c r="H451" s="77"/>
      <c r="I451" s="179"/>
      <c r="J451" s="84"/>
      <c r="K451" s="66">
        <f t="shared" si="8"/>
        <v>389166000</v>
      </c>
      <c r="L451" s="45"/>
      <c r="O451" s="44"/>
    </row>
    <row r="452" spans="1:15" ht="25.5" x14ac:dyDescent="0.25">
      <c r="A452" s="78"/>
      <c r="B452" s="60"/>
      <c r="C452" s="136"/>
      <c r="D452" s="120"/>
      <c r="E452" s="63"/>
      <c r="F452" s="120" t="s">
        <v>5632</v>
      </c>
      <c r="G452" s="120"/>
      <c r="H452" s="77"/>
      <c r="I452" s="179"/>
      <c r="J452" s="84"/>
      <c r="K452" s="66">
        <f t="shared" si="8"/>
        <v>389166000</v>
      </c>
      <c r="L452" s="45"/>
      <c r="O452" s="44"/>
    </row>
    <row r="453" spans="1:15" ht="25.5" x14ac:dyDescent="0.25">
      <c r="A453" s="78"/>
      <c r="B453" s="60"/>
      <c r="C453" s="136"/>
      <c r="D453" s="120"/>
      <c r="E453" s="63"/>
      <c r="F453" s="120" t="s">
        <v>5633</v>
      </c>
      <c r="G453" s="120"/>
      <c r="H453" s="77"/>
      <c r="I453" s="179"/>
      <c r="J453" s="84"/>
      <c r="K453" s="66">
        <f t="shared" si="8"/>
        <v>389166000</v>
      </c>
      <c r="L453" s="45"/>
      <c r="O453" s="44"/>
    </row>
    <row r="454" spans="1:15" ht="25.5" x14ac:dyDescent="0.25">
      <c r="A454" s="78"/>
      <c r="B454" s="60"/>
      <c r="C454" s="136"/>
      <c r="D454" s="120"/>
      <c r="E454" s="63"/>
      <c r="F454" s="120" t="s">
        <v>5634</v>
      </c>
      <c r="G454" s="120"/>
      <c r="H454" s="77"/>
      <c r="I454" s="179"/>
      <c r="J454" s="171"/>
      <c r="K454" s="66">
        <f t="shared" si="8"/>
        <v>389166000</v>
      </c>
      <c r="L454" s="45"/>
      <c r="O454" s="44"/>
    </row>
    <row r="455" spans="1:15" ht="15" x14ac:dyDescent="0.25">
      <c r="A455" s="78"/>
      <c r="B455" s="60"/>
      <c r="C455" s="136"/>
      <c r="D455" s="120"/>
      <c r="E455" s="63"/>
      <c r="F455" s="63"/>
      <c r="G455" s="120"/>
      <c r="H455" s="77"/>
      <c r="I455" s="179"/>
      <c r="J455" s="78"/>
      <c r="K455" s="66"/>
      <c r="L455" s="45"/>
      <c r="M455" s="130"/>
      <c r="N455" s="44"/>
      <c r="O455" s="44"/>
    </row>
    <row r="456" spans="1:15" ht="15" x14ac:dyDescent="0.25">
      <c r="A456" s="78"/>
      <c r="B456" s="60"/>
      <c r="C456" s="136"/>
      <c r="D456" s="120"/>
      <c r="E456" s="63"/>
      <c r="F456" s="63"/>
      <c r="G456" s="120"/>
      <c r="H456" s="77"/>
      <c r="I456" s="179"/>
      <c r="J456" s="78"/>
      <c r="K456" s="66"/>
      <c r="L456" s="45"/>
      <c r="M456" s="130"/>
      <c r="N456" s="44"/>
      <c r="O456" s="44"/>
    </row>
    <row r="457" spans="1:15" ht="15" x14ac:dyDescent="0.25">
      <c r="A457" s="78"/>
      <c r="B457" s="60"/>
      <c r="C457" s="136"/>
      <c r="D457" s="120"/>
      <c r="E457" s="63"/>
      <c r="F457" s="63"/>
      <c r="G457" s="120"/>
      <c r="H457" s="77"/>
      <c r="I457" s="179"/>
      <c r="J457" s="78"/>
      <c r="K457" s="66"/>
      <c r="L457" s="45"/>
      <c r="M457" s="130"/>
      <c r="N457" s="44"/>
      <c r="O457" s="44"/>
    </row>
    <row r="458" spans="1:15" ht="15" x14ac:dyDescent="0.25">
      <c r="A458" s="78"/>
      <c r="B458" s="60"/>
      <c r="C458" s="136"/>
      <c r="D458" s="120"/>
      <c r="E458" s="63"/>
      <c r="F458" s="63"/>
      <c r="G458" s="120"/>
      <c r="H458" s="77"/>
      <c r="I458" s="179"/>
      <c r="J458" s="78"/>
      <c r="K458" s="66"/>
      <c r="L458" s="45"/>
      <c r="M458" s="130"/>
      <c r="N458" s="44"/>
      <c r="O458" s="44"/>
    </row>
    <row r="459" spans="1:15" ht="15" x14ac:dyDescent="0.25">
      <c r="A459" s="78"/>
      <c r="B459" s="60"/>
      <c r="C459" s="136"/>
      <c r="D459" s="120"/>
      <c r="E459" s="63"/>
      <c r="F459" s="63"/>
      <c r="G459" s="120"/>
      <c r="H459" s="77"/>
      <c r="I459" s="179"/>
      <c r="J459" s="78"/>
      <c r="K459" s="66"/>
      <c r="L459" s="45"/>
      <c r="M459" s="130"/>
      <c r="N459" s="44"/>
      <c r="O459" s="44"/>
    </row>
    <row r="460" spans="1:15" ht="15" x14ac:dyDescent="0.25">
      <c r="A460" s="78"/>
      <c r="B460" s="60"/>
      <c r="C460" s="136"/>
      <c r="D460" s="120"/>
      <c r="E460" s="63"/>
      <c r="F460" s="63"/>
      <c r="G460" s="120"/>
      <c r="H460" s="77"/>
      <c r="I460" s="179"/>
      <c r="J460" s="78"/>
      <c r="K460" s="66"/>
      <c r="L460" s="45"/>
      <c r="M460" s="130"/>
      <c r="N460" s="44"/>
      <c r="O460" s="44"/>
    </row>
    <row r="461" spans="1:15" ht="15" x14ac:dyDescent="0.25">
      <c r="A461" s="101"/>
      <c r="B461" s="60"/>
      <c r="C461" s="136"/>
      <c r="D461" s="120"/>
      <c r="E461" s="63"/>
      <c r="F461" s="63"/>
      <c r="G461" s="120"/>
      <c r="H461" s="101"/>
      <c r="I461" s="179"/>
      <c r="J461" s="101"/>
      <c r="K461" s="66"/>
      <c r="L461" s="44"/>
      <c r="M461" s="44"/>
      <c r="N461" s="44"/>
      <c r="O461" s="44"/>
    </row>
    <row r="462" spans="1:15" ht="15" x14ac:dyDescent="0.25">
      <c r="A462" s="101"/>
      <c r="B462" s="60"/>
      <c r="C462" s="136"/>
      <c r="D462" s="120"/>
      <c r="E462" s="63"/>
      <c r="F462" s="63"/>
      <c r="G462" s="120"/>
      <c r="H462" s="101"/>
      <c r="I462" s="179"/>
      <c r="J462" s="101"/>
      <c r="K462" s="66"/>
      <c r="L462" s="44"/>
      <c r="M462" s="44"/>
      <c r="N462" s="44"/>
      <c r="O462" s="44"/>
    </row>
    <row r="463" spans="1:15" ht="15" x14ac:dyDescent="0.25">
      <c r="A463" s="101"/>
      <c r="B463" s="60"/>
      <c r="C463" s="136"/>
      <c r="D463" s="120"/>
      <c r="E463" s="63"/>
      <c r="F463" s="63"/>
      <c r="G463" s="120"/>
      <c r="H463" s="101"/>
      <c r="I463" s="179"/>
      <c r="J463" s="101"/>
      <c r="K463" s="66"/>
      <c r="L463" s="44"/>
      <c r="M463" s="44"/>
      <c r="N463" s="44"/>
      <c r="O463" s="44"/>
    </row>
    <row r="464" spans="1:15" ht="15" x14ac:dyDescent="0.25">
      <c r="A464" s="101"/>
      <c r="B464" s="60"/>
      <c r="C464" s="136"/>
      <c r="D464" s="120"/>
      <c r="E464" s="63"/>
      <c r="F464" s="63"/>
      <c r="G464" s="120"/>
      <c r="H464" s="101"/>
      <c r="I464" s="179"/>
      <c r="J464" s="101"/>
      <c r="K464" s="66"/>
      <c r="L464" s="44"/>
      <c r="M464" s="44"/>
      <c r="N464" s="44"/>
      <c r="O464" s="44"/>
    </row>
    <row r="465" spans="1:15" ht="15" x14ac:dyDescent="0.25">
      <c r="A465" s="101"/>
      <c r="B465" s="60"/>
      <c r="C465" s="136"/>
      <c r="D465" s="120"/>
      <c r="E465" s="63"/>
      <c r="F465" s="63"/>
      <c r="G465" s="77"/>
      <c r="H465" s="101"/>
      <c r="I465" s="179"/>
      <c r="J465" s="94"/>
      <c r="K465" s="66"/>
      <c r="L465" s="44"/>
      <c r="M465" s="43"/>
      <c r="N465" s="44"/>
      <c r="O465" s="44"/>
    </row>
    <row r="466" spans="1:15" ht="15" x14ac:dyDescent="0.25">
      <c r="A466" s="101"/>
      <c r="B466" s="60"/>
      <c r="C466" s="136"/>
      <c r="D466" s="120"/>
      <c r="E466" s="63"/>
      <c r="F466" s="63"/>
      <c r="G466" s="77"/>
      <c r="H466" s="101"/>
      <c r="I466" s="179"/>
      <c r="J466" s="94"/>
      <c r="K466" s="66"/>
      <c r="L466" s="44"/>
      <c r="M466" s="43"/>
      <c r="N466" s="44"/>
      <c r="O466" s="44"/>
    </row>
    <row r="467" spans="1:15" ht="15" x14ac:dyDescent="0.25">
      <c r="A467" s="101"/>
      <c r="B467" s="60"/>
      <c r="C467" s="136"/>
      <c r="D467" s="120"/>
      <c r="E467" s="63"/>
      <c r="F467" s="63"/>
      <c r="G467" s="77"/>
      <c r="H467" s="101"/>
      <c r="I467" s="179"/>
      <c r="J467" s="94"/>
      <c r="K467" s="66"/>
      <c r="L467" s="44"/>
      <c r="M467" s="43"/>
      <c r="N467" s="44"/>
      <c r="O467" s="44"/>
    </row>
    <row r="468" spans="1:15" x14ac:dyDescent="0.25">
      <c r="A468" s="101"/>
      <c r="B468" s="60"/>
      <c r="C468" s="181"/>
      <c r="D468" s="120"/>
      <c r="E468" s="63"/>
      <c r="F468" s="63"/>
      <c r="G468" s="60"/>
      <c r="H468" s="101"/>
      <c r="I468" s="180"/>
      <c r="J468" s="180"/>
      <c r="K468" s="180"/>
      <c r="L468" s="44"/>
      <c r="M468" s="44"/>
      <c r="N468" s="44"/>
      <c r="O468" s="44"/>
    </row>
    <row r="469" spans="1:15" x14ac:dyDescent="0.25">
      <c r="A469" s="44"/>
      <c r="C469" s="44" t="s">
        <v>5106</v>
      </c>
      <c r="G469" s="125"/>
      <c r="H469" s="44"/>
      <c r="I469" s="44"/>
      <c r="J469" s="44"/>
      <c r="K469" s="44"/>
      <c r="L469" s="44"/>
      <c r="M469" s="44"/>
      <c r="N469" s="44"/>
      <c r="O469" s="44"/>
    </row>
    <row r="470" spans="1:15" x14ac:dyDescent="0.25">
      <c r="A470" s="44"/>
      <c r="C470" s="44" t="s">
        <v>5107</v>
      </c>
      <c r="G470" s="125"/>
      <c r="H470" s="44"/>
      <c r="I470" s="44"/>
      <c r="J470" s="44"/>
      <c r="K470" s="44"/>
      <c r="L470" s="44"/>
      <c r="M470" s="44"/>
      <c r="N470" s="44"/>
      <c r="O470" s="44"/>
    </row>
    <row r="471" spans="1:15" x14ac:dyDescent="0.25">
      <c r="A471" s="44"/>
      <c r="G471" s="125"/>
      <c r="H471" s="44"/>
      <c r="I471" s="44"/>
      <c r="J471" s="44"/>
      <c r="K471" s="44"/>
      <c r="L471" s="44"/>
      <c r="M471" s="44"/>
      <c r="N471" s="44"/>
      <c r="O471" s="44"/>
    </row>
    <row r="472" spans="1:15" x14ac:dyDescent="0.25">
      <c r="A472" s="44"/>
      <c r="G472" s="125"/>
      <c r="H472" s="44"/>
      <c r="I472" s="44"/>
      <c r="J472" s="44"/>
      <c r="K472" s="44"/>
      <c r="L472" s="44"/>
      <c r="M472" s="44"/>
      <c r="N472" s="44"/>
      <c r="O472" s="44"/>
    </row>
    <row r="475" spans="1:15" x14ac:dyDescent="0.25">
      <c r="C475" s="184" t="s">
        <v>57</v>
      </c>
    </row>
    <row r="476" spans="1:15" x14ac:dyDescent="0.25">
      <c r="C476" s="185" t="s">
        <v>5108</v>
      </c>
    </row>
  </sheetData>
  <autoFilter ref="A9:N454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6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Januari 18</vt:lpstr>
      <vt:lpstr>Februari 18</vt:lpstr>
      <vt:lpstr>Maret 18</vt:lpstr>
      <vt:lpstr>April 18</vt:lpstr>
      <vt:lpstr>Mei 2018</vt:lpstr>
      <vt:lpstr>Juni 2018</vt:lpstr>
      <vt:lpstr>'April 18'!Print_Area</vt:lpstr>
      <vt:lpstr>'Februari 18'!Print_Area</vt:lpstr>
      <vt:lpstr>'Januari 18'!Print_Area</vt:lpstr>
      <vt:lpstr>'Juni 2018'!Print_Area</vt:lpstr>
      <vt:lpstr>'Maret 18'!Print_Area</vt:lpstr>
      <vt:lpstr>'Mei 2018'!Print_Area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2018-06-26T01:21:03Z</cp:lastPrinted>
  <dcterms:created xsi:type="dcterms:W3CDTF">2018-01-03T03:17:57Z</dcterms:created>
  <dcterms:modified xsi:type="dcterms:W3CDTF">2018-06-29T11:12:58Z</dcterms:modified>
</cp:coreProperties>
</file>