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16" activeTab="25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  <sheet name="5 Ags" sheetId="10" r:id="rId8"/>
    <sheet name="6 Ags " sheetId="11" r:id="rId9"/>
    <sheet name="7 Ags " sheetId="12" r:id="rId10"/>
    <sheet name="8 Ags " sheetId="13" r:id="rId11"/>
    <sheet name="9 ags" sheetId="14" r:id="rId12"/>
    <sheet name="10 Ags " sheetId="15" r:id="rId13"/>
    <sheet name="11 ags " sheetId="16" r:id="rId14"/>
    <sheet name="12 Ags" sheetId="17" r:id="rId15"/>
    <sheet name="13 Ags" sheetId="18" r:id="rId16"/>
    <sheet name="14 Ags" sheetId="19" r:id="rId17"/>
    <sheet name="15 Ags" sheetId="20" r:id="rId18"/>
    <sheet name="16 Ags " sheetId="21" r:id="rId19"/>
    <sheet name="18 Ags" sheetId="22" r:id="rId20"/>
    <sheet name="19 Ags" sheetId="23" r:id="rId21"/>
    <sheet name="20 Ags " sheetId="24" r:id="rId22"/>
    <sheet name="23 ags 18" sheetId="25" r:id="rId23"/>
    <sheet name="24 Agust 18" sheetId="27" r:id="rId24"/>
    <sheet name="25 Ags 18" sheetId="26" r:id="rId25"/>
    <sheet name="26 Ags " sheetId="28" r:id="rId26"/>
  </sheets>
  <externalReferences>
    <externalReference r:id="rId27"/>
  </externalReferences>
  <definedNames>
    <definedName name="_xlnm.Print_Area" localSheetId="3">'1 Ags'!$A$1:$I$75</definedName>
    <definedName name="_xlnm.Print_Area" localSheetId="12">'10 Ags '!$A$1:$I$75</definedName>
    <definedName name="_xlnm.Print_Area" localSheetId="13">'11 ags '!$A$1:$I$75</definedName>
    <definedName name="_xlnm.Print_Area" localSheetId="14">'12 Ags'!$A$1:$I$75</definedName>
    <definedName name="_xlnm.Print_Area" localSheetId="15">'13 Ags'!$A$1:$I$75</definedName>
    <definedName name="_xlnm.Print_Area" localSheetId="16">'14 Ags'!$A$1:$I$75</definedName>
    <definedName name="_xlnm.Print_Area" localSheetId="17">'15 Ags'!$A$1:$I$75</definedName>
    <definedName name="_xlnm.Print_Area" localSheetId="18">'16 Ags '!$A$1:$I$75</definedName>
    <definedName name="_xlnm.Print_Area" localSheetId="19">'18 Ags'!$A$1:$I$75</definedName>
    <definedName name="_xlnm.Print_Area" localSheetId="20">'19 Ags'!$A$1:$I$75</definedName>
    <definedName name="_xlnm.Print_Area" localSheetId="4">'2 Ags'!$A$1:$I$75</definedName>
    <definedName name="_xlnm.Print_Area" localSheetId="21">'20 Ags '!$A$1:$I$75</definedName>
    <definedName name="_xlnm.Print_Area" localSheetId="22">'23 ags 18'!$A$1:$I$75</definedName>
    <definedName name="_xlnm.Print_Area" localSheetId="23">'24 Agust 18'!$A$1:$I$75</definedName>
    <definedName name="_xlnm.Print_Area" localSheetId="24">'25 Ags 18'!$A$1:$I$75</definedName>
    <definedName name="_xlnm.Print_Area" localSheetId="25">'26 Ags '!$A$1:$I$75</definedName>
    <definedName name="_xlnm.Print_Area" localSheetId="0">'28 Juli'!$A$1:$I$75</definedName>
    <definedName name="_xlnm.Print_Area" localSheetId="5">'3 Ags '!$A$1:$I$75</definedName>
    <definedName name="_xlnm.Print_Area" localSheetId="1">'30 Juli'!$A$1:$I$75</definedName>
    <definedName name="_xlnm.Print_Area" localSheetId="2">'31 Juli '!$A$1:$I$75</definedName>
    <definedName name="_xlnm.Print_Area" localSheetId="6">'4 Ags'!$A$1:$I$75</definedName>
    <definedName name="_xlnm.Print_Area" localSheetId="7">'5 Ags'!$A$1:$I$75</definedName>
    <definedName name="_xlnm.Print_Area" localSheetId="8">'6 Ags '!$A$1:$I$75</definedName>
    <definedName name="_xlnm.Print_Area" localSheetId="9">'7 Ags '!$A$1:$I$75</definedName>
    <definedName name="_xlnm.Print_Area" localSheetId="10">'8 Ags '!$A$1:$I$75</definedName>
    <definedName name="_xlnm.Print_Area" localSheetId="11">'9 ags'!$A$1:$I$75</definedName>
  </definedNames>
  <calcPr calcId="144525"/>
</workbook>
</file>

<file path=xl/calcChain.xml><?xml version="1.0" encoding="utf-8"?>
<calcChain xmlns="http://schemas.openxmlformats.org/spreadsheetml/2006/main">
  <c r="I31" i="28" l="1"/>
  <c r="E10" i="28"/>
  <c r="E9" i="28"/>
  <c r="E8" i="28"/>
  <c r="P119" i="28"/>
  <c r="N119" i="28"/>
  <c r="M119" i="28"/>
  <c r="H47" i="28" s="1"/>
  <c r="I49" i="28" s="1"/>
  <c r="L119" i="28"/>
  <c r="L120" i="28" s="1"/>
  <c r="Q111" i="28"/>
  <c r="H85" i="28"/>
  <c r="E85" i="28"/>
  <c r="A85" i="28"/>
  <c r="S46" i="28"/>
  <c r="H43" i="28"/>
  <c r="H41" i="28"/>
  <c r="I44" i="28" s="1"/>
  <c r="I30" i="28"/>
  <c r="I38" i="28" s="1"/>
  <c r="I45" i="28" s="1"/>
  <c r="O24" i="28"/>
  <c r="G24" i="28"/>
  <c r="G23" i="28"/>
  <c r="G22" i="28"/>
  <c r="G21" i="28"/>
  <c r="G20" i="28"/>
  <c r="H26" i="28" s="1"/>
  <c r="U16" i="28"/>
  <c r="T16" i="28"/>
  <c r="G16" i="28"/>
  <c r="G15" i="28"/>
  <c r="G14" i="28"/>
  <c r="G13" i="28"/>
  <c r="E12" i="28"/>
  <c r="G12" i="28" s="1"/>
  <c r="E11" i="28"/>
  <c r="G11" i="28" s="1"/>
  <c r="G10" i="28"/>
  <c r="G9" i="28"/>
  <c r="G8" i="28"/>
  <c r="H17" i="28" s="1"/>
  <c r="I27" i="28" s="1"/>
  <c r="I57" i="28" s="1"/>
  <c r="H52" i="28" l="1"/>
  <c r="H53" i="28"/>
  <c r="I55" i="28" s="1"/>
  <c r="I56" i="28" s="1"/>
  <c r="I59" i="28" s="1"/>
  <c r="O119" i="28"/>
  <c r="O120" i="28" s="1"/>
  <c r="E12" i="26" l="1"/>
  <c r="E11" i="26"/>
  <c r="E10" i="26"/>
  <c r="E9" i="26"/>
  <c r="E8" i="26"/>
  <c r="I31" i="26"/>
  <c r="P119" i="27"/>
  <c r="N119" i="27"/>
  <c r="M119" i="27"/>
  <c r="L119" i="27"/>
  <c r="L120" i="27" s="1"/>
  <c r="Q111" i="27"/>
  <c r="H85" i="27"/>
  <c r="E85" i="27"/>
  <c r="A85" i="27"/>
  <c r="H52" i="27"/>
  <c r="H47" i="27"/>
  <c r="I49" i="27" s="1"/>
  <c r="S46" i="27"/>
  <c r="H43" i="27"/>
  <c r="H41" i="27"/>
  <c r="I44" i="27" s="1"/>
  <c r="I31" i="27"/>
  <c r="I30" i="27"/>
  <c r="I38" i="27" s="1"/>
  <c r="I45" i="27" s="1"/>
  <c r="O24" i="27"/>
  <c r="G24" i="27"/>
  <c r="G23" i="27"/>
  <c r="G22" i="27"/>
  <c r="G21" i="27"/>
  <c r="G20" i="27"/>
  <c r="H26" i="27" s="1"/>
  <c r="U16" i="27"/>
  <c r="T16" i="27"/>
  <c r="G16" i="27"/>
  <c r="G15" i="27"/>
  <c r="G14" i="27"/>
  <c r="G13" i="27"/>
  <c r="G12" i="27"/>
  <c r="G11" i="27"/>
  <c r="G10" i="27"/>
  <c r="G9" i="27"/>
  <c r="G8" i="27"/>
  <c r="H17" i="27" s="1"/>
  <c r="I27" i="27" s="1"/>
  <c r="I57" i="27" s="1"/>
  <c r="H53" i="27" l="1"/>
  <c r="I55" i="27" s="1"/>
  <c r="I56" i="27" s="1"/>
  <c r="I59" i="27" s="1"/>
  <c r="O119" i="27"/>
  <c r="O120" i="27" s="1"/>
  <c r="H41" i="26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H43" i="26"/>
  <c r="I44" i="26" s="1"/>
  <c r="I30" i="26"/>
  <c r="I38" i="26" s="1"/>
  <c r="I45" i="26" s="1"/>
  <c r="O24" i="26"/>
  <c r="H53" i="26" s="1"/>
  <c r="G24" i="26"/>
  <c r="G23" i="26"/>
  <c r="G22" i="26"/>
  <c r="G21" i="26"/>
  <c r="G20" i="26"/>
  <c r="H26" i="26" s="1"/>
  <c r="U16" i="26"/>
  <c r="T16" i="26"/>
  <c r="G16" i="26"/>
  <c r="G15" i="26"/>
  <c r="G14" i="26"/>
  <c r="G13" i="26"/>
  <c r="G12" i="26"/>
  <c r="G11" i="26"/>
  <c r="G10" i="26"/>
  <c r="G9" i="26"/>
  <c r="G8" i="26"/>
  <c r="H17" i="26" l="1"/>
  <c r="I27" i="26" s="1"/>
  <c r="I57" i="26" s="1"/>
  <c r="H52" i="26"/>
  <c r="I55" i="26" s="1"/>
  <c r="I56" i="26" s="1"/>
  <c r="O119" i="26"/>
  <c r="O120" i="26" s="1"/>
  <c r="I31" i="25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H43" i="25"/>
  <c r="I44" i="25" s="1"/>
  <c r="I30" i="25"/>
  <c r="I38" i="25" s="1"/>
  <c r="I45" i="25" s="1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G8" i="25"/>
  <c r="I59" i="26" l="1"/>
  <c r="H17" i="25"/>
  <c r="I27" i="25" s="1"/>
  <c r="I57" i="25" s="1"/>
  <c r="H52" i="25"/>
  <c r="I55" i="25"/>
  <c r="I56" i="25" s="1"/>
  <c r="I59" i="25" s="1"/>
  <c r="H53" i="25"/>
  <c r="O119" i="25"/>
  <c r="O120" i="25" s="1"/>
  <c r="E9" i="24" l="1"/>
  <c r="E8" i="24"/>
  <c r="I31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H43" i="24"/>
  <c r="I44" i="24" s="1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H52" i="24" l="1"/>
  <c r="H17" i="24"/>
  <c r="I27" i="24" s="1"/>
  <c r="I57" i="24" s="1"/>
  <c r="H53" i="24"/>
  <c r="I55" i="24" s="1"/>
  <c r="I56" i="24" s="1"/>
  <c r="O119" i="24"/>
  <c r="O120" i="24" s="1"/>
  <c r="E8" i="23"/>
  <c r="G8" i="23" s="1"/>
  <c r="E9" i="23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H43" i="23"/>
  <c r="I44" i="23" s="1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I59" i="24" l="1"/>
  <c r="H17" i="23"/>
  <c r="H52" i="23"/>
  <c r="I27" i="23"/>
  <c r="I57" i="23" s="1"/>
  <c r="H53" i="23"/>
  <c r="O119" i="23"/>
  <c r="O120" i="23" s="1"/>
  <c r="I31" i="22"/>
  <c r="P119" i="22"/>
  <c r="N119" i="22"/>
  <c r="M119" i="22"/>
  <c r="L119" i="22"/>
  <c r="L120" i="22" s="1"/>
  <c r="Q111" i="22"/>
  <c r="H85" i="22"/>
  <c r="E85" i="22"/>
  <c r="A85" i="22"/>
  <c r="H52" i="22"/>
  <c r="H47" i="22"/>
  <c r="I49" i="22" s="1"/>
  <c r="S46" i="22"/>
  <c r="H43" i="22"/>
  <c r="I44" i="22" s="1"/>
  <c r="I30" i="22"/>
  <c r="I38" i="22" s="1"/>
  <c r="I45" i="22" s="1"/>
  <c r="O24" i="22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H17" i="22" s="1"/>
  <c r="I55" i="23" l="1"/>
  <c r="I56" i="23" s="1"/>
  <c r="I59" i="23" s="1"/>
  <c r="I27" i="22"/>
  <c r="I57" i="22" s="1"/>
  <c r="I55" i="22"/>
  <c r="I56" i="22" s="1"/>
  <c r="H53" i="22"/>
  <c r="O119" i="22"/>
  <c r="O120" i="22" s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H43" i="21"/>
  <c r="I30" i="21"/>
  <c r="I38" i="21" s="1"/>
  <c r="I45" i="21" s="1"/>
  <c r="O24" i="21"/>
  <c r="H53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9" i="22" l="1"/>
  <c r="O119" i="21"/>
  <c r="O120" i="21" s="1"/>
  <c r="H17" i="21"/>
  <c r="I27" i="21" s="1"/>
  <c r="I57" i="21" s="1"/>
  <c r="H52" i="21"/>
  <c r="I55" i="21" s="1"/>
  <c r="I56" i="21" s="1"/>
  <c r="I31" i="20"/>
  <c r="P119" i="20"/>
  <c r="O119" i="20"/>
  <c r="N119" i="20"/>
  <c r="M119" i="20"/>
  <c r="H47" i="20" s="1"/>
  <c r="I49" i="20" s="1"/>
  <c r="L119" i="20"/>
  <c r="L120" i="20" s="1"/>
  <c r="Q111" i="20"/>
  <c r="H85" i="20"/>
  <c r="E85" i="20"/>
  <c r="A85" i="20"/>
  <c r="H53" i="20"/>
  <c r="S46" i="20"/>
  <c r="I44" i="20"/>
  <c r="H43" i="20"/>
  <c r="I30" i="20"/>
  <c r="I38" i="20" s="1"/>
  <c r="I45" i="20" s="1"/>
  <c r="O24" i="20"/>
  <c r="O120" i="20" s="1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I59" i="21" l="1"/>
  <c r="H17" i="20"/>
  <c r="I27" i="20" s="1"/>
  <c r="I57" i="20" s="1"/>
  <c r="H52" i="20"/>
  <c r="I55" i="20" s="1"/>
  <c r="I56" i="20" s="1"/>
  <c r="I31" i="19"/>
  <c r="E12" i="19"/>
  <c r="E8" i="19"/>
  <c r="E9" i="19"/>
  <c r="G9" i="19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H43" i="19"/>
  <c r="I44" i="19" s="1"/>
  <c r="I30" i="19"/>
  <c r="I38" i="19" s="1"/>
  <c r="I45" i="19" s="1"/>
  <c r="O24" i="19"/>
  <c r="O119" i="19" s="1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E10" i="19"/>
  <c r="G10" i="19" s="1"/>
  <c r="G8" i="19"/>
  <c r="I59" i="20" l="1"/>
  <c r="H52" i="19"/>
  <c r="H17" i="19"/>
  <c r="I27" i="19" s="1"/>
  <c r="I57" i="19" s="1"/>
  <c r="O120" i="19"/>
  <c r="H53" i="19"/>
  <c r="I55" i="19" s="1"/>
  <c r="I56" i="19" s="1"/>
  <c r="E9" i="18"/>
  <c r="E8" i="18"/>
  <c r="I59" i="19" l="1"/>
  <c r="I31" i="18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H43" i="18"/>
  <c r="I44" i="18" s="1"/>
  <c r="I30" i="18"/>
  <c r="I38" i="18" s="1"/>
  <c r="I45" i="18" s="1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E10" i="18"/>
  <c r="G9" i="18"/>
  <c r="G8" i="18"/>
  <c r="H17" i="18" l="1"/>
  <c r="I27" i="18" s="1"/>
  <c r="I57" i="18" s="1"/>
  <c r="H52" i="18"/>
  <c r="I55" i="18" s="1"/>
  <c r="I56" i="18" s="1"/>
  <c r="H53" i="18"/>
  <c r="O119" i="18"/>
  <c r="O120" i="18" s="1"/>
  <c r="E8" i="17"/>
  <c r="E9" i="17"/>
  <c r="I59" i="18" l="1"/>
  <c r="I31" i="17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H43" i="17"/>
  <c r="I44" i="17"/>
  <c r="I30" i="17"/>
  <c r="I38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E10" i="17"/>
  <c r="G10" i="17" s="1"/>
  <c r="G9" i="17"/>
  <c r="G8" i="17"/>
  <c r="H17" i="17" s="1"/>
  <c r="I27" i="17" s="1"/>
  <c r="I57" i="17" s="1"/>
  <c r="I45" i="17" l="1"/>
  <c r="H52" i="17"/>
  <c r="H53" i="17"/>
  <c r="I55" i="17" s="1"/>
  <c r="I56" i="17" s="1"/>
  <c r="I59" i="17" s="1"/>
  <c r="O119" i="17"/>
  <c r="O120" i="17" s="1"/>
  <c r="I31" i="16"/>
  <c r="E10" i="16"/>
  <c r="E8" i="16"/>
  <c r="E9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H41" i="16"/>
  <c r="I44" i="16" s="1"/>
  <c r="I30" i="16"/>
  <c r="I38" i="16" s="1"/>
  <c r="I45" i="16" s="1"/>
  <c r="O24" i="16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H52" i="16" l="1"/>
  <c r="H53" i="16"/>
  <c r="O119" i="16"/>
  <c r="O120" i="16" s="1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H41" i="15"/>
  <c r="I44" i="15" s="1"/>
  <c r="I30" i="15"/>
  <c r="I38" i="15" s="1"/>
  <c r="I45" i="15" s="1"/>
  <c r="O24" i="15"/>
  <c r="G24" i="15"/>
  <c r="G23" i="15"/>
  <c r="G22" i="15"/>
  <c r="G21" i="15"/>
  <c r="H26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17" i="15"/>
  <c r="I27" i="15" s="1"/>
  <c r="I57" i="15" s="1"/>
  <c r="H52" i="15"/>
  <c r="H53" i="15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H41" i="14"/>
  <c r="I44" i="14" s="1"/>
  <c r="I30" i="14"/>
  <c r="I38" i="14" s="1"/>
  <c r="I45" i="14" s="1"/>
  <c r="O24" i="14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I55" i="15" l="1"/>
  <c r="I56" i="15" s="1"/>
  <c r="I59" i="15" s="1"/>
  <c r="H17" i="14"/>
  <c r="H52" i="14"/>
  <c r="H26" i="14"/>
  <c r="I27" i="14" s="1"/>
  <c r="I57" i="14" s="1"/>
  <c r="H53" i="14"/>
  <c r="I55" i="14" s="1"/>
  <c r="I56" i="14" s="1"/>
  <c r="O119" i="14"/>
  <c r="O120" i="14" s="1"/>
  <c r="I31" i="13"/>
  <c r="P119" i="13"/>
  <c r="N119" i="13"/>
  <c r="M119" i="13"/>
  <c r="H47" i="13" s="1"/>
  <c r="I49" i="13" s="1"/>
  <c r="L119" i="13"/>
  <c r="H52" i="13" s="1"/>
  <c r="Q111" i="13"/>
  <c r="H85" i="13"/>
  <c r="E85" i="13"/>
  <c r="A85" i="13"/>
  <c r="S46" i="13"/>
  <c r="H43" i="13"/>
  <c r="H41" i="13"/>
  <c r="I44" i="13" s="1"/>
  <c r="I30" i="13"/>
  <c r="I38" i="13" s="1"/>
  <c r="I45" i="13" s="1"/>
  <c r="O24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I59" i="14" l="1"/>
  <c r="H17" i="13"/>
  <c r="I27" i="13" s="1"/>
  <c r="I57" i="13" s="1"/>
  <c r="L120" i="13"/>
  <c r="H53" i="13"/>
  <c r="I55" i="13" s="1"/>
  <c r="I56" i="13" s="1"/>
  <c r="I59" i="13" s="1"/>
  <c r="O119" i="13"/>
  <c r="O120" i="13" s="1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0" i="12"/>
  <c r="I38" i="12" s="1"/>
  <c r="I45" i="12" s="1"/>
  <c r="O24" i="12"/>
  <c r="G24" i="12"/>
  <c r="G23" i="12"/>
  <c r="G22" i="12"/>
  <c r="E21" i="12"/>
  <c r="G21" i="12" s="1"/>
  <c r="G20" i="12"/>
  <c r="U16" i="12"/>
  <c r="T16" i="12"/>
  <c r="G16" i="12"/>
  <c r="G15" i="12"/>
  <c r="G14" i="12"/>
  <c r="G13" i="12"/>
  <c r="G12" i="12"/>
  <c r="G11" i="12"/>
  <c r="G10" i="12"/>
  <c r="G9" i="12"/>
  <c r="G8" i="12"/>
  <c r="H26" i="12" l="1"/>
  <c r="I27" i="12" s="1"/>
  <c r="I57" i="12" s="1"/>
  <c r="H17" i="12"/>
  <c r="H52" i="12"/>
  <c r="H53" i="12"/>
  <c r="I55" i="12" s="1"/>
  <c r="I56" i="12" s="1"/>
  <c r="O119" i="12"/>
  <c r="O120" i="12" s="1"/>
  <c r="I59" i="12" l="1"/>
  <c r="E8" i="10" l="1"/>
  <c r="P119" i="11"/>
  <c r="N119" i="11"/>
  <c r="M119" i="11"/>
  <c r="H47" i="11" s="1"/>
  <c r="I49" i="11" s="1"/>
  <c r="Q111" i="11"/>
  <c r="H85" i="11"/>
  <c r="E85" i="11"/>
  <c r="A85" i="11"/>
  <c r="S46" i="11"/>
  <c r="H43" i="11"/>
  <c r="H41" i="11"/>
  <c r="I44" i="11" s="1"/>
  <c r="I30" i="11"/>
  <c r="I38" i="11" s="1"/>
  <c r="I45" i="11" s="1"/>
  <c r="O24" i="11"/>
  <c r="G24" i="11"/>
  <c r="G23" i="11"/>
  <c r="G22" i="11"/>
  <c r="G21" i="11"/>
  <c r="E21" i="11"/>
  <c r="G20" i="11"/>
  <c r="H26" i="11" s="1"/>
  <c r="U16" i="11"/>
  <c r="T16" i="11"/>
  <c r="G16" i="11"/>
  <c r="G15" i="11"/>
  <c r="G14" i="11"/>
  <c r="L119" i="11"/>
  <c r="G13" i="11"/>
  <c r="G12" i="11"/>
  <c r="G11" i="11"/>
  <c r="G10" i="11"/>
  <c r="G9" i="11"/>
  <c r="G8" i="11"/>
  <c r="L13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0" i="10"/>
  <c r="I38" i="10" s="1"/>
  <c r="I45" i="10" s="1"/>
  <c r="O24" i="10"/>
  <c r="O119" i="10" s="1"/>
  <c r="O120" i="10" s="1"/>
  <c r="G24" i="10"/>
  <c r="G23" i="10"/>
  <c r="G22" i="10"/>
  <c r="E21" i="10"/>
  <c r="G21" i="10" s="1"/>
  <c r="H26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H17" i="11" l="1"/>
  <c r="I27" i="11" s="1"/>
  <c r="I57" i="11" s="1"/>
  <c r="H52" i="11"/>
  <c r="L120" i="11"/>
  <c r="O120" i="11"/>
  <c r="H53" i="11"/>
  <c r="O119" i="11"/>
  <c r="H52" i="10"/>
  <c r="I27" i="10"/>
  <c r="I57" i="10" s="1"/>
  <c r="H53" i="10"/>
  <c r="I55" i="10" s="1"/>
  <c r="I56" i="10" s="1"/>
  <c r="I31" i="11" s="1"/>
  <c r="E21" i="9"/>
  <c r="E13" i="9"/>
  <c r="E12" i="9"/>
  <c r="E11" i="9"/>
  <c r="E10" i="9"/>
  <c r="E9" i="9"/>
  <c r="E8" i="9"/>
  <c r="I55" i="11" l="1"/>
  <c r="I56" i="11" s="1"/>
  <c r="I59" i="11" s="1"/>
  <c r="I59" i="10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44" i="9" s="1"/>
  <c r="I30" i="9"/>
  <c r="I38" i="9" s="1"/>
  <c r="I45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26" i="9" l="1"/>
  <c r="H17" i="9"/>
  <c r="H52" i="9"/>
  <c r="H53" i="9"/>
  <c r="O119" i="9"/>
  <c r="O120" i="9" s="1"/>
  <c r="I27" i="9" l="1"/>
  <c r="I57" i="9" s="1"/>
  <c r="I55" i="9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44" i="8" s="1"/>
  <c r="I30" i="8"/>
  <c r="I38" i="8" s="1"/>
  <c r="I45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s="1"/>
  <c r="H52" i="8" l="1"/>
  <c r="I27" i="8"/>
  <c r="I57" i="8" s="1"/>
  <c r="H53" i="8"/>
  <c r="I55" i="8" s="1"/>
  <c r="I56" i="8" s="1"/>
  <c r="I31" i="9" s="1"/>
  <c r="I56" i="9" s="1"/>
  <c r="I59" i="9" s="1"/>
  <c r="O119" i="8"/>
  <c r="O120" i="8" s="1"/>
  <c r="H48" i="7"/>
  <c r="I31" i="7"/>
  <c r="P119" i="7"/>
  <c r="N119" i="7"/>
  <c r="M119" i="7"/>
  <c r="H47" i="7" s="1"/>
  <c r="Q111" i="7"/>
  <c r="H85" i="7"/>
  <c r="E85" i="7"/>
  <c r="A85" i="7"/>
  <c r="S46" i="7"/>
  <c r="H43" i="7"/>
  <c r="H41" i="7"/>
  <c r="I44" i="7" s="1"/>
  <c r="I30" i="7"/>
  <c r="I38" i="7" s="1"/>
  <c r="I45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59" i="8" l="1"/>
  <c r="I49" i="7"/>
  <c r="H52" i="7"/>
  <c r="L120" i="7"/>
  <c r="H53" i="7"/>
  <c r="O119" i="7"/>
  <c r="O120" i="7" s="1"/>
  <c r="L14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H41" i="6"/>
  <c r="I44" i="6" s="1"/>
  <c r="I30" i="6"/>
  <c r="I38" i="6" s="1"/>
  <c r="I45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I55" i="7" l="1"/>
  <c r="I56" i="7" s="1"/>
  <c r="I59" i="7" s="1"/>
  <c r="H17" i="6"/>
  <c r="I27" i="6" s="1"/>
  <c r="I57" i="6" s="1"/>
  <c r="H52" i="6"/>
  <c r="H53" i="6"/>
  <c r="O119" i="6"/>
  <c r="O120" i="6" s="1"/>
  <c r="I31" i="5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I56" i="6" s="1"/>
  <c r="I59" i="6" s="1"/>
  <c r="H52" i="5"/>
  <c r="H17" i="5"/>
  <c r="I27" i="5" s="1"/>
  <c r="I57" i="5" s="1"/>
  <c r="I45" i="5"/>
  <c r="H53" i="5"/>
  <c r="O119" i="5"/>
  <c r="O120" i="5" s="1"/>
  <c r="I55" i="5" l="1"/>
  <c r="I56" i="5" s="1"/>
  <c r="I59" i="5" s="1"/>
  <c r="P119" i="4" l="1"/>
  <c r="N119" i="4"/>
  <c r="L119" i="4"/>
  <c r="L120" i="4" s="1"/>
  <c r="Q111" i="4"/>
  <c r="H85" i="4"/>
  <c r="E85" i="4"/>
  <c r="A85" i="4"/>
  <c r="S46" i="4"/>
  <c r="H43" i="4"/>
  <c r="H41" i="4"/>
  <c r="I44" i="4" s="1"/>
  <c r="I30" i="4"/>
  <c r="I38" i="4" s="1"/>
  <c r="I45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44" i="1" s="1"/>
  <c r="I31" i="1"/>
  <c r="I30" i="1"/>
  <c r="I38" i="1" s="1"/>
  <c r="I45" i="1" s="1"/>
  <c r="O24" i="1"/>
  <c r="G24" i="1"/>
  <c r="G23" i="1"/>
  <c r="G22" i="1"/>
  <c r="G21" i="1"/>
  <c r="G20" i="1"/>
  <c r="H26" i="1" s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4" l="1"/>
  <c r="I27" i="4" s="1"/>
  <c r="I57" i="4" s="1"/>
  <c r="H52" i="4"/>
  <c r="H53" i="4"/>
  <c r="O119" i="4"/>
  <c r="O120" i="4" s="1"/>
  <c r="O120" i="1"/>
  <c r="H53" i="1"/>
  <c r="I55" i="1" s="1"/>
  <c r="I56" i="1" s="1"/>
  <c r="O119" i="1"/>
  <c r="I59" i="1" l="1"/>
  <c r="I31" i="4"/>
  <c r="I55" i="4"/>
  <c r="I56" i="4" l="1"/>
  <c r="I59" i="4" s="1"/>
</calcChain>
</file>

<file path=xl/sharedStrings.xml><?xml version="1.0" encoding="utf-8"?>
<sst xmlns="http://schemas.openxmlformats.org/spreadsheetml/2006/main" count="2138" uniqueCount="76">
  <si>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</si>
  <si>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</si>
  <si>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</si>
  <si>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</si>
  <si>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</si>
  <si>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</si>
  <si>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</si>
  <si>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</si>
  <si>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</si>
  <si>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</si>
  <si>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</si>
  <si>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</si>
  <si>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</si>
  <si>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</si>
  <si>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</si>
  <si>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</si>
  <si>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</si>
  <si>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</si>
  <si>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</si>
  <si>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</si>
  <si>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</si>
  <si>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</si>
  <si>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</si>
  <si>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</si>
  <si>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</si>
  <si>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</si>
  <si>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</si>
  <si>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</si>
  <si>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</si>
  <si>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</si>
  <si>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</si>
  <si>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</si>
  <si>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</si>
  <si>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</si>
  <si>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</si>
  <si>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</si>
  <si>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</si>
  <si>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</si>
  <si>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</si>
  <si>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</si>
  <si>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</si>
  <si>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</si>
  <si>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</si>
  <si>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</si>
  <si>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</si>
  <si>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</si>
  <si>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</si>
  <si>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</si>
  <si>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</si>
  <si>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</si>
  <si>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</si>
  <si>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</si>
  <si>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</si>
  <si>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</si>
  <si>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</si>
  <si>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</si>
  <si>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</si>
  <si>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</si>
  <si>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</si>
  <si>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</si>
  <si>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</si>
  <si>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</si>
  <si>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</si>
  <si>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</si>
  <si>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</si>
  <si>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</si>
  <si>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</si>
  <si>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</si>
  <si>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</si>
  <si>
    <t>1. Wafa Tsamrotul F,S.Pd</t>
  </si>
  <si>
    <t xml:space="preserve">Minggu </t>
  </si>
  <si>
    <t>\</t>
  </si>
  <si>
    <t>1. Wafa Tsamrotul Fuadah</t>
  </si>
  <si>
    <t>Tgl 26</t>
  </si>
  <si>
    <t>Belum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</si>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</sst>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17" fillId="0" borderId="1" xfId="0" applyFont="1" applyBorder="1" applyAlignment="1">
      <alignment horizontal="right" wrapText="1"/>
    </xf>
    <xf numFmtId="41" fontId="17" fillId="0" borderId="1" xfId="0" applyNumberFormat="1" applyFont="1" applyBorder="1" applyAlignment="1">
      <alignment horizontal="right" wrapText="1"/>
    </xf>
    <xf numFmtId="41" fontId="17" fillId="0" borderId="1" xfId="1" applyNumberFormat="1" applyFont="1" applyBorder="1" applyAlignment="1">
      <alignment horizontal="right" vertical="center" wrapText="1"/>
    </xf>
    <xf numFmtId="37" fontId="17" fillId="0" borderId="1" xfId="0" applyNumberFormat="1" applyFont="1" applyBorder="1" applyAlignment="1">
      <alignment horizontal="right" wrapText="1"/>
    </xf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/>
    <xf numFmtId="166" fontId="0" fillId="0" borderId="1" xfId="0" applyNumberFormat="1" applyBorder="1"/>
    <xf numFmtId="3" fontId="17" fillId="0" borderId="1" xfId="0" applyNumberFormat="1" applyFont="1" applyBorder="1"/>
    <xf numFmtId="3" fontId="17" fillId="4" borderId="1" xfId="0" applyNumberFormat="1" applyFont="1" applyFill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3" borderId="1" xfId="0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8">
          <cell r="I38">
            <v>898038103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7">
          <cell r="I57">
            <v>50038700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4001" TargetMode="External"/><Relationship Id="rId13" Type="http://schemas.openxmlformats.org/officeDocument/2006/relationships/hyperlink" Target="file:///C:\Users\Nijar\Downloads\cetak-kwitansi.php%3fid=1804006" TargetMode="External"/><Relationship Id="rId3" Type="http://schemas.openxmlformats.org/officeDocument/2006/relationships/hyperlink" Target="file:///C:\Users\Nijar\Downloads\cetak-kwitansi.php%3fid=1803994" TargetMode="External"/><Relationship Id="rId7" Type="http://schemas.openxmlformats.org/officeDocument/2006/relationships/hyperlink" Target="file:///C:\Users\Nijar\Downloads\cetak-kwitansi.php%3fid=1803999" TargetMode="External"/><Relationship Id="rId12" Type="http://schemas.openxmlformats.org/officeDocument/2006/relationships/hyperlink" Target="file:///C:\Users\Nijar\Downloads\cetak-kwitansi.php%3fid=1803996" TargetMode="External"/><Relationship Id="rId17" Type="http://schemas.openxmlformats.org/officeDocument/2006/relationships/printerSettings" Target="../printerSettings/printerSettings10.bin"/><Relationship Id="rId2" Type="http://schemas.openxmlformats.org/officeDocument/2006/relationships/hyperlink" Target="file:///C:\Users\Nijar\Downloads\cetak-kwitansi.php%3fid=1803993" TargetMode="External"/><Relationship Id="rId16" Type="http://schemas.openxmlformats.org/officeDocument/2006/relationships/hyperlink" Target="file:///C:\Users\Nijar\Downloads\cetak-kwitansi.php%3fid=1804004" TargetMode="External"/><Relationship Id="rId1" Type="http://schemas.openxmlformats.org/officeDocument/2006/relationships/hyperlink" Target="file:///C:\Users\Nijar\Downloads\cetak-kwitansi.php%3fid=1803992" TargetMode="External"/><Relationship Id="rId6" Type="http://schemas.openxmlformats.org/officeDocument/2006/relationships/hyperlink" Target="file:///C:\Users\Nijar\Downloads\cetak-kwitansi.php%3fid=1803998" TargetMode="External"/><Relationship Id="rId11" Type="http://schemas.openxmlformats.org/officeDocument/2006/relationships/hyperlink" Target="file:///C:\Users\Nijar\Downloads\cetak-kwitansi.php%3fid=1804008" TargetMode="External"/><Relationship Id="rId5" Type="http://schemas.openxmlformats.org/officeDocument/2006/relationships/hyperlink" Target="file:///C:\Users\Nijar\Downloads\cetak-kwitansi.php%3fid=1803997" TargetMode="External"/><Relationship Id="rId15" Type="http://schemas.openxmlformats.org/officeDocument/2006/relationships/hyperlink" Target="file:///C:\Users\Nijar\Downloads\cetak-kwitansi.php%3fid=1804003" TargetMode="External"/><Relationship Id="rId10" Type="http://schemas.openxmlformats.org/officeDocument/2006/relationships/hyperlink" Target="file:///C:\Users\Nijar\Downloads\cetak-kwitansi.php%3fid=1804005" TargetMode="External"/><Relationship Id="rId4" Type="http://schemas.openxmlformats.org/officeDocument/2006/relationships/hyperlink" Target="file:///C:\Users\Nijar\Downloads\cetak-kwitansi.php%3fid=1803995" TargetMode="External"/><Relationship Id="rId9" Type="http://schemas.openxmlformats.org/officeDocument/2006/relationships/hyperlink" Target="file:///C:\Users\Nijar\Downloads\cetak-kwitansi.php%3fid=1804002" TargetMode="External"/><Relationship Id="rId14" Type="http://schemas.openxmlformats.org/officeDocument/2006/relationships/hyperlink" Target="file:///C:\Users\Nijar\Downloads\cetak-kwitansi.php%3fid=1804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1" TargetMode="External"/><Relationship Id="rId26" Type="http://schemas.openxmlformats.org/officeDocument/2006/relationships/hyperlink" Target="cetak-kwitansi.php%3fid=1803774" TargetMode="External"/><Relationship Id="rId39" Type="http://schemas.openxmlformats.org/officeDocument/2006/relationships/hyperlink" Target="cetak-kwitansi.php%3fid=1803794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2" TargetMode="External"/><Relationship Id="rId34" Type="http://schemas.openxmlformats.org/officeDocument/2006/relationships/hyperlink" Target="cetak-kwitansi.php%3fid=1803784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0" TargetMode="External"/><Relationship Id="rId25" Type="http://schemas.openxmlformats.org/officeDocument/2006/relationships/hyperlink" Target="cetak-kwitansi.php%3fid=1803805" TargetMode="External"/><Relationship Id="rId33" Type="http://schemas.openxmlformats.org/officeDocument/2006/relationships/hyperlink" Target="cetak-kwitansi.php%3fid=1803771" TargetMode="External"/><Relationship Id="rId38" Type="http://schemas.openxmlformats.org/officeDocument/2006/relationships/hyperlink" Target="cetak-kwitansi.php%3fid=1803770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799" TargetMode="External"/><Relationship Id="rId20" Type="http://schemas.openxmlformats.org/officeDocument/2006/relationships/hyperlink" Target="cetak-kwitansi.php%3fid=1803803" TargetMode="External"/><Relationship Id="rId29" Type="http://schemas.openxmlformats.org/officeDocument/2006/relationships/hyperlink" Target="cetak-kwitansi.php%3fid=1803764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766" TargetMode="External"/><Relationship Id="rId32" Type="http://schemas.openxmlformats.org/officeDocument/2006/relationships/hyperlink" Target="cetak-kwitansi.php%3fid=1803768" TargetMode="External"/><Relationship Id="rId37" Type="http://schemas.openxmlformats.org/officeDocument/2006/relationships/hyperlink" Target="cetak-kwitansi.php%3fid=1803769" TargetMode="External"/><Relationship Id="rId40" Type="http://schemas.openxmlformats.org/officeDocument/2006/relationships/hyperlink" Target="cetak-kwitansi.php%3fid=1803773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7" TargetMode="External"/><Relationship Id="rId23" Type="http://schemas.openxmlformats.org/officeDocument/2006/relationships/hyperlink" Target="cetak-kwitansi.php%3fid=1803790" TargetMode="External"/><Relationship Id="rId28" Type="http://schemas.openxmlformats.org/officeDocument/2006/relationships/hyperlink" Target="cetak-kwitansi.php%3fid=1803763" TargetMode="External"/><Relationship Id="rId36" Type="http://schemas.openxmlformats.org/officeDocument/2006/relationships/hyperlink" Target="cetak-kwitansi.php%3fid=1803798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2" TargetMode="External"/><Relationship Id="rId31" Type="http://schemas.openxmlformats.org/officeDocument/2006/relationships/hyperlink" Target="cetak-kwitansi.php%3fid=1803767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75" TargetMode="External"/><Relationship Id="rId27" Type="http://schemas.openxmlformats.org/officeDocument/2006/relationships/hyperlink" Target="cetak-kwitansi.php%3fid=1803788" TargetMode="External"/><Relationship Id="rId30" Type="http://schemas.openxmlformats.org/officeDocument/2006/relationships/hyperlink" Target="cetak-kwitansi.php%3fid=1803765" TargetMode="External"/><Relationship Id="rId35" Type="http://schemas.openxmlformats.org/officeDocument/2006/relationships/hyperlink" Target="cetak-kwitansi.php%3fid=1803789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activeCell="H41" sqref="H4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226</v>
      </c>
      <c r="F8" s="22"/>
      <c r="G8" s="17">
        <f t="shared" ref="G8:G16" si="0">C8*E8</f>
        <v>22600000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147</v>
      </c>
      <c r="F9" s="22"/>
      <c r="G9" s="17">
        <f t="shared" si="0"/>
        <v>7350000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>
        <v>47410</v>
      </c>
      <c r="L13" s="37">
        <v>5000000</v>
      </c>
      <c r="M13" s="38">
        <v>11665000</v>
      </c>
      <c r="N13" s="39"/>
      <c r="O13" s="40">
        <v>3300000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>
        <v>47411</v>
      </c>
      <c r="L14" s="37">
        <v>690000</v>
      </c>
      <c r="M14" s="38">
        <v>1270000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47412</v>
      </c>
      <c r="L15" s="37">
        <v>6000000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47413</v>
      </c>
      <c r="L16" s="37">
        <v>5700000</v>
      </c>
      <c r="M16" s="38">
        <v>70000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30177000</v>
      </c>
      <c r="I17" s="9"/>
      <c r="J17" s="35"/>
      <c r="K17" s="36">
        <v>47414</v>
      </c>
      <c r="L17" s="37">
        <v>2000000</v>
      </c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47415</v>
      </c>
      <c r="L18" s="37">
        <v>800000</v>
      </c>
      <c r="M18" s="38">
        <v>814000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47416</v>
      </c>
      <c r="L19" s="37">
        <v>800000</v>
      </c>
      <c r="M19" s="38">
        <v>2531000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47417</v>
      </c>
      <c r="L20" s="37">
        <v>625000</v>
      </c>
      <c r="M20" s="38">
        <v>371000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>
        <v>47418</v>
      </c>
      <c r="L21" s="37">
        <v>850000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47419</v>
      </c>
      <c r="L22" s="37">
        <v>1000000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47420</v>
      </c>
      <c r="L23" s="37">
        <v>1000000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47421</v>
      </c>
      <c r="L24" s="37">
        <v>800000</v>
      </c>
      <c r="M24" s="38"/>
      <c r="N24" s="39"/>
      <c r="O24" s="47">
        <f>SUM(O13:O23)</f>
        <v>3300000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47422</v>
      </c>
      <c r="L25" s="37">
        <v>2500000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>
        <v>47423</v>
      </c>
      <c r="L26" s="37">
        <v>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30432600</v>
      </c>
      <c r="J27" s="35"/>
      <c r="K27" s="36">
        <v>47424</v>
      </c>
      <c r="L27" s="37">
        <v>1000000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47425</v>
      </c>
      <c r="L28" s="37">
        <v>1500000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>
        <v>5250000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>
        <v>-3300000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Ags '!I56</f>
        <v>11113600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16846000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50000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16896000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32715000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200000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36215000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30432600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30432600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32715000</v>
      </c>
      <c r="M119" s="144">
        <f t="shared" ref="M119:P119" si="1">SUM(M13:M118)</f>
        <v>16846000</v>
      </c>
      <c r="N119" s="144">
        <f>SUM(N13:N118)</f>
        <v>0</v>
      </c>
      <c r="O119" s="144">
        <f>SUM(O13:O118)</f>
        <v>6600000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53740000</v>
      </c>
      <c r="O120" s="144">
        <f>SUM(O13:O119)</f>
        <v>13200000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:\Users\Nijar\Downloads\cetak-kwitansi.php?id=1803992"/>
    <hyperlink ref="K15" r:id="rId2" display="C:\Users\Nijar\Downloads\cetak-kwitansi.php?id=1803993"/>
    <hyperlink ref="K16" r:id="rId3" display="C:\Users\Nijar\Downloads\cetak-kwitansi.php?id=1803994"/>
    <hyperlink ref="K17" r:id="rId4" display="C:\Users\Nijar\Downloads\cetak-kwitansi.php?id=1803995"/>
    <hyperlink ref="K19" r:id="rId5" display="C:\Users\Nijar\Downloads\cetak-kwitansi.php?id=1803997"/>
    <hyperlink ref="K20" r:id="rId6" display="C:\Users\Nijar\Downloads\cetak-kwitansi.php?id=1803998"/>
    <hyperlink ref="K13" r:id="rId7" display="C:\Users\Nijar\Downloads\cetak-kwitansi.php?id=1803999"/>
    <hyperlink ref="K21" r:id="rId8" display="C:\Users\Nijar\Downloads\cetak-kwitansi.php?id=1804001"/>
    <hyperlink ref="K22" r:id="rId9" display="C:\Users\Nijar\Downloads\cetak-kwitansi.php?id=1804002"/>
    <hyperlink ref="K25" r:id="rId10" display="C:\Users\Nijar\Downloads\cetak-kwitansi.php?id=1804005"/>
    <hyperlink ref="K28" r:id="rId11" display="C:\Users\Nijar\Downloads\cetak-kwitansi.php?id=1804008"/>
    <hyperlink ref="K18" r:id="rId12" display="C:\Users\Nijar\Downloads\cetak-kwitansi.php?id=1803996"/>
    <hyperlink ref="K26" r:id="rId13" display="C:\Users\Nijar\Downloads\cetak-kwitansi.php?id=1804006"/>
    <hyperlink ref="K27" r:id="rId14" display="C:\Users\Nijar\Downloads\cetak-kwitansi.php?id=1804007"/>
    <hyperlink ref="K23" r:id="rId15" display="C:\Users\Nijar\Downloads\cetak-kwitansi.php?id=1804003"/>
    <hyperlink ref="K24" r:id="rId16" display="C:\Users\Nijar\Downloads\cetak-kwitansi.php?id=1804004"/>
  </hyperlinks>
  <pageMargins left="0.7" right="0.7" top="0.75" bottom="0.75" header="0.3" footer="0.3"/>
  <pageSetup paperSize="9" scale="67" orientation="portrait" horizontalDpi="0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9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282</v>
      </c>
      <c r="F8" s="22"/>
      <c r="G8" s="17">
        <f t="shared" ref="G8:G16" si="0">C8*E8</f>
        <v>28200000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182</v>
      </c>
      <c r="F9" s="22"/>
      <c r="G9" s="17">
        <f t="shared" si="0"/>
        <v>9100000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/>
      <c r="L13" s="37">
        <v>32369700</v>
      </c>
      <c r="M13" s="38">
        <v>1900000</v>
      </c>
      <c r="N13" s="39"/>
      <c r="O13" s="40">
        <v>1450000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/>
      <c r="L14" s="37">
        <v>-1450000</v>
      </c>
      <c r="M14" s="38">
        <v>1100000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37479000</v>
      </c>
      <c r="I17" s="9"/>
      <c r="J17" s="35"/>
      <c r="K17" s="36"/>
      <c r="L17" s="37"/>
      <c r="M17" s="38">
        <v>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6000000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750000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37734600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Ags '!I56</f>
        <v>30432600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30919700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482300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32852000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37734600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37734600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30919700</v>
      </c>
      <c r="M119" s="144">
        <f t="shared" ref="M119:P119" si="1">SUM(M13:M118)</f>
        <v>25550000</v>
      </c>
      <c r="N119" s="144">
        <f>SUM(N13:N118)</f>
        <v>0</v>
      </c>
      <c r="O119" s="144">
        <f>SUM(O13:O118)</f>
        <v>2900000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30919700</v>
      </c>
      <c r="O120" s="144">
        <f>SUM(O13:O119)</f>
        <v>5800000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9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564</v>
      </c>
      <c r="F8" s="22"/>
      <c r="G8" s="17">
        <f t="shared" ref="G8:G16" si="0">C8*E8</f>
        <v>56400000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346</v>
      </c>
      <c r="F9" s="22"/>
      <c r="G9" s="17">
        <f t="shared" si="0"/>
        <v>17300000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/>
      <c r="L13" s="37">
        <v>44675000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24000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74251000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3750000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115000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>
        <v>90000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>
        <v>100000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102000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227000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74506600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Ags '!I56</f>
        <v>37734600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7903000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7903000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44675000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44675000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74506600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74506600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44675000</v>
      </c>
      <c r="M119" s="144">
        <f t="shared" ref="M119:P119" si="1">SUM(M13:M118)</f>
        <v>7903000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44675000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705</v>
      </c>
      <c r="F8" s="22"/>
      <c r="G8" s="17">
        <f t="shared" ref="G8:G16" si="0">C8*E8</f>
        <v>70500000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20</v>
      </c>
      <c r="F10" s="22"/>
      <c r="G10" s="17">
        <f t="shared" si="0"/>
        <v>400000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32942000</v>
      </c>
      <c r="M13" s="38">
        <v>3437500</v>
      </c>
      <c r="N13" s="39"/>
      <c r="O13" s="40">
        <v>6750000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-6750000</v>
      </c>
      <c r="M14" s="38">
        <v>2090000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89789000</v>
      </c>
      <c r="I17" s="9"/>
      <c r="J17" s="35"/>
      <c r="K17" s="36"/>
      <c r="L17" s="37"/>
      <c r="M17" s="38">
        <v>44000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8562000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6750000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89792100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ags'!I56</f>
        <v>74506600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17633500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23000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17656500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26192000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6750000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32942000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89792100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89792100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26192000</v>
      </c>
      <c r="M119" s="144">
        <f t="shared" ref="M119:P119" si="1">SUM(M13:M118)</f>
        <v>17633500</v>
      </c>
      <c r="N119" s="144">
        <f>SUM(N13:N118)</f>
        <v>0</v>
      </c>
      <c r="O119" s="144">
        <f>SUM(O13:O118)</f>
        <v>13500000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26192000</v>
      </c>
      <c r="O120" s="144">
        <f>SUM(O13:O119)</f>
        <v>27000000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</f>
        <v>952</v>
      </c>
      <c r="F8" s="22"/>
      <c r="G8" s="17">
        <f t="shared" ref="G8:G16" si="0">C8*E8</f>
        <v>95200000</v>
      </c>
      <c r="H8" s="24">
        <v>705</v>
      </c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</f>
        <v>529</v>
      </c>
      <c r="F9" s="22"/>
      <c r="G9" s="17">
        <f t="shared" si="0"/>
        <v>26450000</v>
      </c>
      <c r="H9" s="24">
        <v>377</v>
      </c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32714000</v>
      </c>
      <c r="M13" s="38">
        <v>50000</v>
      </c>
      <c r="N13" s="39"/>
      <c r="O13" s="40">
        <v>9000000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-9000000</v>
      </c>
      <c r="M14" s="38">
        <v>350000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122109000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9000000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122112100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Ags '!I56</f>
        <v>89792100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23714000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9000000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32720000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122112100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122112100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23714000</v>
      </c>
      <c r="M119" s="144">
        <f t="shared" ref="M119:P119" si="1">SUM(M13:M118)</f>
        <v>400000</v>
      </c>
      <c r="N119" s="144">
        <f>SUM(N13:N118)</f>
        <v>0</v>
      </c>
      <c r="O119" s="144">
        <f>SUM(O13:O118)</f>
        <v>18000000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23714000</v>
      </c>
      <c r="O120" s="144">
        <f>SUM(O13:O119)</f>
        <v>36000000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="98" zoomScaleNormal="100" zoomScaleSheetLayoutView="98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705+247+244+9</f>
        <v>1205</v>
      </c>
      <c r="F8" s="22"/>
      <c r="G8" s="17">
        <f t="shared" ref="G8:G16" si="0">C8*E8</f>
        <v>120500000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377+152+83+100</f>
        <v>712</v>
      </c>
      <c r="F9" s="22"/>
      <c r="G9" s="17">
        <f t="shared" si="0"/>
        <v>35600000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4000000</v>
      </c>
      <c r="M13" s="38">
        <v>0</v>
      </c>
      <c r="N13" s="39"/>
      <c r="O13" s="40">
        <v>28550000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0</v>
      </c>
      <c r="M14" s="38">
        <v>0</v>
      </c>
      <c r="N14" s="46"/>
      <c r="O14" s="47">
        <v>1900000</v>
      </c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156559000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156562100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ags '!I56</f>
        <v>122112100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156562100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156562100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4000000</v>
      </c>
      <c r="M119" s="144">
        <f t="shared" ref="M119:P119" si="1">SUM(M13:M118)</f>
        <v>0</v>
      </c>
      <c r="N119" s="144">
        <f>SUM(N13:N118)</f>
        <v>0</v>
      </c>
      <c r="O119" s="144">
        <f>SUM(O13:O118)</f>
        <v>60900000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4000000</v>
      </c>
      <c r="O120" s="144">
        <f>SUM(O13:O119)</f>
        <v>121800000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2" zoomScale="98" zoomScaleNormal="100" zoomScaleSheetLayoutView="98" workbookViewId="0">
      <selection activeCell="J27" sqref="J2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</f>
        <v>281</v>
      </c>
      <c r="F8" s="22"/>
      <c r="G8" s="17">
        <f t="shared" ref="G8:G16" si="0">C8*E8</f>
        <v>28100000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</f>
        <v>142</v>
      </c>
      <c r="F9" s="22"/>
      <c r="G9" s="17">
        <f t="shared" si="0"/>
        <v>7100000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35755000</v>
      </c>
      <c r="M13" s="38">
        <v>520000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10000000</v>
      </c>
      <c r="M14" s="38">
        <v>34000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135000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35682000</v>
      </c>
      <c r="I17" s="9"/>
      <c r="J17" s="35"/>
      <c r="K17" s="36"/>
      <c r="L17" s="37"/>
      <c r="M17" s="38">
        <v>36453446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73974579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3082274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10001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51372000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35685800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Ags'!I56</f>
        <v>156562100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166631300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166631300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45755000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45755000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35685800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35685800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45755000</v>
      </c>
      <c r="M119" s="144">
        <f t="shared" ref="M119:P119" si="1">SUM(M13:M118)</f>
        <v>166631300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45755000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201+80+60</f>
        <v>341</v>
      </c>
      <c r="F8" s="22"/>
      <c r="G8" s="17">
        <f t="shared" ref="G8:G16" si="0">C8*E8</f>
        <v>34100000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102+40+207</f>
        <v>349</v>
      </c>
      <c r="F9" s="22"/>
      <c r="G9" s="17">
        <f t="shared" si="0"/>
        <v>17450000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4+4</f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20375000</v>
      </c>
      <c r="M13" s="38">
        <v>1470000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52052000</v>
      </c>
      <c r="I17" s="9"/>
      <c r="J17" s="35"/>
      <c r="K17" s="36"/>
      <c r="L17" s="37"/>
      <c r="M17" s="38">
        <v>1000000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52055800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Ags'!I56</f>
        <v>35685800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20375000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20375000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52055800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52055800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20375000</v>
      </c>
      <c r="M119" s="144">
        <f t="shared" ref="M119:P119" si="1">SUM(M13:M118)</f>
        <v>4005000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20375000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61" zoomScale="98" zoomScaleNormal="100" zoomScaleSheetLayoutView="98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486</v>
      </c>
      <c r="F9" s="22"/>
      <c r="G9" s="17">
        <f t="shared" si="0"/>
        <v>24300000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26700000</v>
      </c>
      <c r="M13" s="38">
        <v>481500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7000000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125000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64545000</v>
      </c>
      <c r="I17" s="9"/>
      <c r="J17" s="35"/>
      <c r="K17" s="36"/>
      <c r="L17" s="37"/>
      <c r="M17" s="38">
        <v>2000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485000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12875000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1650000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150000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3540000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30000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1000000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>
        <v>195000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64548800</v>
      </c>
      <c r="J27" s="35"/>
      <c r="K27" s="36"/>
      <c r="L27" s="37"/>
      <c r="M27" s="67">
        <v>160000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>
        <v>30000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>
        <v>400000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Ags'!I56</f>
        <v>52055800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21208500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21208500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33700000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33701500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64548800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64548800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33700000</v>
      </c>
      <c r="M119" s="144">
        <f t="shared" ref="M119:P119" si="1">SUM(M13:M118)</f>
        <v>21208500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33700000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9" zoomScale="98" zoomScaleNormal="100" zoomScaleSheetLayoutView="98" workbookViewId="0">
      <selection activeCell="M24" sqref="M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112</v>
      </c>
      <c r="F9" s="22"/>
      <c r="G9" s="17">
        <f t="shared" si="0"/>
        <v>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18450000</v>
      </c>
      <c r="M13" s="38">
        <v>922000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-2000000</v>
      </c>
      <c r="M14" s="38">
        <v>23540000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45787000</v>
      </c>
      <c r="I17" s="9"/>
      <c r="J17" s="35"/>
      <c r="K17" s="36"/>
      <c r="L17" s="37"/>
      <c r="M17" s="38">
        <v>770000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3270000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4800000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25000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1481000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45790800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Ags'!I56</f>
        <v>64548800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35208000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35208000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16450000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16450000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45790800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45790800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16450000</v>
      </c>
      <c r="M119" s="144">
        <f t="shared" ref="M119:P119" si="1">SUM(M13:M118)</f>
        <v>35208000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16450000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8" zoomScale="98" zoomScaleNormal="100" zoomScaleSheetLayoutView="98" workbookViewId="0">
      <selection activeCell="L55" sqref="L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5" r:id="rId15" display="cetak-kwitansi.php%3fid=1803797"/>
    <hyperlink ref="K47" r:id="rId16" display="cetak-kwitansi.php%3fid=1803799"/>
    <hyperlink ref="K48" r:id="rId17" display="cetak-kwitansi.php%3fid=1803800"/>
    <hyperlink ref="K49" r:id="rId18" display="cetak-kwitansi.php%3fid=1803801"/>
    <hyperlink ref="K50" r:id="rId19" display="cetak-kwitansi.php%3fid=1803802"/>
    <hyperlink ref="K51" r:id="rId20" display="cetak-kwitansi.php%3fid=1803803"/>
    <hyperlink ref="K24" r:id="rId21" display="cetak-kwitansi.php%3fid=1803772"/>
    <hyperlink ref="K27" r:id="rId22" display="cetak-kwitansi.php%3fid=1803775"/>
    <hyperlink ref="K21" r:id="rId23" display="cetak-kwitansi.php%3fid=1803790"/>
    <hyperlink ref="K16" r:id="rId24" display="cetak-kwitansi.php%3fid=1803766"/>
    <hyperlink ref="K52" r:id="rId25" display="cetak-kwitansi.php%3fid=1803805"/>
    <hyperlink ref="K26" r:id="rId26" display="cetak-kwitansi.php%3fid=1803774"/>
    <hyperlink ref="K19" r:id="rId27" display="cetak-kwitansi.php%3fid=1803788"/>
    <hyperlink ref="K13" r:id="rId28" display="cetak-kwitansi.php%3fid=1803763"/>
    <hyperlink ref="K14" r:id="rId29" display="cetak-kwitansi.php%3fid=1803764"/>
    <hyperlink ref="K15" r:id="rId30" display="cetak-kwitansi.php%3fid=1803765"/>
    <hyperlink ref="K17" r:id="rId31" display="cetak-kwitansi.php%3fid=1803767"/>
    <hyperlink ref="K18" r:id="rId32" display="cetak-kwitansi.php%3fid=1803768"/>
    <hyperlink ref="K23" r:id="rId33" display="cetak-kwitansi.php%3fid=1803771"/>
    <hyperlink ref="K36" r:id="rId34" display="cetak-kwitansi.php%3fid=1803784"/>
    <hyperlink ref="K39" r:id="rId35" display="cetak-kwitansi.php%3fid=1803789"/>
    <hyperlink ref="K46" r:id="rId36" display="cetak-kwitansi.php%3fid=1803798"/>
    <hyperlink ref="K20" r:id="rId37" display="cetak-kwitansi.php%3fid=1803769"/>
    <hyperlink ref="K22" r:id="rId38" display="cetak-kwitansi.php%3fid=1803770"/>
    <hyperlink ref="K42" r:id="rId39" display="cetak-kwitansi.php%3fid=1803794"/>
    <hyperlink ref="K25" r:id="rId40" display="cetak-kwitansi.php%3fid=1803773"/>
  </hyperlinks>
  <pageMargins left="0.7" right="0.7" top="0.75" bottom="0.75" header="0.3" footer="0.3"/>
  <pageSetup paperSize="9" scale="67" orientation="portrait" horizontalDpi="0" verticalDpi="0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2" zoomScale="98" zoomScaleNormal="100" zoomScaleSheetLayoutView="98" workbookViewId="0">
      <selection activeCell="I49" sqref="I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444</v>
      </c>
      <c r="F8" s="22"/>
      <c r="G8" s="17">
        <f t="shared" ref="G8:G16" si="0">C8*E8</f>
        <v>44400000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179</v>
      </c>
      <c r="F9" s="22"/>
      <c r="G9" s="17">
        <f t="shared" si="0"/>
        <v>8950000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27300000</v>
      </c>
      <c r="M13" s="38">
        <v>16500000</v>
      </c>
      <c r="N13" s="39"/>
      <c r="O13" s="40">
        <v>15425000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-15425000</v>
      </c>
      <c r="M14" s="38">
        <v>385000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54302000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15425000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54305800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Ags '!I57</f>
        <v>45790800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18785000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18785000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11875000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15425000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27300000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54305800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54305800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11875000</v>
      </c>
      <c r="M119" s="144">
        <f t="shared" ref="M119:P119" si="1">SUM(M13:M118)</f>
        <v>18785000</v>
      </c>
      <c r="N119" s="144">
        <f>SUM(N13:N118)</f>
        <v>0</v>
      </c>
      <c r="O119" s="144">
        <f>SUM(O13:O118)</f>
        <v>30850000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11875000</v>
      </c>
      <c r="O120" s="144">
        <f>SUM(O13:O119)</f>
        <v>61700000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</f>
        <v>666</v>
      </c>
      <c r="F8" s="22"/>
      <c r="G8" s="17">
        <f t="shared" ref="G8:G16" si="0">C8*E8</f>
        <v>66600000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</f>
        <v>534</v>
      </c>
      <c r="F9" s="22"/>
      <c r="G9" s="17">
        <f t="shared" si="0"/>
        <v>26700000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40950000</v>
      </c>
      <c r="M13" s="38">
        <v>500000</v>
      </c>
      <c r="N13" s="39"/>
      <c r="O13" s="40">
        <v>10550000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-10550000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94257000</v>
      </c>
      <c r="I17" s="9"/>
      <c r="J17" s="35"/>
      <c r="K17" s="36"/>
      <c r="L17" s="37"/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10550000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94260800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Ags'!I56</f>
        <v>54305800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995000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995000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30400000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10550000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40950000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94260800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94260800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30400000</v>
      </c>
      <c r="M119" s="144">
        <f t="shared" ref="M119:P119" si="1">SUM(M13:M118)</f>
        <v>995000</v>
      </c>
      <c r="N119" s="144">
        <f>SUM(N13:N118)</f>
        <v>0</v>
      </c>
      <c r="O119" s="144">
        <f>SUM(O13:O118)</f>
        <v>21100000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30400000</v>
      </c>
      <c r="O120" s="144">
        <f>SUM(O13:O119)</f>
        <v>42200000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5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444+222+169</f>
        <v>835</v>
      </c>
      <c r="F8" s="22"/>
      <c r="G8" s="17">
        <f t="shared" ref="G8:G16" si="0">C8*E8</f>
        <v>83500000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179+355+62</f>
        <v>596</v>
      </c>
      <c r="F9" s="22"/>
      <c r="G9" s="17">
        <f t="shared" si="0"/>
        <v>29800000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22362500</v>
      </c>
      <c r="M13" s="38">
        <v>700000</v>
      </c>
      <c r="N13" s="39"/>
      <c r="O13" s="40">
        <v>1850000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-1850000</v>
      </c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114277000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114280800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Ags'!I56</f>
        <v>94260800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2345000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2345000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20512500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1850000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22365000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114280800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114280800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20512500</v>
      </c>
      <c r="M119" s="144">
        <f t="shared" ref="M119:P119" si="1">SUM(M13:M118)</f>
        <v>2345000</v>
      </c>
      <c r="N119" s="144">
        <f>SUM(N13:N118)</f>
        <v>0</v>
      </c>
      <c r="O119" s="144">
        <f>SUM(O13:O118)</f>
        <v>3700000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20512500</v>
      </c>
      <c r="O120" s="144">
        <f>SUM(O13:O119)</f>
        <v>7400000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" zoomScale="98" zoomScaleNormal="100" zoomScaleSheetLayoutView="98" workbookViewId="0">
      <selection activeCell="I22" sqref="I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864</v>
      </c>
      <c r="F8" s="22"/>
      <c r="G8" s="17">
        <f t="shared" ref="G8:G16" si="0">C8*E8</f>
        <v>86400000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360</v>
      </c>
      <c r="F9" s="22"/>
      <c r="G9" s="17">
        <f t="shared" si="0"/>
        <v>18000000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39920000</v>
      </c>
      <c r="M13" s="38">
        <v>45000000</v>
      </c>
      <c r="N13" s="39"/>
      <c r="O13" s="40">
        <v>4600000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-4600000</v>
      </c>
      <c r="M14" s="38">
        <v>3785000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105397000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4600000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105400800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Ags '!I57</f>
        <v>114280800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48835000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48835000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35320000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4600000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35000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39955000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105400800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105400800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35320000</v>
      </c>
      <c r="M119" s="144">
        <f t="shared" ref="M119:P119" si="1">SUM(M13:M118)</f>
        <v>48835000</v>
      </c>
      <c r="N119" s="144">
        <f>SUM(N13:N118)</f>
        <v>0</v>
      </c>
      <c r="O119" s="144">
        <f>SUM(O13:O118)</f>
        <v>9200000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35320000</v>
      </c>
      <c r="O120" s="144">
        <f>SUM(O13:O119)</f>
        <v>18400000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0" zoomScale="98" zoomScaleNormal="100" zoomScaleSheetLayoutView="98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274</v>
      </c>
      <c r="F9" s="22"/>
      <c r="G9" s="17">
        <f t="shared" si="0"/>
        <v>13700000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21450000</v>
      </c>
      <c r="M13" s="38">
        <v>2500000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150000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54650000</v>
      </c>
      <c r="I17" s="9"/>
      <c r="J17" s="35"/>
      <c r="K17" s="36"/>
      <c r="L17" s="37"/>
      <c r="M17" s="38">
        <v>125000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225000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397000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65000000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54653800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ags 18'!I57</f>
        <v>105400800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72197000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72197000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21450000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21450000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54653800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54653800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21450000</v>
      </c>
      <c r="M119" s="144">
        <f t="shared" ref="M119:P119" si="1">SUM(M13:M118)</f>
        <v>72197000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21450000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0" zoomScale="98" zoomScaleNormal="100" zoomScaleSheetLayoutView="98" workbookViewId="0">
      <selection activeCell="L45" sqref="L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</f>
        <v>613</v>
      </c>
      <c r="F8" s="22"/>
      <c r="G8" s="17">
        <f t="shared" ref="G8:G16" si="0">C8*E8</f>
        <v>61300000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</f>
        <v>327</v>
      </c>
      <c r="F9" s="22"/>
      <c r="G9" s="17">
        <f t="shared" si="0"/>
        <v>16350000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</f>
        <v>49</v>
      </c>
      <c r="F10" s="22"/>
      <c r="G10" s="17">
        <f t="shared" si="0"/>
        <v>980000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>
        <v>47745</v>
      </c>
      <c r="L13" s="37">
        <v>500000</v>
      </c>
      <c r="M13" s="38">
        <v>750000</v>
      </c>
      <c r="N13" s="39"/>
      <c r="O13" s="40">
        <v>9125000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>
        <v>47746</v>
      </c>
      <c r="L14" s="37">
        <v>2550000</v>
      </c>
      <c r="M14" s="38">
        <v>80000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47747</v>
      </c>
      <c r="L15" s="37">
        <v>800000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47748</v>
      </c>
      <c r="L16" s="37">
        <v>900000</v>
      </c>
      <c r="M16" s="38">
        <v>850000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78790000</v>
      </c>
      <c r="I17" s="9"/>
      <c r="J17" s="35"/>
      <c r="K17" s="36">
        <v>47749</v>
      </c>
      <c r="L17" s="37">
        <v>600000</v>
      </c>
      <c r="M17" s="38">
        <v>505000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47750</v>
      </c>
      <c r="L18" s="37">
        <v>650000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47751</v>
      </c>
      <c r="L19" s="37">
        <v>800000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>
        <v>47752</v>
      </c>
      <c r="L20" s="37">
        <v>1600000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>
        <v>47753</v>
      </c>
      <c r="L21" s="37">
        <v>1600000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>
        <v>47754</v>
      </c>
      <c r="L22" s="37">
        <v>800000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>
        <v>47755</v>
      </c>
      <c r="L23" s="37">
        <v>725000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47756</v>
      </c>
      <c r="L24" s="37">
        <v>800000</v>
      </c>
      <c r="M24" s="38"/>
      <c r="N24" s="39"/>
      <c r="O24" s="47">
        <f>SUM(O13:O23)</f>
        <v>9125000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47757</v>
      </c>
      <c r="L25" s="37">
        <v>850000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>
        <v>47758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78793800</v>
      </c>
      <c r="J27" s="35"/>
      <c r="K27" s="36">
        <v>47759</v>
      </c>
      <c r="L27" s="37">
        <v>2950000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47760</v>
      </c>
      <c r="L28" s="37">
        <v>750000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>
        <v>47761</v>
      </c>
      <c r="L29" s="155">
        <v>1900000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>
        <v>47762</v>
      </c>
      <c r="L30" s="155">
        <v>250000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'24 Agust 18'!I27</f>
        <v>54653800</v>
      </c>
      <c r="J31" s="35"/>
      <c r="K31" s="36">
        <v>47763</v>
      </c>
      <c r="L31" s="155">
        <v>750000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47764</v>
      </c>
      <c r="L32" s="155">
        <v>1500000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>
        <v>47765</v>
      </c>
      <c r="L33" s="155">
        <v>550000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>
        <v>47766</v>
      </c>
      <c r="L34" s="155">
        <v>800000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>
        <v>47767</v>
      </c>
      <c r="L35" s="155">
        <v>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>
        <v>47768</v>
      </c>
      <c r="L36" s="155">
        <v>2300000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>
        <v>-9125000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2285000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2285000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17300000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9125000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26425000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78793800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78793800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17300000</v>
      </c>
      <c r="M119" s="144">
        <f t="shared" ref="M119:P119" si="1">SUM(M13:M118)</f>
        <v>2285000</v>
      </c>
      <c r="N119" s="144">
        <f>SUM(N13:N118)</f>
        <v>0</v>
      </c>
      <c r="O119" s="144">
        <f>SUM(O13:O118)</f>
        <v>18250000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30750000</v>
      </c>
      <c r="O120" s="144">
        <f>SUM(O13:O119)</f>
        <v>36500000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47" zoomScale="98" zoomScaleNormal="100" zoomScaleSheetLayoutView="98" workbookViewId="0">
      <selection activeCell="B34" sqref="B34:I6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400+81+132+143</f>
        <v>756</v>
      </c>
      <c r="F8" s="22"/>
      <c r="G8" s="17">
        <f t="shared" ref="G8:G16" si="0">C8*E8</f>
        <v>75600000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274+2+51+161</f>
        <v>488</v>
      </c>
      <c r="F9" s="22"/>
      <c r="G9" s="17">
        <f t="shared" si="0"/>
        <v>24400000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45+1+3+1</f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/>
      <c r="M13" s="38">
        <v>150000</v>
      </c>
      <c r="N13" s="39"/>
      <c r="O13" s="40">
        <v>22550000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101160000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22550000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101163800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Ags 18'!I56</f>
        <v>78793800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22550000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22550000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101163800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101163800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180000</v>
      </c>
      <c r="N119" s="144">
        <f>SUM(N13:N118)</f>
        <v>0</v>
      </c>
      <c r="O119" s="144">
        <f>SUM(O13:O118)</f>
        <v>45100000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90200000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7" zoomScale="98" zoomScaleNormal="100" zoomScaleSheetLayoutView="98" workbookViewId="0">
      <selection activeCell="J59" sqref="J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22" zoomScale="98" zoomScaleNormal="100" zoomScaleSheetLayoutView="98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G16" sqref="G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493-201+557</f>
        <v>849</v>
      </c>
      <c r="F8" s="22"/>
      <c r="G8" s="17">
        <f t="shared" ref="G8:G16" si="0">C8*E8</f>
        <v>84900000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467-60+316</f>
        <v>723</v>
      </c>
      <c r="F9" s="22"/>
      <c r="G9" s="17">
        <f t="shared" si="0"/>
        <v>36150000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8+1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1+5</f>
        <v>6</v>
      </c>
      <c r="F11" s="22"/>
      <c r="G11" s="17">
        <f t="shared" si="0"/>
        <v>60000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1+4</f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39">
        <v>47295</v>
      </c>
      <c r="L13" s="153">
        <v>5000000</v>
      </c>
      <c r="M13" s="38">
        <v>23140000</v>
      </c>
      <c r="N13" s="39"/>
      <c r="O13" s="40">
        <v>49500000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47296</v>
      </c>
      <c r="L14" s="153">
        <v>1500000</v>
      </c>
      <c r="M14" s="38">
        <v>700000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47297</v>
      </c>
      <c r="L15" s="154">
        <v>950000</v>
      </c>
      <c r="M15" s="38">
        <v>132000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47298</v>
      </c>
      <c r="L16" s="154">
        <v>1600000</v>
      </c>
      <c r="M16" s="38">
        <v>2000000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121319000</v>
      </c>
      <c r="I17" s="9"/>
      <c r="J17" s="35"/>
      <c r="K17" s="39">
        <v>47299</v>
      </c>
      <c r="L17" s="154">
        <v>1000000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47300</v>
      </c>
      <c r="L18" s="154">
        <v>3000000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47301</v>
      </c>
      <c r="L19" s="154">
        <v>1000000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47302</v>
      </c>
      <c r="L20" s="154">
        <v>2000000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>
        <v>47303</v>
      </c>
      <c r="L21" s="154">
        <v>900000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>
        <v>47304</v>
      </c>
      <c r="L22" s="154">
        <v>875000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47305</v>
      </c>
      <c r="L23" s="154">
        <v>800000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47306</v>
      </c>
      <c r="L24" s="154">
        <v>1750000</v>
      </c>
      <c r="M24" s="38"/>
      <c r="N24" s="39"/>
      <c r="O24" s="47">
        <f>SUM(O13:O23)</f>
        <v>49500000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47307</v>
      </c>
      <c r="L25" s="154">
        <v>900000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>
        <v>47308</v>
      </c>
      <c r="L26" s="154">
        <v>500000</v>
      </c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121577600</v>
      </c>
      <c r="J27" s="35"/>
      <c r="K27" s="39">
        <v>47309</v>
      </c>
      <c r="L27" s="155">
        <v>725000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47310</v>
      </c>
      <c r="L28" s="155">
        <v>1000000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47311</v>
      </c>
      <c r="L29" s="155">
        <v>1500000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47312</v>
      </c>
      <c r="L30" s="155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>
        <v>47313</v>
      </c>
      <c r="L31" s="155">
        <v>725000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47314</v>
      </c>
      <c r="L32" s="155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47315</v>
      </c>
      <c r="L33" s="155">
        <v>725000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47316</v>
      </c>
      <c r="L34" s="155">
        <v>1000000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47317</v>
      </c>
      <c r="L35" s="155">
        <v>700000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47318</v>
      </c>
      <c r="L36" s="155">
        <v>1000000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47319</v>
      </c>
      <c r="L37" s="155">
        <v>850000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47320</v>
      </c>
      <c r="L38" s="155">
        <v>725000</v>
      </c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47321</v>
      </c>
      <c r="L39" s="155">
        <v>750000</v>
      </c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47322</v>
      </c>
      <c r="L40" s="155">
        <v>2000000</v>
      </c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47323</v>
      </c>
      <c r="L41" s="156">
        <v>800000</v>
      </c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47324</v>
      </c>
      <c r="L42" s="153">
        <v>500000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>
        <v>47325</v>
      </c>
      <c r="L43" s="153">
        <v>1500000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>
        <v>47326</v>
      </c>
      <c r="L44" s="153">
        <v>2400000</v>
      </c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>
        <v>47327</v>
      </c>
      <c r="L45" s="153">
        <v>6500000</v>
      </c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47328</v>
      </c>
      <c r="L46" s="153">
        <v>725000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25972000</v>
      </c>
      <c r="I47" s="8"/>
      <c r="J47" s="86"/>
      <c r="K47" s="39">
        <v>47329</v>
      </c>
      <c r="L47" s="153">
        <v>575000</v>
      </c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47330</v>
      </c>
      <c r="L48" s="153">
        <v>400000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25972000</v>
      </c>
      <c r="J49" s="90"/>
      <c r="K49" s="39">
        <v>47331</v>
      </c>
      <c r="L49" s="153">
        <v>1500000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47332</v>
      </c>
      <c r="L50" s="153">
        <v>500000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47333</v>
      </c>
      <c r="L51" s="153">
        <v>850000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24925000</v>
      </c>
      <c r="I52" s="8"/>
      <c r="J52" s="97"/>
      <c r="K52" s="39">
        <v>47334</v>
      </c>
      <c r="L52" s="153">
        <v>1300000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49500000</v>
      </c>
      <c r="I53" s="8"/>
      <c r="J53" s="97"/>
      <c r="K53" s="39">
        <v>47335</v>
      </c>
      <c r="L53" s="153">
        <v>800000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>
        <v>47336</v>
      </c>
      <c r="L54" s="153">
        <v>100000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74425000</v>
      </c>
      <c r="J55" s="95"/>
      <c r="K55" s="39">
        <v>47337</v>
      </c>
      <c r="L55" s="153">
        <v>1000000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121577600</v>
      </c>
      <c r="J56" s="98"/>
      <c r="K56" s="39">
        <v>47338</v>
      </c>
      <c r="L56" s="153">
        <v>500000</v>
      </c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121577600</v>
      </c>
      <c r="J57" s="100">
        <v>74000</v>
      </c>
      <c r="K57" s="39">
        <v>47339</v>
      </c>
      <c r="L57" s="157">
        <v>3250000</v>
      </c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>
        <v>47340</v>
      </c>
      <c r="L58" s="157">
        <v>850000</v>
      </c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>
        <v>47341</v>
      </c>
      <c r="L59" s="159">
        <v>2300000</v>
      </c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>
        <v>47342</v>
      </c>
      <c r="L60" s="83">
        <v>1000000</v>
      </c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>
        <v>47343</v>
      </c>
      <c r="L61" s="160">
        <v>1000000</v>
      </c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>
        <v>47344</v>
      </c>
      <c r="L62" s="160">
        <v>800000</v>
      </c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>
        <v>47345</v>
      </c>
      <c r="L63" s="160">
        <v>900000</v>
      </c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>
        <v>47346</v>
      </c>
      <c r="L64" s="160">
        <v>2000000</v>
      </c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>
        <v>47347</v>
      </c>
      <c r="L65" s="83">
        <v>5000000</v>
      </c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>
        <v>47348</v>
      </c>
      <c r="L66" s="83">
        <v>1000000</v>
      </c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>
        <v>47349</v>
      </c>
      <c r="L67" s="158">
        <v>900000</v>
      </c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>
        <v>-49500000</v>
      </c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24925000</v>
      </c>
      <c r="M119" s="144">
        <f t="shared" ref="M119:P119" si="1">SUM(M13:M118)</f>
        <v>25972000</v>
      </c>
      <c r="N119" s="144">
        <f>SUM(N13:N118)</f>
        <v>0</v>
      </c>
      <c r="O119" s="144">
        <f>SUM(O13:O118)</f>
        <v>99000000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42400000</v>
      </c>
      <c r="O120" s="144">
        <f>SUM(O13:O119)</f>
        <v>198000000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1006+91</f>
        <v>1097</v>
      </c>
      <c r="F8" s="22"/>
      <c r="G8" s="17">
        <f t="shared" ref="G8:G16" si="0">C8*E8</f>
        <v>109700000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731</v>
      </c>
      <c r="F9" s="22"/>
      <c r="G9" s="17">
        <f t="shared" si="0"/>
        <v>36550000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35"/>
      <c r="K13" s="39"/>
      <c r="L13" s="153">
        <f>28045000-3350000</f>
        <v>24695000</v>
      </c>
      <c r="M13" s="38">
        <v>60000</v>
      </c>
      <c r="N13" s="39"/>
      <c r="O13" s="40">
        <v>25195000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>
        <v>500000</v>
      </c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>
        <v>-25195000</v>
      </c>
      <c r="M15" s="38">
        <v>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146389000</v>
      </c>
      <c r="I17" s="9"/>
      <c r="J17" s="35"/>
      <c r="K17" s="39"/>
      <c r="L17" s="154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25195000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146647600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Ags'!I56</f>
        <v>121577600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125000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25195000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25195000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146647600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146647600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125000</v>
      </c>
      <c r="N119" s="144">
        <f>SUM(N13:N118)</f>
        <v>0</v>
      </c>
      <c r="O119" s="144">
        <f>SUM(O13:O118)</f>
        <v>50390000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100780000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55</v>
      </c>
      <c r="F8" s="22"/>
      <c r="G8" s="17">
        <f t="shared" ref="G8:G16" si="0">C8*E8</f>
        <v>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99</v>
      </c>
      <c r="F9" s="22"/>
      <c r="G9" s="17">
        <f t="shared" si="0"/>
        <v>4950000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0" t="s">
        <v>12</v>
      </c>
      <c r="M11" s="181"/>
      <c r="N11" s="182" t="s">
        <v>13</v>
      </c>
      <c r="O11" s="182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9"/>
      <c r="L13" s="153">
        <v>33337500</v>
      </c>
      <c r="M13" s="38">
        <v>9147000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/>
      <c r="M14" s="38">
        <v>1050000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/>
      <c r="M15" s="38">
        <v>8000000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>
        <v>147500000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10855000</v>
      </c>
      <c r="I17" s="9"/>
      <c r="J17" s="35"/>
      <c r="K17" s="39"/>
      <c r="L17" s="154"/>
      <c r="M17" s="38">
        <v>600000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>
        <v>2000000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>
        <v>286000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11113600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Ags'!I56</f>
        <v>146647600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168583000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288500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168871500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33337500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33337500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11113600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11113600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33337500</v>
      </c>
      <c r="M119" s="144">
        <f t="shared" ref="M119:P119" si="1">SUM(M13:M118)</f>
        <v>168583000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33337500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28 Juli</vt:lpstr>
      <vt:lpstr>30 Juli</vt:lpstr>
      <vt:lpstr>31 Juli </vt:lpstr>
      <vt:lpstr>1 Ags</vt:lpstr>
      <vt:lpstr>2 Ags</vt:lpstr>
      <vt:lpstr>3 Ags </vt:lpstr>
      <vt:lpstr>4 Ags</vt:lpstr>
      <vt:lpstr>5 Ags</vt:lpstr>
      <vt:lpstr>6 Ags </vt:lpstr>
      <vt:lpstr>7 Ags </vt:lpstr>
      <vt:lpstr>8 Ags </vt:lpstr>
      <vt:lpstr>9 ags</vt:lpstr>
      <vt:lpstr>10 Ags </vt:lpstr>
      <vt:lpstr>11 ags </vt:lpstr>
      <vt:lpstr>12 Ags</vt:lpstr>
      <vt:lpstr>13 Ags</vt:lpstr>
      <vt:lpstr>14 Ags</vt:lpstr>
      <vt:lpstr>15 Ags</vt:lpstr>
      <vt:lpstr>16 Ags </vt:lpstr>
      <vt:lpstr>18 Ags</vt:lpstr>
      <vt:lpstr>19 Ags</vt:lpstr>
      <vt:lpstr>20 Ags </vt:lpstr>
      <vt:lpstr>23 ags 18</vt:lpstr>
      <vt:lpstr>24 Agust 18</vt:lpstr>
      <vt:lpstr>25 Ags 18</vt:lpstr>
      <vt:lpstr>26 Ags </vt:lpstr>
      <vt:lpstr>'1 Ags'!Print_Area</vt:lpstr>
      <vt:lpstr>'10 Ags '!Print_Area</vt:lpstr>
      <vt:lpstr>'11 ags '!Print_Area</vt:lpstr>
      <vt:lpstr>'12 Ags'!Print_Area</vt:lpstr>
      <vt:lpstr>'13 Ags'!Print_Area</vt:lpstr>
      <vt:lpstr>'14 Ags'!Print_Area</vt:lpstr>
      <vt:lpstr>'15 Ags'!Print_Area</vt:lpstr>
      <vt:lpstr>'16 Ags '!Print_Area</vt:lpstr>
      <vt:lpstr>'18 Ags'!Print_Area</vt:lpstr>
      <vt:lpstr>'19 Ags'!Print_Area</vt:lpstr>
      <vt:lpstr>'2 Ags'!Print_Area</vt:lpstr>
      <vt:lpstr>'20 Ags '!Print_Area</vt:lpstr>
      <vt:lpstr>'23 ags 18'!Print_Area</vt:lpstr>
      <vt:lpstr>'24 Agust 18'!Print_Area</vt:lpstr>
      <vt:lpstr>'25 Ags 18'!Print_Area</vt:lpstr>
      <vt:lpstr>'26 Ags '!Print_Area</vt:lpstr>
      <vt:lpstr>'28 Juli'!Print_Area</vt:lpstr>
      <vt:lpstr>'3 Ags '!Print_Area</vt:lpstr>
      <vt:lpstr>'30 Juli'!Print_Area</vt:lpstr>
      <vt:lpstr>'31 Juli '!Print_Area</vt:lpstr>
      <vt:lpstr>'4 Ags'!Print_Area</vt:lpstr>
      <vt:lpstr>'5 Ags'!Print_Area</vt:lpstr>
      <vt:lpstr>'6 Ags '!Print_Area</vt:lpstr>
      <vt:lpstr>'7 Ags '!Print_Area</vt:lpstr>
      <vt:lpstr>'8 Ags '!Print_Area</vt:lpstr>
      <vt:lpstr>'9 ags'!Print_Area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2018-08-25T09:46:08Z</cp:lastPrinted>
  <dcterms:created xsi:type="dcterms:W3CDTF">2018-07-30T07:13:44Z</dcterms:created>
  <dcterms:modified xsi:type="dcterms:W3CDTF">2018-08-26T09:35:57Z</dcterms:modified>
</cp:coreProperties>
</file>