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7230"/>
  </bookViews>
  <sheets>
    <sheet name="BTK SEPTEMBER" sheetId="1" r:id="rId1"/>
    <sheet name="BKK SEPTEMBE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2" l="1"/>
  <c r="C37" i="1"/>
  <c r="B18" i="1"/>
  <c r="B24" i="1"/>
  <c r="C36" i="1"/>
  <c r="C22" i="1"/>
  <c r="C38" i="1" s="1"/>
  <c r="C12" i="1"/>
  <c r="C8" i="1"/>
</calcChain>
</file>

<file path=xl/sharedStrings.xml><?xml version="1.0" encoding="utf-8"?>
<sst xmlns="http://schemas.openxmlformats.org/spreadsheetml/2006/main" count="107" uniqueCount="94">
  <si>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</si>
  <si>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</si>
  <si>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</si>
  <si>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</si>
  <si>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</si>
  <si>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</si>
  <si>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</si>
  <si>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</si>
  <si>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</si>
  <si>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</si>
  <si>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</si>
  <si>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</si>
  <si>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</si>
  <si>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</si>
  <si>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</si>
  <si>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</si>
  <si>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</si>
  <si>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</si>
  <si>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</si>
  <si>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</si>
  <si>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</si>
  <si>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</si>
  <si>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</si>
  <si>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</si>
  <si>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</si>
  <si>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</si>
  <si>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</si>
  <si>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</si>
  <si>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PERIODE SEPTEMBER</t>
  </si>
  <si>
    <t>PENDAPATAN LAIN - LAIN</t>
  </si>
  <si>
    <t>TGL</t>
  </si>
  <si>
    <t>URAIAN</t>
  </si>
  <si>
    <t>NO BUKTI</t>
  </si>
  <si>
    <t>KREDIT</t>
  </si>
  <si>
    <t>RTK , Tiket pesawat, service lift</t>
  </si>
  <si>
    <t>BKK 27155</t>
  </si>
  <si>
    <t xml:space="preserve">Unwim, Daber, perum, honor mengajar pa adriza, melayad ortu dosen, hunting , fee MGM </t>
  </si>
  <si>
    <t>BKK 27156</t>
  </si>
  <si>
    <t>Tes kerja singaparna, hibson, blue bird</t>
  </si>
  <si>
    <t>BKK 27157</t>
  </si>
  <si>
    <t>Hotel Pa Adriza, Melayat ortu Pa Yusuf, maksi dosen bandung, by qurban, hunting</t>
  </si>
  <si>
    <t>BKK 27158</t>
  </si>
  <si>
    <t>Gaji Mayasari, Dana Perumahan, uang makan uts, Fc, Lapkeu, sapu dan koran</t>
  </si>
  <si>
    <t>BKK 27159</t>
  </si>
  <si>
    <t>Deviden, Fee organisasi, marketing, manajemen, rool banner</t>
  </si>
  <si>
    <t>BKK 27160</t>
  </si>
  <si>
    <t>Pajak Mobil avanza putih, belanja bulanan, hunting, badminton, charger hp BM</t>
  </si>
  <si>
    <t>BKK 27161</t>
  </si>
  <si>
    <t xml:space="preserve">Web server IT, Peralatan IT,. Scanner, FB Adsense, Hunting </t>
  </si>
  <si>
    <t>BKK 27162</t>
  </si>
  <si>
    <t>Um per 24 Ags, perawatan gedung, outing class</t>
  </si>
  <si>
    <t>BKK 27163</t>
  </si>
  <si>
    <t xml:space="preserve">Biaya PSDKU, Internet, UT agustus, X Banner, galon, praktek TO </t>
  </si>
  <si>
    <t>BKK 27164</t>
  </si>
  <si>
    <t xml:space="preserve">Kirim Legalisr ke PLB </t>
  </si>
  <si>
    <t>BKK 27165</t>
  </si>
  <si>
    <t xml:space="preserve">Snack rapat, pulsa BM, koran BM, sponshorship, MGM </t>
  </si>
  <si>
    <t>BKK 27166</t>
  </si>
  <si>
    <t xml:space="preserve">Antar tes kerja , jamauan HRD </t>
  </si>
  <si>
    <t>BKK 27167</t>
  </si>
  <si>
    <t xml:space="preserve">BPJS Kes, Tk, Jiwasraya, pph ps 25, tunjangan pulsa, daber, UM </t>
  </si>
  <si>
    <t>BKK 27168</t>
  </si>
  <si>
    <t>Menjamu tamu, sumbangan lombok. Hadiah sunatan karyawan, alumni nikah, takziah, Sppd Pa CNP dan PDD, Psdku, Stikes Mitra kencana</t>
  </si>
  <si>
    <t>BKK 27169</t>
  </si>
  <si>
    <t>Kerjasama STT Cicilan ke 1 September, DP an Indri, Laundry bendera, Jam dingding, RTK, BBM Opr. Futsal</t>
  </si>
  <si>
    <t>BKK 27170</t>
  </si>
  <si>
    <t xml:space="preserve">FC UTS, Menengok mhs, tinta leser, peratan TO, Peralatan TO </t>
  </si>
  <si>
    <t>BKK 27171</t>
  </si>
  <si>
    <t>BPRSA, Listrik air dan Telepon</t>
  </si>
  <si>
    <t>BKK 27172</t>
  </si>
  <si>
    <t>Kado Karyawan, UM Itikaf, Kuliah pa adriza, Proposal UKM, Kado pernikahan sdr pa bini, galon</t>
  </si>
  <si>
    <t>BKK 27173</t>
  </si>
  <si>
    <t xml:space="preserve">PMB ditransfer, olahraga karyawan, konsumsi, pemeliharaan gedung, bbm transport, bbm to </t>
  </si>
  <si>
    <t>BKK 27174</t>
  </si>
  <si>
    <t xml:space="preserve">Tes kerja bandung, jakarta, perawatan kendaraan opr </t>
  </si>
  <si>
    <t>BKK 27175</t>
  </si>
  <si>
    <t xml:space="preserve">CB Ujikom TO, honor dosen transport, maksi dsn bandung, spidol. Peralatan IT </t>
  </si>
  <si>
    <t>BKK 27176</t>
  </si>
  <si>
    <t xml:space="preserve">Hadiah PSPL. MGM, BBM Hunting </t>
  </si>
  <si>
    <t>BKK 27177</t>
  </si>
  <si>
    <t xml:space="preserve">Daber, Kirim DM Surat tagihan, olahraga Karyawan, galon, jilid </t>
  </si>
  <si>
    <t>BKK 27178</t>
  </si>
  <si>
    <t xml:space="preserve">Menjamu tamu dinas, BBM Opr, BBM hunting </t>
  </si>
  <si>
    <t>BKK 27179</t>
  </si>
  <si>
    <t>SEPTEMEBR</t>
  </si>
  <si>
    <t>GRAND TOTAL</t>
  </si>
  <si>
    <t>Tasikmalaya, 25 September 2018</t>
  </si>
  <si>
    <t>Dibuat Oleh :</t>
  </si>
  <si>
    <t>Nijar Kurnia Romdoni, S.E</t>
  </si>
  <si>
    <t>Mengetahui</t>
  </si>
  <si>
    <t>Dheri Febiyani Lestari, S.Pd.,M.M</t>
  </si>
  <si>
    <t>Fianace Staff</t>
  </si>
  <si>
    <t>Head Of Finance &amp; HRD</t>
  </si>
  <si>
    <t>REKAP BKK PERIODE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</si>
</sst>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1" xfId="0" applyFont="1" applyBorder="1"/>
    <xf numFmtId="0" fontId="3" fillId="0" borderId="1" xfId="0" applyFont="1" applyBorder="1"/>
    <xf numFmtId="41" fontId="4" fillId="0" borderId="1" xfId="1" applyFont="1" applyBorder="1"/>
    <xf numFmtId="0" fontId="4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left" indent="3"/>
    </xf>
    <xf numFmtId="41" fontId="3" fillId="0" borderId="1" xfId="1" applyFont="1" applyBorder="1"/>
    <xf numFmtId="0" fontId="3" fillId="0" borderId="1" xfId="0" applyFont="1" applyBorder="1" applyAlignment="1">
      <alignment horizontal="left"/>
    </xf>
    <xf numFmtId="41" fontId="3" fillId="0" borderId="1" xfId="0" applyNumberFormat="1" applyFont="1" applyBorder="1"/>
    <xf numFmtId="0" fontId="6" fillId="0" borderId="1" xfId="0" applyFont="1" applyFill="1" applyBorder="1" applyAlignment="1">
      <alignment horizontal="center" vertical="center" wrapText="1"/>
    </xf>
    <xf numFmtId="41" fontId="6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3" fillId="0" borderId="2" xfId="0" applyFont="1" applyBorder="1" applyAlignment="1">
      <alignment horizontal="center"/>
    </xf>
    <xf numFmtId="41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41" fontId="9" fillId="0" borderId="1" xfId="1" applyFont="1" applyFill="1" applyBorder="1" applyAlignment="1">
      <alignment vertical="center" wrapText="1"/>
    </xf>
    <xf numFmtId="41" fontId="9" fillId="0" borderId="1" xfId="1" applyFont="1" applyFill="1" applyBorder="1" applyAlignment="1">
      <alignment horizontal="righ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8" workbookViewId="0">
      <selection activeCell="C34" sqref="C3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11" t="s">
        <v>0</v>
      </c>
      <c r="B1" s="11"/>
      <c r="C1" s="11"/>
    </row>
    <row r="2" spans="1:3" x14ac:dyDescent="0.25">
      <c r="A2" s="11" t="s">
        <v>28</v>
      </c>
      <c r="B2" s="11"/>
      <c r="C2" s="11"/>
    </row>
    <row r="3" spans="1:3" x14ac:dyDescent="0.25">
      <c r="A3" s="11"/>
      <c r="B3" s="11"/>
      <c r="C3" s="11"/>
    </row>
    <row r="4" spans="1:3" x14ac:dyDescent="0.25">
      <c r="A4" s="1"/>
      <c r="B4" s="1"/>
      <c r="C4" s="1"/>
    </row>
    <row r="5" spans="1:3" x14ac:dyDescent="0.25">
      <c r="A5" s="2" t="s">
        <v>1</v>
      </c>
      <c r="B5" s="3"/>
      <c r="C5" s="3"/>
    </row>
    <row r="6" spans="1:3" x14ac:dyDescent="0.25">
      <c r="A6" s="4" t="s">
        <v>2</v>
      </c>
      <c r="B6" s="3">
        <v>159159500</v>
      </c>
      <c r="C6" s="3"/>
    </row>
    <row r="7" spans="1:3" x14ac:dyDescent="0.25">
      <c r="A7" s="4" t="s">
        <v>3</v>
      </c>
      <c r="B7" s="3">
        <v>47300000</v>
      </c>
      <c r="C7" s="3"/>
    </row>
    <row r="8" spans="1:3" x14ac:dyDescent="0.25">
      <c r="A8" s="5" t="s">
        <v>4</v>
      </c>
      <c r="B8" s="3"/>
      <c r="C8" s="6">
        <f>B6+B7</f>
        <v>206459500</v>
      </c>
    </row>
    <row r="9" spans="1:3" x14ac:dyDescent="0.25">
      <c r="A9" s="2" t="s">
        <v>5</v>
      </c>
      <c r="B9" s="3"/>
      <c r="C9" s="6"/>
    </row>
    <row r="10" spans="1:3" x14ac:dyDescent="0.25">
      <c r="A10" s="4" t="s">
        <v>6</v>
      </c>
      <c r="B10" s="3">
        <v>147430000</v>
      </c>
      <c r="C10" s="6"/>
    </row>
    <row r="11" spans="1:3" x14ac:dyDescent="0.25">
      <c r="A11" s="4" t="s">
        <v>7</v>
      </c>
      <c r="B11" s="3">
        <v>18500000</v>
      </c>
      <c r="C11" s="6"/>
    </row>
    <row r="12" spans="1:3" x14ac:dyDescent="0.25">
      <c r="A12" s="5" t="s">
        <v>8</v>
      </c>
      <c r="B12" s="3"/>
      <c r="C12" s="6">
        <f>+B10+B11</f>
        <v>165930000</v>
      </c>
    </row>
    <row r="13" spans="1:3" x14ac:dyDescent="0.25">
      <c r="A13" s="2" t="s">
        <v>9</v>
      </c>
      <c r="B13" s="3"/>
      <c r="C13" s="2"/>
    </row>
    <row r="14" spans="1:3" x14ac:dyDescent="0.25">
      <c r="A14" s="4" t="s">
        <v>10</v>
      </c>
      <c r="B14" s="3">
        <v>33950000</v>
      </c>
      <c r="C14" s="6"/>
    </row>
    <row r="15" spans="1:3" x14ac:dyDescent="0.25">
      <c r="A15" s="4" t="s">
        <v>11</v>
      </c>
      <c r="B15" s="3">
        <v>15375000</v>
      </c>
      <c r="C15" s="6"/>
    </row>
    <row r="16" spans="1:3" x14ac:dyDescent="0.25">
      <c r="A16" s="4" t="s">
        <v>12</v>
      </c>
      <c r="B16" s="3">
        <v>500000</v>
      </c>
      <c r="C16" s="6"/>
    </row>
    <row r="17" spans="1:3" x14ac:dyDescent="0.25">
      <c r="A17" s="4" t="s">
        <v>13</v>
      </c>
      <c r="B17" s="3">
        <v>9500000</v>
      </c>
      <c r="C17" s="6"/>
    </row>
    <row r="18" spans="1:3" x14ac:dyDescent="0.25">
      <c r="A18" s="4" t="s">
        <v>14</v>
      </c>
      <c r="B18" s="3">
        <f>8075000+1500000</f>
        <v>9575000</v>
      </c>
      <c r="C18" s="6"/>
    </row>
    <row r="19" spans="1:3" x14ac:dyDescent="0.25">
      <c r="A19" s="4" t="s">
        <v>15</v>
      </c>
      <c r="B19" s="3">
        <v>21275000</v>
      </c>
      <c r="C19" s="6"/>
    </row>
    <row r="20" spans="1:3" x14ac:dyDescent="0.25">
      <c r="A20" s="4" t="s">
        <v>16</v>
      </c>
      <c r="B20" s="3">
        <v>0</v>
      </c>
      <c r="C20" s="6"/>
    </row>
    <row r="21" spans="1:3" x14ac:dyDescent="0.25">
      <c r="A21" s="4" t="s">
        <v>17</v>
      </c>
      <c r="B21" s="3">
        <v>0</v>
      </c>
      <c r="C21" s="6"/>
    </row>
    <row r="22" spans="1:3" x14ac:dyDescent="0.25">
      <c r="A22" s="5" t="s">
        <v>18</v>
      </c>
      <c r="B22" s="3"/>
      <c r="C22" s="6">
        <f>SUM(B14:B21)</f>
        <v>90175000</v>
      </c>
    </row>
    <row r="23" spans="1:3" x14ac:dyDescent="0.25">
      <c r="A23" s="7" t="s">
        <v>19</v>
      </c>
      <c r="B23" s="3"/>
      <c r="C23" s="6"/>
    </row>
    <row r="24" spans="1:3" x14ac:dyDescent="0.25">
      <c r="A24" s="4" t="s">
        <v>20</v>
      </c>
      <c r="B24" s="3">
        <f>33925000+465000</f>
        <v>34390000</v>
      </c>
      <c r="C24" s="3"/>
    </row>
    <row r="25" spans="1:3" x14ac:dyDescent="0.25">
      <c r="A25" s="4" t="s">
        <v>21</v>
      </c>
      <c r="B25" s="3">
        <v>54700000</v>
      </c>
      <c r="C25" s="3"/>
    </row>
    <row r="26" spans="1:3" x14ac:dyDescent="0.25">
      <c r="A26" s="4" t="s">
        <v>22</v>
      </c>
      <c r="B26" s="3">
        <v>2900000</v>
      </c>
      <c r="C26" s="3"/>
    </row>
    <row r="27" spans="1:3" x14ac:dyDescent="0.25">
      <c r="A27" s="4" t="s">
        <v>23</v>
      </c>
      <c r="B27" s="3">
        <v>19450000</v>
      </c>
      <c r="C27" s="3"/>
    </row>
    <row r="28" spans="1:3" x14ac:dyDescent="0.25">
      <c r="A28" s="4" t="s">
        <v>11</v>
      </c>
      <c r="B28" s="3">
        <v>0</v>
      </c>
      <c r="C28" s="3"/>
    </row>
    <row r="29" spans="1:3" x14ac:dyDescent="0.25">
      <c r="A29" s="4" t="s">
        <v>10</v>
      </c>
      <c r="B29" s="3">
        <v>0</v>
      </c>
      <c r="C29" s="3"/>
    </row>
    <row r="30" spans="1:3" x14ac:dyDescent="0.25">
      <c r="A30" s="4" t="s">
        <v>24</v>
      </c>
      <c r="B30" s="3">
        <v>1700000</v>
      </c>
      <c r="C30" s="3"/>
    </row>
    <row r="31" spans="1:3" x14ac:dyDescent="0.25">
      <c r="A31" s="4" t="s">
        <v>14</v>
      </c>
      <c r="B31" s="3">
        <v>5900000</v>
      </c>
      <c r="C31" s="3"/>
    </row>
    <row r="32" spans="1:3" x14ac:dyDescent="0.25">
      <c r="A32" s="4" t="s">
        <v>15</v>
      </c>
      <c r="B32" s="3">
        <v>13013000</v>
      </c>
      <c r="C32" s="3"/>
    </row>
    <row r="33" spans="1:5" x14ac:dyDescent="0.25">
      <c r="A33" s="4" t="s">
        <v>16</v>
      </c>
      <c r="B33" s="3">
        <v>4000000</v>
      </c>
      <c r="C33" s="3"/>
    </row>
    <row r="34" spans="1:5" x14ac:dyDescent="0.25">
      <c r="A34" s="4" t="s">
        <v>17</v>
      </c>
      <c r="B34" s="3">
        <v>2400000</v>
      </c>
      <c r="C34" s="3"/>
    </row>
    <row r="35" spans="1:5" x14ac:dyDescent="0.25">
      <c r="A35" s="4" t="s">
        <v>25</v>
      </c>
      <c r="B35" s="3">
        <v>24360000</v>
      </c>
      <c r="C35" s="3"/>
    </row>
    <row r="36" spans="1:5" x14ac:dyDescent="0.25">
      <c r="A36" s="5" t="s">
        <v>26</v>
      </c>
      <c r="B36" s="1"/>
      <c r="C36" s="8">
        <f>SUM(B24:B35)</f>
        <v>162813000</v>
      </c>
    </row>
    <row r="37" spans="1:5" x14ac:dyDescent="0.25">
      <c r="A37" s="5" t="s">
        <v>29</v>
      </c>
      <c r="B37" s="1"/>
      <c r="C37" s="8">
        <f>8592000</f>
        <v>8592000</v>
      </c>
    </row>
    <row r="38" spans="1:5" x14ac:dyDescent="0.25">
      <c r="A38" s="2" t="s">
        <v>27</v>
      </c>
      <c r="B38" s="2"/>
      <c r="C38" s="8">
        <f>SUM(C8:C36)+C37</f>
        <v>633969500</v>
      </c>
    </row>
    <row r="39" spans="1:5" x14ac:dyDescent="0.25">
      <c r="A39" s="1"/>
      <c r="B39" s="1"/>
      <c r="C39" s="1"/>
    </row>
    <row r="40" spans="1:5" x14ac:dyDescent="0.25">
      <c r="A40" s="14" t="s">
        <v>86</v>
      </c>
      <c r="B40" s="14"/>
      <c r="C40" s="14"/>
      <c r="D40" s="14"/>
      <c r="E40" s="14"/>
    </row>
    <row r="41" spans="1:5" x14ac:dyDescent="0.25">
      <c r="A41" s="14" t="s">
        <v>87</v>
      </c>
      <c r="B41" s="14"/>
      <c r="C41" s="14" t="s">
        <v>89</v>
      </c>
      <c r="D41" s="14"/>
      <c r="E41" s="14"/>
    </row>
    <row r="42" spans="1:5" x14ac:dyDescent="0.25">
      <c r="A42" s="14"/>
      <c r="B42" s="14"/>
      <c r="C42" s="14"/>
      <c r="D42" s="14"/>
      <c r="E42" s="14"/>
    </row>
    <row r="43" spans="1:5" x14ac:dyDescent="0.25">
      <c r="A43" s="14"/>
      <c r="B43" s="14"/>
      <c r="C43" s="14"/>
      <c r="D43" s="14"/>
      <c r="E43" s="14"/>
    </row>
    <row r="44" spans="1:5" x14ac:dyDescent="0.25">
      <c r="A44" s="14"/>
      <c r="B44" s="14"/>
      <c r="C44" s="14"/>
      <c r="D44" s="14"/>
      <c r="E44" s="14"/>
    </row>
    <row r="45" spans="1:5" x14ac:dyDescent="0.25">
      <c r="A45" s="14"/>
      <c r="B45" s="14"/>
      <c r="C45" s="14"/>
      <c r="D45" s="14"/>
      <c r="E45" s="14"/>
    </row>
    <row r="46" spans="1:5" x14ac:dyDescent="0.25">
      <c r="A46" s="15" t="s">
        <v>88</v>
      </c>
      <c r="B46" s="15"/>
      <c r="C46" s="15" t="s">
        <v>90</v>
      </c>
      <c r="D46" s="14"/>
      <c r="E46" s="14"/>
    </row>
    <row r="47" spans="1:5" x14ac:dyDescent="0.25">
      <c r="A47" s="16" t="s">
        <v>91</v>
      </c>
      <c r="B47" s="16"/>
      <c r="C47" s="16" t="s">
        <v>92</v>
      </c>
      <c r="D47" s="14"/>
      <c r="E47" s="14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workbookViewId="0">
      <selection activeCell="C7" sqref="C7"/>
    </sheetView>
  </sheetViews>
  <sheetFormatPr defaultRowHeight="15" x14ac:dyDescent="0.25"/>
  <cols>
    <col min="1" max="1" width="11" customWidth="1"/>
    <col min="3" max="3" width="47.42578125" customWidth="1"/>
    <col min="5" max="5" width="14" bestFit="1" customWidth="1"/>
  </cols>
  <sheetData>
    <row r="1" spans="1:5" x14ac:dyDescent="0.25">
      <c r="A1" s="17" t="s">
        <v>93</v>
      </c>
      <c r="B1" s="17"/>
      <c r="C1" s="17"/>
      <c r="D1" s="17"/>
      <c r="E1" s="17"/>
    </row>
    <row r="2" spans="1:5" ht="25.5" x14ac:dyDescent="0.25">
      <c r="A2" s="12" t="s">
        <v>30</v>
      </c>
      <c r="B2" s="12"/>
      <c r="C2" s="9" t="s">
        <v>31</v>
      </c>
      <c r="D2" s="9" t="s">
        <v>32</v>
      </c>
      <c r="E2" s="10" t="s">
        <v>33</v>
      </c>
    </row>
    <row r="3" spans="1:5" ht="38.25" x14ac:dyDescent="0.25">
      <c r="A3" s="18" t="s">
        <v>84</v>
      </c>
      <c r="B3" s="19">
        <v>2</v>
      </c>
      <c r="C3" s="20" t="s">
        <v>34</v>
      </c>
      <c r="D3" s="21" t="s">
        <v>35</v>
      </c>
      <c r="E3" s="22">
        <v>8874900</v>
      </c>
    </row>
    <row r="4" spans="1:5" ht="30" x14ac:dyDescent="0.25">
      <c r="A4" s="18"/>
      <c r="B4" s="19">
        <v>2</v>
      </c>
      <c r="C4" s="20" t="s">
        <v>36</v>
      </c>
      <c r="D4" s="21" t="s">
        <v>37</v>
      </c>
      <c r="E4" s="22">
        <v>51459100</v>
      </c>
    </row>
    <row r="5" spans="1:5" ht="25.5" x14ac:dyDescent="0.25">
      <c r="A5" s="18"/>
      <c r="B5" s="19">
        <v>5</v>
      </c>
      <c r="C5" s="20" t="s">
        <v>38</v>
      </c>
      <c r="D5" s="21" t="s">
        <v>39</v>
      </c>
      <c r="E5" s="18">
        <v>1708000</v>
      </c>
    </row>
    <row r="6" spans="1:5" ht="30" x14ac:dyDescent="0.25">
      <c r="A6" s="18"/>
      <c r="B6" s="19">
        <v>5</v>
      </c>
      <c r="C6" s="20" t="s">
        <v>40</v>
      </c>
      <c r="D6" s="21" t="s">
        <v>41</v>
      </c>
      <c r="E6" s="18">
        <v>4095000</v>
      </c>
    </row>
    <row r="7" spans="1:5" ht="30" x14ac:dyDescent="0.25">
      <c r="A7" s="18"/>
      <c r="B7" s="19">
        <v>5</v>
      </c>
      <c r="C7" s="20" t="s">
        <v>42</v>
      </c>
      <c r="D7" s="21" t="s">
        <v>43</v>
      </c>
      <c r="E7" s="18">
        <v>4457000</v>
      </c>
    </row>
    <row r="8" spans="1:5" ht="30" x14ac:dyDescent="0.25">
      <c r="A8" s="18"/>
      <c r="B8" s="19">
        <v>6</v>
      </c>
      <c r="C8" s="20" t="s">
        <v>44</v>
      </c>
      <c r="D8" s="21" t="s">
        <v>45</v>
      </c>
      <c r="E8" s="23">
        <v>242851000</v>
      </c>
    </row>
    <row r="9" spans="1:5" ht="30" x14ac:dyDescent="0.25">
      <c r="A9" s="18"/>
      <c r="B9" s="19">
        <v>6</v>
      </c>
      <c r="C9" s="20" t="s">
        <v>46</v>
      </c>
      <c r="D9" s="21" t="s">
        <v>47</v>
      </c>
      <c r="E9" s="23">
        <v>5565900</v>
      </c>
    </row>
    <row r="10" spans="1:5" ht="30" x14ac:dyDescent="0.25">
      <c r="A10" s="18"/>
      <c r="B10" s="19">
        <v>6</v>
      </c>
      <c r="C10" s="20" t="s">
        <v>48</v>
      </c>
      <c r="D10" s="21" t="s">
        <v>49</v>
      </c>
      <c r="E10" s="23">
        <v>10344500</v>
      </c>
    </row>
    <row r="11" spans="1:5" ht="25.5" x14ac:dyDescent="0.25">
      <c r="A11" s="18"/>
      <c r="B11" s="19">
        <v>6</v>
      </c>
      <c r="C11" s="20" t="s">
        <v>50</v>
      </c>
      <c r="D11" s="21" t="s">
        <v>51</v>
      </c>
      <c r="E11" s="23">
        <v>3825000</v>
      </c>
    </row>
    <row r="12" spans="1:5" ht="30" x14ac:dyDescent="0.25">
      <c r="A12" s="18"/>
      <c r="B12" s="19">
        <v>9</v>
      </c>
      <c r="C12" s="20" t="s">
        <v>52</v>
      </c>
      <c r="D12" s="21" t="s">
        <v>53</v>
      </c>
      <c r="E12" s="23">
        <v>42681000</v>
      </c>
    </row>
    <row r="13" spans="1:5" ht="25.5" x14ac:dyDescent="0.25">
      <c r="A13" s="18"/>
      <c r="B13" s="19">
        <v>9</v>
      </c>
      <c r="C13" s="20" t="s">
        <v>54</v>
      </c>
      <c r="D13" s="21" t="s">
        <v>55</v>
      </c>
      <c r="E13" s="23">
        <v>19000</v>
      </c>
    </row>
    <row r="14" spans="1:5" ht="30" x14ac:dyDescent="0.25">
      <c r="A14" s="18"/>
      <c r="B14" s="19">
        <v>12</v>
      </c>
      <c r="C14" s="20" t="s">
        <v>56</v>
      </c>
      <c r="D14" s="21" t="s">
        <v>57</v>
      </c>
      <c r="E14" s="23">
        <v>2038700</v>
      </c>
    </row>
    <row r="15" spans="1:5" ht="25.5" x14ac:dyDescent="0.25">
      <c r="A15" s="18"/>
      <c r="B15" s="19">
        <v>13</v>
      </c>
      <c r="C15" s="20" t="s">
        <v>58</v>
      </c>
      <c r="D15" s="21" t="s">
        <v>59</v>
      </c>
      <c r="E15" s="23">
        <v>5974000</v>
      </c>
    </row>
    <row r="16" spans="1:5" ht="30" x14ac:dyDescent="0.25">
      <c r="A16" s="18"/>
      <c r="B16" s="19">
        <v>13</v>
      </c>
      <c r="C16" s="20" t="s">
        <v>60</v>
      </c>
      <c r="D16" s="21" t="s">
        <v>61</v>
      </c>
      <c r="E16" s="23">
        <v>17725400</v>
      </c>
    </row>
    <row r="17" spans="1:5" ht="45" x14ac:dyDescent="0.25">
      <c r="A17" s="18"/>
      <c r="B17" s="19">
        <v>13</v>
      </c>
      <c r="C17" s="20" t="s">
        <v>62</v>
      </c>
      <c r="D17" s="21" t="s">
        <v>63</v>
      </c>
      <c r="E17" s="23">
        <v>5370500</v>
      </c>
    </row>
    <row r="18" spans="1:5" ht="45" x14ac:dyDescent="0.25">
      <c r="A18" s="18"/>
      <c r="B18" s="19">
        <v>13</v>
      </c>
      <c r="C18" s="20" t="s">
        <v>64</v>
      </c>
      <c r="D18" s="21" t="s">
        <v>65</v>
      </c>
      <c r="E18" s="23">
        <v>45624800</v>
      </c>
    </row>
    <row r="19" spans="1:5" ht="30" x14ac:dyDescent="0.25">
      <c r="A19" s="18"/>
      <c r="B19" s="19">
        <v>13</v>
      </c>
      <c r="C19" s="20" t="s">
        <v>66</v>
      </c>
      <c r="D19" s="21" t="s">
        <v>67</v>
      </c>
      <c r="E19" s="23">
        <v>5161200</v>
      </c>
    </row>
    <row r="20" spans="1:5" ht="25.5" x14ac:dyDescent="0.25">
      <c r="A20" s="18"/>
      <c r="B20" s="19">
        <v>21</v>
      </c>
      <c r="C20" s="20" t="s">
        <v>68</v>
      </c>
      <c r="D20" s="21" t="s">
        <v>69</v>
      </c>
      <c r="E20" s="23">
        <v>113176000</v>
      </c>
    </row>
    <row r="21" spans="1:5" ht="30" x14ac:dyDescent="0.25">
      <c r="A21" s="18"/>
      <c r="B21" s="19">
        <v>21</v>
      </c>
      <c r="C21" s="20" t="s">
        <v>70</v>
      </c>
      <c r="D21" s="21" t="s">
        <v>71</v>
      </c>
      <c r="E21" s="23">
        <v>4719000</v>
      </c>
    </row>
    <row r="22" spans="1:5" ht="30" x14ac:dyDescent="0.25">
      <c r="A22" s="18"/>
      <c r="B22" s="19">
        <v>21</v>
      </c>
      <c r="C22" s="20" t="s">
        <v>72</v>
      </c>
      <c r="D22" s="21" t="s">
        <v>73</v>
      </c>
      <c r="E22" s="23">
        <v>1519000</v>
      </c>
    </row>
    <row r="23" spans="1:5" ht="25.5" x14ac:dyDescent="0.25">
      <c r="A23" s="18"/>
      <c r="B23" s="19">
        <v>21</v>
      </c>
      <c r="C23" s="20" t="s">
        <v>74</v>
      </c>
      <c r="D23" s="21" t="s">
        <v>75</v>
      </c>
      <c r="E23" s="23">
        <v>1470000</v>
      </c>
    </row>
    <row r="24" spans="1:5" ht="30" x14ac:dyDescent="0.25">
      <c r="A24" s="18"/>
      <c r="B24" s="19">
        <v>21</v>
      </c>
      <c r="C24" s="20" t="s">
        <v>76</v>
      </c>
      <c r="D24" s="21" t="s">
        <v>77</v>
      </c>
      <c r="E24" s="23">
        <v>8825000</v>
      </c>
    </row>
    <row r="25" spans="1:5" ht="25.5" x14ac:dyDescent="0.25">
      <c r="A25" s="18"/>
      <c r="B25" s="19">
        <v>21</v>
      </c>
      <c r="C25" s="20" t="s">
        <v>78</v>
      </c>
      <c r="D25" s="21" t="s">
        <v>79</v>
      </c>
      <c r="E25" s="23">
        <v>6150000</v>
      </c>
    </row>
    <row r="26" spans="1:5" ht="30" x14ac:dyDescent="0.25">
      <c r="A26" s="18"/>
      <c r="B26" s="19">
        <v>21</v>
      </c>
      <c r="C26" s="20" t="s">
        <v>80</v>
      </c>
      <c r="D26" s="21" t="s">
        <v>81</v>
      </c>
      <c r="E26" s="23">
        <v>2666000</v>
      </c>
    </row>
    <row r="27" spans="1:5" ht="25.5" x14ac:dyDescent="0.25">
      <c r="A27" s="18"/>
      <c r="B27" s="19">
        <v>22</v>
      </c>
      <c r="C27" s="20" t="s">
        <v>82</v>
      </c>
      <c r="D27" s="21" t="s">
        <v>83</v>
      </c>
      <c r="E27" s="23">
        <v>260000</v>
      </c>
    </row>
    <row r="28" spans="1:5" x14ac:dyDescent="0.25">
      <c r="A28" s="13" t="s">
        <v>85</v>
      </c>
      <c r="B28" s="13"/>
      <c r="C28" s="13"/>
      <c r="D28" s="13"/>
      <c r="E28" s="8">
        <f>SUM(E3:E27)</f>
        <v>596560000</v>
      </c>
    </row>
    <row r="29" spans="1:5" x14ac:dyDescent="0.25">
      <c r="A29" s="14" t="s">
        <v>86</v>
      </c>
      <c r="B29" s="14"/>
      <c r="C29" s="14"/>
      <c r="D29" s="14"/>
      <c r="E29" s="14"/>
    </row>
    <row r="30" spans="1:5" x14ac:dyDescent="0.25">
      <c r="A30" s="14" t="s">
        <v>87</v>
      </c>
      <c r="B30" s="14"/>
      <c r="D30" s="14" t="s">
        <v>89</v>
      </c>
      <c r="E30" s="14"/>
    </row>
    <row r="31" spans="1:5" x14ac:dyDescent="0.25">
      <c r="A31" s="14"/>
      <c r="B31" s="14"/>
      <c r="D31" s="14"/>
      <c r="E31" s="14"/>
    </row>
    <row r="32" spans="1:5" x14ac:dyDescent="0.25">
      <c r="A32" s="14"/>
      <c r="B32" s="14"/>
      <c r="D32" s="14"/>
      <c r="E32" s="14"/>
    </row>
    <row r="33" spans="1:5" x14ac:dyDescent="0.25">
      <c r="A33" s="14"/>
      <c r="B33" s="14"/>
      <c r="D33" s="14"/>
      <c r="E33" s="14"/>
    </row>
    <row r="34" spans="1:5" x14ac:dyDescent="0.25">
      <c r="A34" s="14"/>
      <c r="B34" s="14"/>
      <c r="D34" s="14"/>
      <c r="E34" s="14"/>
    </row>
    <row r="35" spans="1:5" x14ac:dyDescent="0.25">
      <c r="A35" s="15" t="s">
        <v>88</v>
      </c>
      <c r="B35" s="15"/>
      <c r="D35" s="15" t="s">
        <v>90</v>
      </c>
      <c r="E35" s="14"/>
    </row>
    <row r="36" spans="1:5" x14ac:dyDescent="0.25">
      <c r="A36" s="16" t="s">
        <v>91</v>
      </c>
      <c r="B36" s="16"/>
      <c r="D36" s="16" t="s">
        <v>92</v>
      </c>
      <c r="E36" s="14"/>
    </row>
  </sheetData>
  <mergeCells count="3">
    <mergeCell ref="A2:B2"/>
    <mergeCell ref="A28:D28"/>
    <mergeCell ref="A1:E1"/>
  </mergeCells>
  <pageMargins left="0.7" right="0.7" top="0.75" bottom="0.75" header="0.3" footer="0.3"/>
  <pageSetup scale="7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BTK SEPTEMBER</vt:lpstr>
      <vt:lpstr>BKK SEPTEMBER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2018-09-25T02:38:24Z</cp:lastPrinted>
  <dcterms:created xsi:type="dcterms:W3CDTF">2018-09-25T02:13:38Z</dcterms:created>
  <dcterms:modified xsi:type="dcterms:W3CDTF">2018-09-25T03:53:27Z</dcterms:modified>
</cp:coreProperties>
</file>