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 defaultThemeVersion="124226"/>
  <xr:revisionPtr revIDLastSave="0" documentId="13_ncr:1_{A049F784-8D24-4C69-9E6C-73D5CEDD4412}" xr6:coauthVersionLast="40" xr6:coauthVersionMax="40" xr10:uidLastSave="{00000000-0000-0000-0000-000000000000}"/>
  <bookViews>
    <workbookView xWindow="0" yWindow="120" windowWidth="15600" windowHeight="8220" xr2:uid="{00000000-000D-0000-FFFF-FFFF00000000}"/>
  </bookViews>
  <sheets>
    <sheet name="Evaluasi" sheetId="1" r:id="rId1"/>
    <sheet name="Rencana" sheetId="2" r:id="rId2"/>
    <sheet name="REKAP BTK" sheetId="3" r:id="rId3"/>
  </sheets>
  <definedNames>
    <definedName name="_xlnm.Print_Area" localSheetId="0">Evaluasi!$A$1:$F$55</definedName>
    <definedName name="_xlnm.Print_Area" localSheetId="2">'REKAP BTK'!$B$1:$D$69</definedName>
  </definedNames>
  <calcPr calcId="181029"/>
</workbook>
</file>

<file path=xl/calcChain.xml><?xml version="1.0" encoding="utf-8"?>
<calcChain xmlns="http://schemas.openxmlformats.org/spreadsheetml/2006/main">
  <c r="C18" i="3" l="1"/>
  <c r="C16" i="3"/>
  <c r="C17" i="3"/>
  <c r="C14" i="3"/>
  <c r="C11" i="3"/>
  <c r="C10" i="3"/>
  <c r="C7" i="3"/>
  <c r="C6" i="3"/>
  <c r="D22" i="3" l="1"/>
  <c r="D42" i="3" l="1"/>
  <c r="D36" i="3" l="1"/>
  <c r="D12" i="3"/>
  <c r="D8" i="3"/>
  <c r="D43" i="3" l="1"/>
  <c r="C43" i="1"/>
</calcChain>
</file>

<file path=xl/sharedStrings.xml><?xml version="1.0" encoding="utf-8"?>
<sst xmlns="http://schemas.openxmlformats.org/spreadsheetml/2006/main" count="195" uniqueCount="140">
  <si>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</si>
  <si>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</si>
  <si>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</si>
  <si>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</si>
  <si>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</si>
  <si>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</si>
  <si>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</si>
  <si>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</si>
  <si>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</si>
  <si>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</si>
  <si>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</si>
  <si>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</si>
  <si>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</si>
  <si>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</si>
  <si>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</si>
  <si>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</si>
  <si>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</si>
  <si>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</si>
  <si>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</si>
  <si>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</si>
  <si>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</si>
  <si>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</si>
  <si>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</si>
  <si>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Finance Staff</t>
  </si>
  <si>
    <t>Approved By :</t>
  </si>
  <si>
    <t>Dheri Febiyani Lestari, S.Pd., M.M</t>
  </si>
  <si>
    <t>Head Of Finance and HRD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</si>
  <si>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</si>
  <si>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</si>
  <si>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</si>
  <si>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</si>
  <si>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</si>
  <si>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</si>
  <si>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</si>
  <si>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</si>
  <si>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</si>
  <si>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</si>
  <si>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</si>
  <si>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</si>
  <si>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</si>
  <si>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</si>
  <si>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</si>
  <si>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</si>
  <si>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</si>
  <si>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</si>
  <si>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</si>
  <si>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Finance &amp; HRD Staff</t>
  </si>
  <si>
    <t>- Secretary</t>
  </si>
  <si>
    <t>- Tingkat III</t>
  </si>
  <si>
    <t>- Tingkat IV</t>
  </si>
  <si>
    <t>Tingkat III</t>
  </si>
  <si>
    <t>Tingkat IV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</si>
  <si>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</si>
  <si>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</si>
  <si>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</si>
  <si>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</si>
  <si>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</si>
  <si>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</si>
  <si>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</si>
  <si>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</si>
  <si>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</si>
  <si>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</si>
  <si>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</si>
  <si>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</si>
  <si>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</si>
  <si>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</si>
  <si>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</si>
  <si>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</si>
  <si>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</si>
  <si>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</si>
  <si>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</si>
  <si>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</si>
  <si>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</si>
  <si>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</si>
  <si>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KELAS KARYAWAN</t>
  </si>
  <si>
    <t>STT 20 ORANG</t>
  </si>
  <si>
    <t>TOTAL PENDAPATAN TINGKAT 4</t>
  </si>
  <si>
    <t>TOTAL SEMUA PENDAPATAN</t>
  </si>
  <si>
    <t>PENDAPATAN LAIN - LAIN</t>
  </si>
  <si>
    <t>SEWA</t>
  </si>
  <si>
    <t>PIUTANG KARYAWAN</t>
  </si>
  <si>
    <t>TOTAL PENDAPATAN LAIN - LAIN</t>
  </si>
  <si>
    <t>Penagihan Dana Pending, konfirmasi ke masing masing karyawan melalui WA</t>
  </si>
  <si>
    <t>Efektif, dan karyawan yg bersangkutan langsung melakukan realisasi</t>
  </si>
  <si>
    <t>BPRSA</t>
  </si>
  <si>
    <t>Rekap Data Pembayaran</t>
  </si>
  <si>
    <t xml:space="preserve">Pembayaran Kewajiban </t>
  </si>
  <si>
    <t>LAIN - LAIN</t>
  </si>
  <si>
    <t>Cash Opname Tahunan</t>
  </si>
  <si>
    <t>Cash opname Daily</t>
  </si>
  <si>
    <t>- RE</t>
  </si>
  <si>
    <t>- IT</t>
  </si>
  <si>
    <t>LAPORAN MINGGUAN PERIODE FEBRUARI</t>
  </si>
  <si>
    <t>Rekap Data Presentasi Pembayaran Tingkat 4</t>
  </si>
  <si>
    <t>Ririn Puspita Sari Dewi</t>
  </si>
  <si>
    <t>FEBRUARI</t>
  </si>
  <si>
    <t>Input ke Rencana Pembayaran Mahasiswa</t>
  </si>
  <si>
    <t>Presentasi Pembayaran Tk 4 untuk mengikuti sidang</t>
  </si>
  <si>
    <t>Head of Finance &amp; HRD</t>
  </si>
  <si>
    <t xml:space="preserve">Terlealisasi pada tanggal tersebut, dengan selisih 0 . </t>
  </si>
  <si>
    <t>-</t>
  </si>
  <si>
    <t xml:space="preserve">Penerimaan pembayaran dari mahasiswa Profesi dan tingkat III DNBS, tingkat IV unwim dan STT pada tanggal tersebut, harus di input ke RPT pada hari itu juga. </t>
  </si>
  <si>
    <t>Hari Minggu</t>
  </si>
  <si>
    <t>Belum dilakukan CO</t>
  </si>
  <si>
    <t>PERIODE 25 FEBRUARI - 03 MARET 2019</t>
  </si>
  <si>
    <t>Gaji Karyawan</t>
  </si>
  <si>
    <t>Rekap Form 5</t>
  </si>
  <si>
    <t>Menginput daftar mahasiswa registrasi ke Form 5</t>
  </si>
  <si>
    <t>Setiap ada yang registrasi</t>
  </si>
  <si>
    <t>Form 5</t>
  </si>
  <si>
    <t>PERIODE 25 FEB - 03 MAR 2019</t>
  </si>
  <si>
    <t>NO BTK 50887 - 51056</t>
  </si>
  <si>
    <t>REGISTRASI POLTEK - AK</t>
  </si>
  <si>
    <t>REGISTRASI POLTEK - AB</t>
  </si>
  <si>
    <t>REGISTRASI STT- TI</t>
  </si>
  <si>
    <t>REGISTRASI STT- TO</t>
  </si>
  <si>
    <t>Total Pendapatan tingkat I Rp 111.853.000</t>
  </si>
  <si>
    <t>Total Pendapatan tingkat II Rp 125.380.000</t>
  </si>
  <si>
    <t>Total Pendapatan tingkat III Rp 66.350.000</t>
  </si>
  <si>
    <t>Total Pendapatan tingkat IV Rp 34.950.000</t>
  </si>
  <si>
    <t>Total Cash on Hand Rp 90.869.700 Cash in Bank Rp 1.525.276.653</t>
  </si>
  <si>
    <t>Total Cash on Hand Rp 118.108.700 Cash in Bank Rp  1.525.276.653</t>
  </si>
  <si>
    <t>Total Cash on Hand Rp 73.598.600 Cash in Bank Rp 1.698.547.698</t>
  </si>
  <si>
    <t>Total Cash on Hand Rp 92.451.800 Cash in Bank Rp 1.698.547.698</t>
  </si>
  <si>
    <t>Total Cash on Hand Rp 122.548.400 Cash in Bank Rp 1.558.537.372</t>
  </si>
  <si>
    <t>Total Cash on Hand Rp 119.393.100 Cash in Bank Rp 1.558.537.372</t>
  </si>
  <si>
    <t xml:space="preserve">Tanggal 25 Februari </t>
  </si>
  <si>
    <t>Tanggal 26 Februari</t>
  </si>
  <si>
    <t>Tanggal 27 Februari</t>
  </si>
  <si>
    <t>Tanggal 28 Februari</t>
  </si>
  <si>
    <t>Tanggal 01 Maret</t>
  </si>
  <si>
    <t>Tanggal 02 Maret</t>
  </si>
  <si>
    <t>Tanggal 03 Maret</t>
  </si>
  <si>
    <t>Honor Dosen</t>
  </si>
  <si>
    <t>RPT sd tanggal 01 Maret 2019</t>
  </si>
  <si>
    <t>Tasikmalaya, 03 Maret 2019</t>
  </si>
  <si>
    <t>PERIODE 04 - 10 MARET 2019</t>
  </si>
  <si>
    <t>Input Form 5</t>
  </si>
  <si>
    <t>Input form 5 setiap ada mahasiswa registrasi</t>
  </si>
  <si>
    <t>CO Tahunan sd 02 Maret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</si>
</sst>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p&quot;* #,##0_);_(&quot;Rp&quot;* \(#,##0\);_(&quot;Rp&quot;* &quot;-&quot;_);_(@_)"/>
    <numFmt numFmtId="165" formatCode="_(* #,##0_);_(* \(#,##0\);_(* &quot;-&quot;_);_(@_)"/>
    <numFmt numFmtId="166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165" fontId="3" fillId="0" borderId="0" applyFont="0" applyFill="0" applyBorder="0" applyAlignment="0" applyProtection="0"/>
    <xf numFmtId="0" fontId="2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62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165" fontId="5" fillId="0" borderId="1" xfId="2" applyFont="1" applyBorder="1" applyAlignment="1">
      <alignment horizontal="right" vertical="center"/>
    </xf>
    <xf numFmtId="165" fontId="5" fillId="0" borderId="1" xfId="2" applyFont="1" applyBorder="1" applyAlignment="1">
      <alignment horizontal="lef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165" fontId="5" fillId="0" borderId="0" xfId="2" applyFont="1" applyAlignment="1">
      <alignment vertical="center" wrapText="1"/>
    </xf>
    <xf numFmtId="166" fontId="5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165" fontId="0" fillId="0" borderId="0" xfId="0" applyNumberFormat="1"/>
    <xf numFmtId="0" fontId="7" fillId="2" borderId="1" xfId="0" applyFont="1" applyFill="1" applyBorder="1" applyAlignment="1">
      <alignment horizontal="center" vertical="center"/>
    </xf>
    <xf numFmtId="0" fontId="6" fillId="0" borderId="0" xfId="1" applyFont="1" applyFill="1" applyAlignment="1">
      <alignment vertical="center"/>
    </xf>
    <xf numFmtId="0" fontId="5" fillId="0" borderId="1" xfId="7" applyFont="1" applyBorder="1"/>
    <xf numFmtId="0" fontId="7" fillId="0" borderId="1" xfId="7" applyFont="1" applyBorder="1"/>
    <xf numFmtId="165" fontId="5" fillId="0" borderId="1" xfId="8" applyFont="1" applyBorder="1"/>
    <xf numFmtId="0" fontId="5" fillId="0" borderId="1" xfId="7" applyFont="1" applyBorder="1" applyAlignment="1">
      <alignment horizontal="left" indent="3"/>
    </xf>
    <xf numFmtId="0" fontId="7" fillId="0" borderId="1" xfId="7" applyFont="1" applyBorder="1" applyAlignment="1">
      <alignment horizontal="left" indent="3"/>
    </xf>
    <xf numFmtId="165" fontId="7" fillId="0" borderId="1" xfId="8" applyFont="1" applyBorder="1"/>
    <xf numFmtId="0" fontId="7" fillId="0" borderId="1" xfId="7" applyFont="1" applyBorder="1" applyAlignment="1">
      <alignment horizontal="left"/>
    </xf>
    <xf numFmtId="165" fontId="7" fillId="0" borderId="1" xfId="7" applyNumberFormat="1" applyFont="1" applyBorder="1"/>
    <xf numFmtId="0" fontId="7" fillId="0" borderId="1" xfId="7" applyFont="1" applyBorder="1" applyAlignment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165" fontId="10" fillId="3" borderId="1" xfId="2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165" fontId="5" fillId="0" borderId="0" xfId="2" applyFont="1" applyAlignment="1">
      <alignment horizontal="right" vertical="center"/>
    </xf>
    <xf numFmtId="0" fontId="5" fillId="4" borderId="1" xfId="0" applyFont="1" applyFill="1" applyBorder="1" applyAlignment="1">
      <alignment vertical="center"/>
    </xf>
    <xf numFmtId="165" fontId="0" fillId="0" borderId="0" xfId="2" applyFont="1"/>
    <xf numFmtId="0" fontId="0" fillId="0" borderId="1" xfId="0" applyBorder="1"/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" xfId="7" applyFont="1" applyBorder="1" applyAlignment="1">
      <alignment horizontal="center"/>
    </xf>
    <xf numFmtId="0" fontId="7" fillId="0" borderId="3" xfId="7" applyFont="1" applyBorder="1" applyAlignment="1">
      <alignment horizontal="center"/>
    </xf>
    <xf numFmtId="0" fontId="7" fillId="0" borderId="4" xfId="7" applyFont="1" applyBorder="1" applyAlignment="1">
      <alignment horizontal="center"/>
    </xf>
  </cellXfs>
  <cellStyles count="9">
    <cellStyle name="Comma [0]" xfId="2" builtinId="6"/>
    <cellStyle name="Comma [0] 2" xfId="5" xr:uid="{00000000-0005-0000-0000-000001000000}"/>
    <cellStyle name="Comma [0] 3" xfId="8" xr:uid="{00000000-0005-0000-0000-000002000000}"/>
    <cellStyle name="Currency [0] 2" xfId="6" xr:uid="{00000000-0005-0000-0000-000003000000}"/>
    <cellStyle name="Normal" xfId="0" builtinId="0"/>
    <cellStyle name="Normal 2" xfId="4" xr:uid="{00000000-0005-0000-0000-000005000000}"/>
    <cellStyle name="Normal 2 2" xfId="3" xr:uid="{00000000-0005-0000-0000-000006000000}"/>
    <cellStyle name="Normal 2 3" xfId="1" xr:uid="{00000000-0005-0000-0000-000007000000}"/>
    <cellStyle name="Normal 3" xfId="7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3"/>
  <sheetViews>
    <sheetView tabSelected="1" topLeftCell="A4" zoomScale="70" zoomScaleNormal="70" workbookViewId="0">
      <selection activeCell="F17" sqref="F17"/>
    </sheetView>
  </sheetViews>
  <sheetFormatPr defaultRowHeight="15" x14ac:dyDescent="0.25"/>
  <cols>
    <col min="1" max="1" width="5.7109375" style="16" customWidth="1"/>
    <col min="2" max="2" width="41.7109375" style="1" bestFit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9" ht="15.75" x14ac:dyDescent="0.25">
      <c r="A1" s="48" t="s">
        <v>0</v>
      </c>
      <c r="B1" s="48"/>
      <c r="C1" s="48"/>
      <c r="D1" s="1"/>
    </row>
    <row r="2" spans="1:9" ht="15.75" x14ac:dyDescent="0.25">
      <c r="A2" s="48" t="s">
        <v>92</v>
      </c>
      <c r="B2" s="48"/>
      <c r="C2" s="48"/>
      <c r="D2" s="1"/>
    </row>
    <row r="3" spans="1:9" ht="15.75" x14ac:dyDescent="0.25">
      <c r="A3" s="49"/>
      <c r="B3" s="49"/>
      <c r="C3" s="49"/>
      <c r="D3" s="49"/>
    </row>
    <row r="4" spans="1:9" ht="15.75" x14ac:dyDescent="0.25">
      <c r="A4" s="51" t="s">
        <v>7</v>
      </c>
      <c r="B4" s="51"/>
      <c r="C4" s="51"/>
      <c r="D4" s="51"/>
      <c r="E4" s="51"/>
      <c r="F4" s="51"/>
    </row>
    <row r="5" spans="1:9" ht="15.75" x14ac:dyDescent="0.25">
      <c r="A5" s="51" t="s">
        <v>104</v>
      </c>
      <c r="B5" s="51"/>
      <c r="C5" s="51"/>
      <c r="D5" s="51"/>
      <c r="E5" s="51"/>
      <c r="F5" s="51"/>
      <c r="G5" s="22"/>
      <c r="H5" s="22"/>
      <c r="I5" s="22"/>
    </row>
    <row r="6" spans="1:9" ht="15.75" x14ac:dyDescent="0.25">
      <c r="A6" s="50" t="s">
        <v>46</v>
      </c>
      <c r="B6" s="50"/>
      <c r="C6" s="50"/>
      <c r="D6" s="50"/>
      <c r="E6" s="50"/>
      <c r="F6" s="50"/>
    </row>
    <row r="7" spans="1:9" ht="15.75" x14ac:dyDescent="0.25">
      <c r="A7" s="35"/>
      <c r="B7" s="3"/>
      <c r="C7" s="3"/>
      <c r="D7" s="3"/>
      <c r="E7" s="3"/>
      <c r="F7" s="3"/>
    </row>
    <row r="8" spans="1:9" x14ac:dyDescent="0.25">
      <c r="A8" s="52" t="s">
        <v>1</v>
      </c>
      <c r="B8" s="53" t="s">
        <v>4</v>
      </c>
      <c r="C8" s="53" t="s">
        <v>2</v>
      </c>
      <c r="D8" s="54" t="s">
        <v>3</v>
      </c>
      <c r="E8" s="55" t="s">
        <v>5</v>
      </c>
      <c r="F8" s="54" t="s">
        <v>6</v>
      </c>
    </row>
    <row r="9" spans="1:9" x14ac:dyDescent="0.25">
      <c r="A9" s="52"/>
      <c r="B9" s="53"/>
      <c r="C9" s="53"/>
      <c r="D9" s="54"/>
      <c r="E9" s="55"/>
      <c r="F9" s="54"/>
    </row>
    <row r="10" spans="1:9" x14ac:dyDescent="0.25">
      <c r="A10" s="17">
        <v>1</v>
      </c>
      <c r="B10" s="5" t="s">
        <v>8</v>
      </c>
      <c r="C10" s="4"/>
      <c r="D10" s="4"/>
      <c r="E10" s="4"/>
      <c r="F10" s="5"/>
    </row>
    <row r="11" spans="1:9" ht="30" x14ac:dyDescent="0.25">
      <c r="A11" s="17"/>
      <c r="B11" s="6" t="s">
        <v>9</v>
      </c>
      <c r="C11" s="4" t="s">
        <v>36</v>
      </c>
      <c r="D11" s="5" t="s">
        <v>116</v>
      </c>
      <c r="E11" s="4"/>
      <c r="F11" s="5" t="s">
        <v>52</v>
      </c>
    </row>
    <row r="12" spans="1:9" ht="30" x14ac:dyDescent="0.25">
      <c r="A12" s="17"/>
      <c r="B12" s="6" t="s">
        <v>10</v>
      </c>
      <c r="C12" s="4" t="s">
        <v>36</v>
      </c>
      <c r="D12" s="5" t="s">
        <v>117</v>
      </c>
      <c r="E12" s="4"/>
      <c r="F12" s="5" t="s">
        <v>52</v>
      </c>
    </row>
    <row r="13" spans="1:9" ht="30" x14ac:dyDescent="0.25">
      <c r="A13" s="17"/>
      <c r="B13" s="6" t="s">
        <v>48</v>
      </c>
      <c r="C13" s="4" t="s">
        <v>36</v>
      </c>
      <c r="D13" s="5" t="s">
        <v>118</v>
      </c>
      <c r="E13" s="4"/>
      <c r="F13" s="5" t="s">
        <v>52</v>
      </c>
    </row>
    <row r="14" spans="1:9" ht="30" x14ac:dyDescent="0.25">
      <c r="A14" s="17"/>
      <c r="B14" s="6" t="s">
        <v>49</v>
      </c>
      <c r="C14" s="4" t="s">
        <v>36</v>
      </c>
      <c r="D14" s="5" t="s">
        <v>119</v>
      </c>
      <c r="E14" s="4"/>
      <c r="F14" s="5" t="s">
        <v>52</v>
      </c>
    </row>
    <row r="15" spans="1:9" x14ac:dyDescent="0.25">
      <c r="A15" s="17"/>
      <c r="B15" s="6"/>
      <c r="C15" s="4"/>
      <c r="D15" s="5"/>
      <c r="E15" s="4"/>
      <c r="F15" s="5"/>
    </row>
    <row r="16" spans="1:9" x14ac:dyDescent="0.25">
      <c r="A16" s="17">
        <v>2</v>
      </c>
      <c r="B16" s="5" t="s">
        <v>88</v>
      </c>
      <c r="C16" s="4"/>
      <c r="D16" s="4"/>
      <c r="E16" s="4"/>
      <c r="F16" s="5" t="s">
        <v>139</v>
      </c>
    </row>
    <row r="17" spans="1:6" ht="30" x14ac:dyDescent="0.25">
      <c r="A17" s="17"/>
      <c r="B17" s="5" t="s">
        <v>126</v>
      </c>
      <c r="C17" s="5" t="s">
        <v>120</v>
      </c>
      <c r="D17" s="5" t="s">
        <v>99</v>
      </c>
      <c r="E17" s="4" t="s">
        <v>21</v>
      </c>
      <c r="F17" s="5" t="s">
        <v>89</v>
      </c>
    </row>
    <row r="18" spans="1:6" ht="30" x14ac:dyDescent="0.25">
      <c r="A18" s="17"/>
      <c r="B18" s="5" t="s">
        <v>127</v>
      </c>
      <c r="C18" s="5" t="s">
        <v>121</v>
      </c>
      <c r="D18" s="5" t="s">
        <v>99</v>
      </c>
      <c r="E18" s="4" t="s">
        <v>21</v>
      </c>
      <c r="F18" s="5" t="s">
        <v>89</v>
      </c>
    </row>
    <row r="19" spans="1:6" ht="30" x14ac:dyDescent="0.25">
      <c r="A19" s="17"/>
      <c r="B19" s="5" t="s">
        <v>128</v>
      </c>
      <c r="C19" s="5" t="s">
        <v>122</v>
      </c>
      <c r="D19" s="5" t="s">
        <v>99</v>
      </c>
      <c r="E19" s="4" t="s">
        <v>21</v>
      </c>
      <c r="F19" s="5" t="s">
        <v>89</v>
      </c>
    </row>
    <row r="20" spans="1:6" ht="30" x14ac:dyDescent="0.25">
      <c r="A20" s="17"/>
      <c r="B20" s="5" t="s">
        <v>129</v>
      </c>
      <c r="C20" s="5" t="s">
        <v>123</v>
      </c>
      <c r="D20" s="5" t="s">
        <v>99</v>
      </c>
      <c r="E20" s="4" t="s">
        <v>21</v>
      </c>
      <c r="F20" s="5" t="s">
        <v>89</v>
      </c>
    </row>
    <row r="21" spans="1:6" ht="30" x14ac:dyDescent="0.25">
      <c r="A21" s="17"/>
      <c r="B21" s="5" t="s">
        <v>130</v>
      </c>
      <c r="C21" s="5" t="s">
        <v>124</v>
      </c>
      <c r="D21" s="5" t="s">
        <v>99</v>
      </c>
      <c r="E21" s="4" t="s">
        <v>21</v>
      </c>
      <c r="F21" s="5" t="s">
        <v>89</v>
      </c>
    </row>
    <row r="22" spans="1:6" ht="30" x14ac:dyDescent="0.25">
      <c r="A22" s="17"/>
      <c r="B22" s="5" t="s">
        <v>131</v>
      </c>
      <c r="C22" s="5" t="s">
        <v>125</v>
      </c>
      <c r="D22" s="5" t="s">
        <v>99</v>
      </c>
      <c r="E22" s="4" t="s">
        <v>21</v>
      </c>
      <c r="F22" s="5" t="s">
        <v>89</v>
      </c>
    </row>
    <row r="23" spans="1:6" x14ac:dyDescent="0.25">
      <c r="A23" s="17"/>
      <c r="B23" s="5" t="s">
        <v>132</v>
      </c>
      <c r="C23" s="5"/>
      <c r="D23" s="5" t="s">
        <v>103</v>
      </c>
      <c r="E23" s="4" t="s">
        <v>102</v>
      </c>
      <c r="F23" s="5"/>
    </row>
    <row r="24" spans="1:6" x14ac:dyDescent="0.25">
      <c r="A24" s="17"/>
      <c r="B24" s="5"/>
      <c r="C24" s="5"/>
      <c r="D24" s="5"/>
      <c r="E24" s="4"/>
      <c r="F24" s="5"/>
    </row>
    <row r="25" spans="1:6" x14ac:dyDescent="0.25">
      <c r="A25" s="17">
        <v>3</v>
      </c>
      <c r="B25" s="5" t="s">
        <v>12</v>
      </c>
      <c r="C25" s="4"/>
      <c r="D25" s="4"/>
      <c r="E25" s="4"/>
      <c r="F25" s="5"/>
    </row>
    <row r="26" spans="1:6" x14ac:dyDescent="0.25">
      <c r="A26" s="17"/>
      <c r="B26" s="5" t="s">
        <v>105</v>
      </c>
      <c r="C26" s="34"/>
      <c r="D26" s="15"/>
      <c r="E26" s="4"/>
      <c r="F26" s="5"/>
    </row>
    <row r="27" spans="1:6" x14ac:dyDescent="0.25">
      <c r="A27" s="17"/>
      <c r="B27" s="5" t="s">
        <v>133</v>
      </c>
      <c r="C27" s="7"/>
      <c r="D27" s="15"/>
      <c r="E27" s="4"/>
      <c r="F27" s="5"/>
    </row>
    <row r="28" spans="1:6" x14ac:dyDescent="0.25">
      <c r="A28" s="17"/>
      <c r="B28" s="5"/>
      <c r="C28" s="7"/>
      <c r="D28" s="15"/>
      <c r="E28" s="4"/>
      <c r="F28" s="5"/>
    </row>
    <row r="29" spans="1:6" ht="30" x14ac:dyDescent="0.25">
      <c r="A29" s="17">
        <v>4</v>
      </c>
      <c r="B29" s="5" t="s">
        <v>13</v>
      </c>
      <c r="C29" s="5" t="s">
        <v>82</v>
      </c>
      <c r="D29" s="5" t="s">
        <v>83</v>
      </c>
      <c r="E29" s="4"/>
      <c r="F29" s="5"/>
    </row>
    <row r="30" spans="1:6" x14ac:dyDescent="0.25">
      <c r="A30" s="17"/>
      <c r="B30" s="6" t="s">
        <v>37</v>
      </c>
      <c r="C30" s="7">
        <v>14770000</v>
      </c>
      <c r="D30" s="5"/>
      <c r="E30" s="4"/>
      <c r="F30" s="5" t="s">
        <v>14</v>
      </c>
    </row>
    <row r="31" spans="1:6" x14ac:dyDescent="0.25">
      <c r="A31" s="17"/>
      <c r="B31" s="6" t="s">
        <v>38</v>
      </c>
      <c r="C31" s="7">
        <v>101088800</v>
      </c>
      <c r="D31" s="4"/>
      <c r="E31" s="4"/>
      <c r="F31" s="5" t="s">
        <v>14</v>
      </c>
    </row>
    <row r="32" spans="1:6" x14ac:dyDescent="0.25">
      <c r="A32" s="17"/>
      <c r="B32" s="6" t="s">
        <v>39</v>
      </c>
      <c r="C32" s="43">
        <v>675000</v>
      </c>
      <c r="D32" s="4"/>
      <c r="E32" s="5"/>
      <c r="F32" s="5" t="s">
        <v>14</v>
      </c>
    </row>
    <row r="33" spans="1:6" x14ac:dyDescent="0.25">
      <c r="A33" s="17"/>
      <c r="B33" s="6" t="s">
        <v>40</v>
      </c>
      <c r="C33" s="7">
        <v>55503000</v>
      </c>
      <c r="D33" s="4"/>
      <c r="E33" s="4"/>
      <c r="F33" s="5" t="s">
        <v>14</v>
      </c>
    </row>
    <row r="34" spans="1:6" x14ac:dyDescent="0.25">
      <c r="A34" s="17"/>
      <c r="B34" s="6" t="s">
        <v>41</v>
      </c>
      <c r="C34" s="7">
        <v>1850000</v>
      </c>
      <c r="D34" s="5"/>
      <c r="E34" s="4"/>
      <c r="F34" s="5" t="s">
        <v>14</v>
      </c>
    </row>
    <row r="35" spans="1:6" x14ac:dyDescent="0.25">
      <c r="A35" s="17"/>
      <c r="B35" s="6" t="s">
        <v>47</v>
      </c>
      <c r="C35" s="7">
        <v>18179600</v>
      </c>
      <c r="D35" s="5"/>
      <c r="E35" s="4"/>
      <c r="F35" s="5" t="s">
        <v>14</v>
      </c>
    </row>
    <row r="36" spans="1:6" x14ac:dyDescent="0.25">
      <c r="A36" s="17"/>
      <c r="B36" s="6" t="s">
        <v>90</v>
      </c>
      <c r="C36" s="7" t="s">
        <v>100</v>
      </c>
      <c r="D36" s="5"/>
      <c r="E36" s="4"/>
      <c r="F36" s="5" t="s">
        <v>14</v>
      </c>
    </row>
    <row r="37" spans="1:6" x14ac:dyDescent="0.25">
      <c r="A37" s="17"/>
      <c r="B37" s="6" t="s">
        <v>91</v>
      </c>
      <c r="C37" s="7" t="s">
        <v>100</v>
      </c>
      <c r="D37" s="5"/>
      <c r="E37" s="4"/>
      <c r="F37" s="5" t="s">
        <v>14</v>
      </c>
    </row>
    <row r="38" spans="1:6" ht="60" x14ac:dyDescent="0.25">
      <c r="A38" s="17">
        <v>5</v>
      </c>
      <c r="B38" s="5" t="s">
        <v>30</v>
      </c>
      <c r="C38" s="8" t="s">
        <v>101</v>
      </c>
      <c r="D38" s="5" t="s">
        <v>31</v>
      </c>
      <c r="E38" s="4" t="s">
        <v>32</v>
      </c>
      <c r="F38" s="18" t="s">
        <v>134</v>
      </c>
    </row>
    <row r="39" spans="1:6" x14ac:dyDescent="0.25">
      <c r="A39" s="17"/>
      <c r="B39" s="5"/>
      <c r="C39" s="8"/>
      <c r="D39" s="5"/>
      <c r="E39" s="4"/>
      <c r="F39" s="5"/>
    </row>
    <row r="40" spans="1:6" ht="30" x14ac:dyDescent="0.25">
      <c r="A40" s="17">
        <v>6</v>
      </c>
      <c r="B40" s="5" t="s">
        <v>33</v>
      </c>
      <c r="C40" s="8" t="s">
        <v>34</v>
      </c>
      <c r="D40" s="5" t="s">
        <v>31</v>
      </c>
      <c r="E40" s="4" t="s">
        <v>32</v>
      </c>
      <c r="F40" s="5" t="s">
        <v>35</v>
      </c>
    </row>
    <row r="41" spans="1:6" x14ac:dyDescent="0.25">
      <c r="A41" s="17"/>
      <c r="B41" s="5"/>
      <c r="C41" s="8"/>
      <c r="D41" s="5"/>
      <c r="E41" s="4"/>
      <c r="F41" s="5"/>
    </row>
    <row r="42" spans="1:6" x14ac:dyDescent="0.25">
      <c r="A42" s="17"/>
      <c r="B42" s="5"/>
      <c r="C42" s="8"/>
      <c r="D42" s="5"/>
      <c r="E42" s="4"/>
      <c r="F42" s="5"/>
    </row>
    <row r="43" spans="1:6" ht="30" x14ac:dyDescent="0.25">
      <c r="A43" s="17">
        <v>7</v>
      </c>
      <c r="B43" s="5" t="s">
        <v>93</v>
      </c>
      <c r="C43" s="8" t="str">
        <f>+B43</f>
        <v>Rekap Data Presentasi Pembayaran Tingkat 4</v>
      </c>
      <c r="D43" s="5" t="s">
        <v>31</v>
      </c>
      <c r="E43" s="4" t="s">
        <v>32</v>
      </c>
      <c r="F43" s="5" t="s">
        <v>93</v>
      </c>
    </row>
    <row r="44" spans="1:6" x14ac:dyDescent="0.25">
      <c r="A44" s="17"/>
      <c r="B44" s="5"/>
      <c r="C44" s="8"/>
      <c r="D44" s="5"/>
      <c r="E44" s="4"/>
      <c r="F44" s="5"/>
    </row>
    <row r="45" spans="1:6" ht="30" x14ac:dyDescent="0.25">
      <c r="A45" s="17">
        <v>8</v>
      </c>
      <c r="B45" s="5" t="s">
        <v>106</v>
      </c>
      <c r="C45" s="8" t="s">
        <v>107</v>
      </c>
      <c r="D45" s="5" t="s">
        <v>108</v>
      </c>
      <c r="E45" s="4" t="s">
        <v>32</v>
      </c>
      <c r="F45" s="5" t="s">
        <v>109</v>
      </c>
    </row>
    <row r="46" spans="1:6" x14ac:dyDescent="0.25">
      <c r="A46" s="17"/>
      <c r="B46" s="5"/>
      <c r="C46" s="8"/>
      <c r="D46" s="5"/>
      <c r="E46" s="4"/>
      <c r="F46" s="5"/>
    </row>
    <row r="47" spans="1:6" x14ac:dyDescent="0.25">
      <c r="A47" s="2"/>
      <c r="B47" s="2"/>
    </row>
    <row r="48" spans="1:6" x14ac:dyDescent="0.25">
      <c r="A48" s="39" t="s">
        <v>135</v>
      </c>
    </row>
    <row r="49" spans="1:6" x14ac:dyDescent="0.25">
      <c r="A49" s="39" t="s">
        <v>22</v>
      </c>
      <c r="F49" s="1" t="s">
        <v>24</v>
      </c>
    </row>
    <row r="50" spans="1:6" x14ac:dyDescent="0.25">
      <c r="A50" s="39"/>
    </row>
    <row r="51" spans="1:6" x14ac:dyDescent="0.25">
      <c r="A51" s="39"/>
    </row>
    <row r="52" spans="1:6" x14ac:dyDescent="0.25">
      <c r="A52" s="39"/>
    </row>
    <row r="53" spans="1:6" x14ac:dyDescent="0.25">
      <c r="A53" s="39"/>
    </row>
    <row r="54" spans="1:6" x14ac:dyDescent="0.25">
      <c r="A54" s="39"/>
      <c r="F54" s="11" t="s">
        <v>25</v>
      </c>
    </row>
    <row r="55" spans="1:6" s="12" customFormat="1" x14ac:dyDescent="0.25">
      <c r="A55" s="37" t="s">
        <v>94</v>
      </c>
      <c r="B55" s="1"/>
      <c r="F55" s="13" t="s">
        <v>26</v>
      </c>
    </row>
    <row r="56" spans="1:6" x14ac:dyDescent="0.25">
      <c r="A56" s="38" t="s">
        <v>23</v>
      </c>
      <c r="B56" s="13"/>
    </row>
    <row r="61" spans="1:6" x14ac:dyDescent="0.25">
      <c r="B61" s="14"/>
    </row>
    <row r="62" spans="1:6" x14ac:dyDescent="0.25">
      <c r="B62" s="14"/>
    </row>
    <row r="63" spans="1:6" x14ac:dyDescent="0.25">
      <c r="B63" s="14"/>
    </row>
  </sheetData>
  <mergeCells count="12">
    <mergeCell ref="A8:A9"/>
    <mergeCell ref="B8:B9"/>
    <mergeCell ref="C8:C9"/>
    <mergeCell ref="D8:D9"/>
    <mergeCell ref="F8:F9"/>
    <mergeCell ref="E8:E9"/>
    <mergeCell ref="A1:C1"/>
    <mergeCell ref="A2:C2"/>
    <mergeCell ref="A3:D3"/>
    <mergeCell ref="A6:F6"/>
    <mergeCell ref="A5:F5"/>
    <mergeCell ref="A4:F4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42"/>
  <sheetViews>
    <sheetView zoomScale="80" zoomScaleNormal="80" workbookViewId="0">
      <selection activeCell="A35" sqref="A35"/>
    </sheetView>
  </sheetViews>
  <sheetFormatPr defaultRowHeight="15" x14ac:dyDescent="0.25"/>
  <cols>
    <col min="1" max="1" width="4" style="16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10" ht="15.75" x14ac:dyDescent="0.25">
      <c r="A1" s="48" t="s">
        <v>0</v>
      </c>
      <c r="B1" s="48"/>
      <c r="C1" s="48"/>
      <c r="D1" s="1"/>
      <c r="F1" s="1"/>
    </row>
    <row r="2" spans="1:10" ht="15.75" x14ac:dyDescent="0.25">
      <c r="A2" s="48" t="s">
        <v>92</v>
      </c>
      <c r="B2" s="48"/>
      <c r="C2" s="48"/>
      <c r="D2" s="1"/>
      <c r="F2" s="1"/>
    </row>
    <row r="3" spans="1:10" ht="15.75" x14ac:dyDescent="0.25">
      <c r="A3" s="49"/>
      <c r="B3" s="49"/>
      <c r="C3" s="49"/>
      <c r="D3" s="49"/>
      <c r="F3" s="1"/>
    </row>
    <row r="4" spans="1:10" ht="15.75" x14ac:dyDescent="0.25">
      <c r="A4" s="51" t="s">
        <v>15</v>
      </c>
      <c r="B4" s="51"/>
      <c r="C4" s="51"/>
      <c r="D4" s="51"/>
      <c r="E4" s="51"/>
      <c r="F4" s="51"/>
      <c r="G4" s="51"/>
      <c r="H4" s="51"/>
      <c r="I4" s="51"/>
      <c r="J4" s="51"/>
    </row>
    <row r="5" spans="1:10" ht="15.75" x14ac:dyDescent="0.25">
      <c r="A5" s="51" t="s">
        <v>136</v>
      </c>
      <c r="B5" s="51"/>
      <c r="C5" s="51"/>
      <c r="D5" s="51"/>
      <c r="E5" s="51"/>
      <c r="F5" s="51"/>
      <c r="G5" s="51"/>
      <c r="H5" s="51"/>
      <c r="I5" s="51"/>
      <c r="J5" s="51"/>
    </row>
    <row r="6" spans="1:10" ht="15.75" x14ac:dyDescent="0.25">
      <c r="A6" s="50" t="s">
        <v>23</v>
      </c>
      <c r="B6" s="50"/>
      <c r="C6" s="50"/>
      <c r="D6" s="50"/>
      <c r="E6" s="50"/>
      <c r="F6" s="50"/>
      <c r="G6" s="50"/>
      <c r="H6" s="50"/>
      <c r="I6" s="50"/>
      <c r="J6" s="50"/>
    </row>
    <row r="8" spans="1:10" s="16" customFormat="1" x14ac:dyDescent="0.25">
      <c r="A8" s="55" t="s">
        <v>1</v>
      </c>
      <c r="B8" s="55" t="s">
        <v>16</v>
      </c>
      <c r="C8" s="55" t="s">
        <v>15</v>
      </c>
      <c r="D8" s="56" t="s">
        <v>95</v>
      </c>
      <c r="E8" s="57"/>
      <c r="F8" s="57"/>
      <c r="G8" s="57"/>
      <c r="H8" s="57"/>
      <c r="I8" s="57"/>
      <c r="J8" s="58"/>
    </row>
    <row r="9" spans="1:10" s="16" customFormat="1" x14ac:dyDescent="0.25">
      <c r="A9" s="55"/>
      <c r="B9" s="55"/>
      <c r="C9" s="55"/>
      <c r="D9" s="21">
        <v>4</v>
      </c>
      <c r="E9" s="21">
        <v>5</v>
      </c>
      <c r="F9" s="21">
        <v>6</v>
      </c>
      <c r="G9" s="21">
        <v>7</v>
      </c>
      <c r="H9" s="36">
        <v>8</v>
      </c>
      <c r="I9" s="42">
        <v>9</v>
      </c>
      <c r="J9" s="42">
        <v>10</v>
      </c>
    </row>
    <row r="10" spans="1:10" x14ac:dyDescent="0.25">
      <c r="A10" s="17">
        <v>1</v>
      </c>
      <c r="B10" s="4" t="s">
        <v>17</v>
      </c>
      <c r="C10" s="4"/>
      <c r="D10" s="4"/>
      <c r="E10" s="4"/>
      <c r="F10" s="4"/>
      <c r="G10" s="44"/>
      <c r="H10" s="4"/>
      <c r="I10" s="33"/>
      <c r="J10" s="44"/>
    </row>
    <row r="11" spans="1:10" x14ac:dyDescent="0.25">
      <c r="A11" s="17"/>
      <c r="B11" s="4" t="s">
        <v>18</v>
      </c>
      <c r="C11" s="4" t="s">
        <v>45</v>
      </c>
      <c r="D11" s="40"/>
      <c r="E11" s="40"/>
      <c r="F11" s="40"/>
      <c r="G11" s="47"/>
      <c r="H11" s="41"/>
      <c r="I11" s="41"/>
      <c r="J11" s="44"/>
    </row>
    <row r="12" spans="1:10" x14ac:dyDescent="0.25">
      <c r="A12" s="17"/>
      <c r="B12" s="4" t="s">
        <v>19</v>
      </c>
      <c r="C12" s="4" t="s">
        <v>45</v>
      </c>
      <c r="D12" s="40"/>
      <c r="E12" s="40"/>
      <c r="F12" s="40"/>
      <c r="G12" s="47"/>
      <c r="H12" s="41"/>
      <c r="I12" s="41"/>
      <c r="J12" s="44"/>
    </row>
    <row r="13" spans="1:10" x14ac:dyDescent="0.25">
      <c r="A13" s="17"/>
      <c r="B13" s="4" t="s">
        <v>50</v>
      </c>
      <c r="C13" s="4" t="s">
        <v>45</v>
      </c>
      <c r="D13" s="40"/>
      <c r="E13" s="40"/>
      <c r="F13" s="40"/>
      <c r="G13" s="47"/>
      <c r="H13" s="41"/>
      <c r="I13" s="41"/>
      <c r="J13" s="44"/>
    </row>
    <row r="14" spans="1:10" x14ac:dyDescent="0.25">
      <c r="A14" s="17"/>
      <c r="B14" s="4" t="s">
        <v>51</v>
      </c>
      <c r="C14" s="4" t="s">
        <v>45</v>
      </c>
      <c r="D14" s="40"/>
      <c r="E14" s="40"/>
      <c r="F14" s="40"/>
      <c r="G14" s="47"/>
      <c r="H14" s="41"/>
      <c r="I14" s="41"/>
      <c r="J14" s="44"/>
    </row>
    <row r="15" spans="1:10" x14ac:dyDescent="0.25">
      <c r="A15" s="17"/>
      <c r="B15" s="4"/>
      <c r="C15" s="4"/>
      <c r="D15" s="4"/>
      <c r="E15" s="4"/>
      <c r="F15" s="33"/>
      <c r="G15" s="44"/>
      <c r="H15" s="4"/>
      <c r="I15" s="33"/>
      <c r="J15" s="44"/>
    </row>
    <row r="16" spans="1:10" x14ac:dyDescent="0.25">
      <c r="A16" s="17">
        <v>2</v>
      </c>
      <c r="B16" s="4" t="s">
        <v>11</v>
      </c>
      <c r="C16" s="4" t="s">
        <v>29</v>
      </c>
      <c r="D16" s="40"/>
      <c r="E16" s="40"/>
      <c r="F16" s="40"/>
      <c r="G16" s="47"/>
      <c r="H16" s="41"/>
      <c r="I16" s="41"/>
      <c r="J16" s="44"/>
    </row>
    <row r="17" spans="1:10" x14ac:dyDescent="0.25">
      <c r="A17" s="17"/>
      <c r="B17" s="4"/>
      <c r="C17" s="4"/>
      <c r="D17" s="4"/>
      <c r="E17" s="4"/>
      <c r="F17" s="33"/>
      <c r="G17" s="44"/>
      <c r="H17" s="4"/>
      <c r="I17" s="33"/>
      <c r="J17" s="44"/>
    </row>
    <row r="18" spans="1:10" x14ac:dyDescent="0.25">
      <c r="A18" s="17">
        <v>3</v>
      </c>
      <c r="B18" s="4" t="s">
        <v>20</v>
      </c>
      <c r="C18" s="18" t="s">
        <v>27</v>
      </c>
      <c r="D18" s="40"/>
      <c r="E18" s="40"/>
      <c r="F18" s="40"/>
      <c r="G18" s="47"/>
      <c r="H18" s="41"/>
      <c r="I18" s="41"/>
      <c r="J18" s="44"/>
    </row>
    <row r="19" spans="1:10" x14ac:dyDescent="0.25">
      <c r="A19" s="17"/>
      <c r="B19" s="4"/>
      <c r="C19" s="4" t="s">
        <v>28</v>
      </c>
      <c r="D19" s="17"/>
      <c r="E19" s="17"/>
      <c r="F19" s="41"/>
      <c r="G19" s="44"/>
      <c r="H19" s="4"/>
      <c r="I19" s="33"/>
      <c r="J19" s="44"/>
    </row>
    <row r="20" spans="1:10" x14ac:dyDescent="0.25">
      <c r="A20" s="17"/>
      <c r="B20" s="4"/>
      <c r="C20" s="4"/>
      <c r="D20" s="4"/>
      <c r="E20" s="17"/>
      <c r="F20" s="33"/>
      <c r="G20" s="44"/>
      <c r="H20" s="4"/>
      <c r="I20" s="33"/>
      <c r="J20" s="44"/>
    </row>
    <row r="21" spans="1:10" x14ac:dyDescent="0.25">
      <c r="A21" s="17">
        <v>4</v>
      </c>
      <c r="B21" s="4" t="s">
        <v>42</v>
      </c>
      <c r="C21" s="4" t="s">
        <v>43</v>
      </c>
      <c r="D21" s="40"/>
      <c r="E21" s="40"/>
      <c r="F21" s="40"/>
      <c r="G21" s="47"/>
      <c r="H21" s="41"/>
      <c r="I21" s="41"/>
      <c r="J21" s="44"/>
    </row>
    <row r="22" spans="1:10" x14ac:dyDescent="0.25">
      <c r="A22" s="17"/>
      <c r="B22" s="4"/>
      <c r="C22" s="4"/>
      <c r="D22" s="4"/>
      <c r="E22" s="17"/>
      <c r="F22" s="33"/>
      <c r="G22" s="47"/>
      <c r="H22" s="4"/>
      <c r="I22" s="33"/>
      <c r="J22" s="44"/>
    </row>
    <row r="23" spans="1:10" x14ac:dyDescent="0.25">
      <c r="A23" s="17">
        <v>5</v>
      </c>
      <c r="B23" s="4" t="s">
        <v>44</v>
      </c>
      <c r="C23" s="5" t="s">
        <v>96</v>
      </c>
      <c r="D23" s="40"/>
      <c r="E23" s="40"/>
      <c r="F23" s="40"/>
      <c r="G23" s="47"/>
      <c r="H23" s="41"/>
      <c r="I23" s="41"/>
      <c r="J23" s="44"/>
    </row>
    <row r="24" spans="1:10" x14ac:dyDescent="0.25">
      <c r="A24" s="17"/>
      <c r="B24" s="4"/>
      <c r="C24" s="5"/>
      <c r="D24" s="17"/>
      <c r="E24" s="17"/>
      <c r="F24" s="32"/>
      <c r="G24" s="47"/>
      <c r="H24" s="4"/>
      <c r="I24" s="33"/>
      <c r="J24" s="44"/>
    </row>
    <row r="25" spans="1:10" x14ac:dyDescent="0.25">
      <c r="A25" s="17">
        <v>6</v>
      </c>
      <c r="B25" s="4" t="s">
        <v>85</v>
      </c>
      <c r="C25" s="5"/>
      <c r="D25" s="17"/>
      <c r="E25" s="17"/>
      <c r="F25" s="32"/>
      <c r="G25" s="47"/>
      <c r="H25" s="4"/>
      <c r="I25" s="33"/>
      <c r="J25" s="44"/>
    </row>
    <row r="26" spans="1:10" x14ac:dyDescent="0.25">
      <c r="A26" s="17"/>
      <c r="B26" s="4" t="s">
        <v>97</v>
      </c>
      <c r="C26" s="4" t="s">
        <v>97</v>
      </c>
      <c r="D26" s="32"/>
      <c r="E26" s="32"/>
      <c r="F26" s="32"/>
      <c r="G26" s="47"/>
      <c r="H26" s="41"/>
      <c r="I26" s="41"/>
      <c r="J26" s="44"/>
    </row>
    <row r="27" spans="1:10" x14ac:dyDescent="0.25">
      <c r="A27" s="17"/>
      <c r="B27" s="4"/>
      <c r="C27" s="5"/>
      <c r="D27" s="17"/>
      <c r="E27" s="17"/>
      <c r="F27" s="32"/>
      <c r="G27" s="47"/>
      <c r="H27" s="4"/>
      <c r="I27" s="33"/>
      <c r="J27" s="44"/>
    </row>
    <row r="28" spans="1:10" x14ac:dyDescent="0.25">
      <c r="A28" s="17">
        <v>7</v>
      </c>
      <c r="B28" s="4" t="s">
        <v>86</v>
      </c>
      <c r="C28" s="5"/>
      <c r="D28" s="17"/>
      <c r="E28" s="17"/>
      <c r="F28" s="32"/>
      <c r="G28" s="47"/>
      <c r="H28" s="4"/>
      <c r="I28" s="33"/>
      <c r="J28" s="44"/>
    </row>
    <row r="29" spans="1:10" x14ac:dyDescent="0.25">
      <c r="A29" s="17"/>
      <c r="B29" s="4"/>
      <c r="C29" s="4"/>
      <c r="D29" s="17"/>
      <c r="E29" s="17"/>
      <c r="F29" s="32"/>
      <c r="G29" s="47"/>
      <c r="H29" s="4"/>
      <c r="I29" s="33"/>
      <c r="J29" s="44"/>
    </row>
    <row r="30" spans="1:10" x14ac:dyDescent="0.25">
      <c r="A30" s="17">
        <v>8</v>
      </c>
      <c r="B30" s="4" t="s">
        <v>137</v>
      </c>
      <c r="C30" s="4" t="s">
        <v>138</v>
      </c>
      <c r="D30" s="40"/>
      <c r="E30" s="40"/>
      <c r="F30" s="40"/>
      <c r="G30" s="47"/>
      <c r="H30" s="40"/>
      <c r="I30" s="40"/>
      <c r="J30" s="44"/>
    </row>
    <row r="31" spans="1:10" x14ac:dyDescent="0.25">
      <c r="A31" s="17"/>
      <c r="B31" s="4"/>
      <c r="C31" s="4"/>
      <c r="D31" s="17"/>
      <c r="E31" s="17"/>
      <c r="F31" s="32"/>
      <c r="G31" s="47"/>
      <c r="H31" s="4"/>
      <c r="I31" s="33"/>
      <c r="J31" s="44"/>
    </row>
    <row r="32" spans="1:10" x14ac:dyDescent="0.25">
      <c r="A32" s="17"/>
      <c r="B32" s="4"/>
      <c r="C32" s="5"/>
      <c r="D32" s="17"/>
      <c r="E32" s="17"/>
      <c r="F32" s="32"/>
      <c r="G32" s="47"/>
      <c r="H32" s="4"/>
      <c r="I32" s="33"/>
      <c r="J32" s="44"/>
    </row>
    <row r="33" spans="1:9" x14ac:dyDescent="0.25">
      <c r="A33" s="19"/>
      <c r="B33" s="9"/>
      <c r="C33" s="10"/>
      <c r="D33" s="9"/>
      <c r="E33" s="19"/>
      <c r="F33" s="19"/>
      <c r="G33" s="19"/>
      <c r="H33" s="19"/>
      <c r="I33" s="19"/>
    </row>
    <row r="34" spans="1:9" x14ac:dyDescent="0.25">
      <c r="A34" s="39" t="s">
        <v>135</v>
      </c>
      <c r="B34" s="1"/>
    </row>
    <row r="35" spans="1:9" x14ac:dyDescent="0.25">
      <c r="A35" s="39" t="s">
        <v>22</v>
      </c>
      <c r="B35" s="1"/>
      <c r="F35" s="2" t="s">
        <v>24</v>
      </c>
    </row>
    <row r="36" spans="1:9" x14ac:dyDescent="0.25">
      <c r="A36" s="39"/>
      <c r="B36" s="1"/>
      <c r="F36" s="1"/>
    </row>
    <row r="37" spans="1:9" x14ac:dyDescent="0.25">
      <c r="A37" s="39"/>
      <c r="B37" s="1"/>
      <c r="F37" s="1"/>
    </row>
    <row r="38" spans="1:9" x14ac:dyDescent="0.25">
      <c r="A38" s="39"/>
      <c r="B38" s="1"/>
      <c r="F38" s="1"/>
    </row>
    <row r="39" spans="1:9" x14ac:dyDescent="0.25">
      <c r="A39" s="39"/>
      <c r="B39" s="1"/>
      <c r="F39" s="1"/>
    </row>
    <row r="40" spans="1:9" x14ac:dyDescent="0.25">
      <c r="A40" s="37" t="s">
        <v>94</v>
      </c>
      <c r="B40" s="1"/>
      <c r="F40" s="11" t="s">
        <v>25</v>
      </c>
    </row>
    <row r="41" spans="1:9" s="12" customFormat="1" x14ac:dyDescent="0.25">
      <c r="A41" s="38" t="s">
        <v>23</v>
      </c>
      <c r="B41" s="1"/>
      <c r="F41" s="12" t="s">
        <v>98</v>
      </c>
    </row>
    <row r="42" spans="1:9" x14ac:dyDescent="0.25">
      <c r="B42" s="13"/>
      <c r="F42" s="1"/>
    </row>
  </sheetData>
  <mergeCells count="10">
    <mergeCell ref="B8:B9"/>
    <mergeCell ref="A8:A9"/>
    <mergeCell ref="A1:C1"/>
    <mergeCell ref="A2:C2"/>
    <mergeCell ref="A3:D3"/>
    <mergeCell ref="D8:J8"/>
    <mergeCell ref="C8:C9"/>
    <mergeCell ref="A6:J6"/>
    <mergeCell ref="A5:J5"/>
    <mergeCell ref="A4:J4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44"/>
  <sheetViews>
    <sheetView topLeftCell="A19" workbookViewId="0">
      <selection activeCell="C30" sqref="C30"/>
    </sheetView>
  </sheetViews>
  <sheetFormatPr defaultRowHeight="15" x14ac:dyDescent="0.25"/>
  <cols>
    <col min="2" max="2" width="42.28515625" bestFit="1" customWidth="1"/>
    <col min="3" max="3" width="12.5703125" bestFit="1" customWidth="1"/>
    <col min="4" max="4" width="14" bestFit="1" customWidth="1"/>
    <col min="5" max="5" width="12.5703125" bestFit="1" customWidth="1"/>
  </cols>
  <sheetData>
    <row r="1" spans="2:5" x14ac:dyDescent="0.25">
      <c r="B1" s="59" t="s">
        <v>52</v>
      </c>
      <c r="C1" s="60"/>
      <c r="D1" s="61"/>
    </row>
    <row r="2" spans="2:5" x14ac:dyDescent="0.25">
      <c r="B2" s="59" t="s">
        <v>110</v>
      </c>
      <c r="C2" s="60"/>
      <c r="D2" s="61"/>
    </row>
    <row r="3" spans="2:5" x14ac:dyDescent="0.25">
      <c r="B3" s="59" t="s">
        <v>111</v>
      </c>
      <c r="C3" s="60"/>
      <c r="D3" s="61"/>
    </row>
    <row r="4" spans="2:5" x14ac:dyDescent="0.25">
      <c r="B4" s="23"/>
      <c r="C4" s="23"/>
      <c r="D4" s="23"/>
    </row>
    <row r="5" spans="2:5" x14ac:dyDescent="0.25">
      <c r="B5" s="24" t="s">
        <v>53</v>
      </c>
      <c r="C5" s="25"/>
      <c r="D5" s="25"/>
    </row>
    <row r="6" spans="2:5" x14ac:dyDescent="0.25">
      <c r="B6" s="26" t="s">
        <v>54</v>
      </c>
      <c r="C6" s="25">
        <f>22990000+42563000</f>
        <v>65553000</v>
      </c>
      <c r="D6" s="25"/>
    </row>
    <row r="7" spans="2:5" x14ac:dyDescent="0.25">
      <c r="B7" s="26" t="s">
        <v>55</v>
      </c>
      <c r="C7" s="25">
        <f>38800000+7500000</f>
        <v>46300000</v>
      </c>
      <c r="D7" s="25"/>
    </row>
    <row r="8" spans="2:5" x14ac:dyDescent="0.25">
      <c r="B8" s="27" t="s">
        <v>56</v>
      </c>
      <c r="C8" s="25"/>
      <c r="D8" s="28">
        <f>+C7+C6</f>
        <v>111853000</v>
      </c>
    </row>
    <row r="9" spans="2:5" x14ac:dyDescent="0.25">
      <c r="B9" s="24" t="s">
        <v>57</v>
      </c>
      <c r="C9" s="25"/>
      <c r="D9" s="28"/>
      <c r="E9" s="20"/>
    </row>
    <row r="10" spans="2:5" x14ac:dyDescent="0.25">
      <c r="B10" s="26" t="s">
        <v>58</v>
      </c>
      <c r="C10" s="25">
        <f>42630000+52950000</f>
        <v>95580000</v>
      </c>
      <c r="D10" s="28"/>
    </row>
    <row r="11" spans="2:5" x14ac:dyDescent="0.25">
      <c r="B11" s="26" t="s">
        <v>59</v>
      </c>
      <c r="C11" s="25">
        <f>20000000+9800000</f>
        <v>29800000</v>
      </c>
      <c r="D11" s="28"/>
    </row>
    <row r="12" spans="2:5" x14ac:dyDescent="0.25">
      <c r="B12" s="27" t="s">
        <v>60</v>
      </c>
      <c r="C12" s="25"/>
      <c r="D12" s="28">
        <f>+C10+C11</f>
        <v>125380000</v>
      </c>
    </row>
    <row r="13" spans="2:5" x14ac:dyDescent="0.25">
      <c r="B13" s="24" t="s">
        <v>61</v>
      </c>
      <c r="C13" s="25"/>
      <c r="D13" s="24"/>
    </row>
    <row r="14" spans="2:5" x14ac:dyDescent="0.25">
      <c r="B14" s="26" t="s">
        <v>62</v>
      </c>
      <c r="C14" s="25">
        <f>1100000+12625000</f>
        <v>13725000</v>
      </c>
      <c r="D14" s="28"/>
    </row>
    <row r="15" spans="2:5" x14ac:dyDescent="0.25">
      <c r="B15" s="26" t="s">
        <v>63</v>
      </c>
      <c r="C15" s="25">
        <v>9800000</v>
      </c>
      <c r="D15" s="28"/>
    </row>
    <row r="16" spans="2:5" x14ac:dyDescent="0.25">
      <c r="B16" s="26" t="s">
        <v>112</v>
      </c>
      <c r="C16" s="25">
        <f>9975000+3000000</f>
        <v>12975000</v>
      </c>
      <c r="D16" s="28"/>
    </row>
    <row r="17" spans="2:4" x14ac:dyDescent="0.25">
      <c r="B17" s="26" t="s">
        <v>113</v>
      </c>
      <c r="C17" s="45">
        <f>9975000+9975000</f>
        <v>19950000</v>
      </c>
      <c r="D17" s="28"/>
    </row>
    <row r="18" spans="2:4" x14ac:dyDescent="0.25">
      <c r="B18" s="26" t="s">
        <v>66</v>
      </c>
      <c r="C18" s="25">
        <f>2500000+2400000</f>
        <v>4900000</v>
      </c>
      <c r="D18" s="28"/>
    </row>
    <row r="19" spans="2:4" x14ac:dyDescent="0.25">
      <c r="B19" s="26" t="s">
        <v>67</v>
      </c>
      <c r="C19" s="25"/>
      <c r="D19" s="28"/>
    </row>
    <row r="20" spans="2:4" x14ac:dyDescent="0.25">
      <c r="B20" s="26" t="s">
        <v>68</v>
      </c>
      <c r="C20" s="25">
        <v>5000000</v>
      </c>
      <c r="D20" s="28"/>
    </row>
    <row r="21" spans="2:4" x14ac:dyDescent="0.25">
      <c r="B21" s="26" t="s">
        <v>69</v>
      </c>
      <c r="C21" s="25"/>
      <c r="D21" s="28"/>
    </row>
    <row r="22" spans="2:4" x14ac:dyDescent="0.25">
      <c r="B22" s="27" t="s">
        <v>70</v>
      </c>
      <c r="C22" s="25"/>
      <c r="D22" s="28">
        <f>+SUM(C14:C21)</f>
        <v>66350000</v>
      </c>
    </row>
    <row r="23" spans="2:4" x14ac:dyDescent="0.25">
      <c r="B23" s="29" t="s">
        <v>71</v>
      </c>
      <c r="C23" s="25"/>
      <c r="D23" s="28"/>
    </row>
    <row r="24" spans="2:4" x14ac:dyDescent="0.25">
      <c r="B24" s="26" t="s">
        <v>72</v>
      </c>
      <c r="C24" s="25">
        <v>5600000</v>
      </c>
      <c r="D24" s="25"/>
    </row>
    <row r="25" spans="2:4" x14ac:dyDescent="0.25">
      <c r="B25" s="26" t="s">
        <v>73</v>
      </c>
      <c r="C25" s="25">
        <v>8800000</v>
      </c>
      <c r="D25" s="25"/>
    </row>
    <row r="26" spans="2:4" x14ac:dyDescent="0.25">
      <c r="B26" s="26" t="s">
        <v>64</v>
      </c>
      <c r="C26" s="25">
        <v>12000000</v>
      </c>
      <c r="D26" s="25"/>
    </row>
    <row r="27" spans="2:4" x14ac:dyDescent="0.25">
      <c r="B27" s="26" t="s">
        <v>65</v>
      </c>
      <c r="C27" s="25"/>
      <c r="D27" s="25"/>
    </row>
    <row r="28" spans="2:4" x14ac:dyDescent="0.25">
      <c r="B28" s="26" t="s">
        <v>114</v>
      </c>
      <c r="C28" s="25">
        <v>2500000</v>
      </c>
      <c r="D28" s="25"/>
    </row>
    <row r="29" spans="2:4" x14ac:dyDescent="0.25">
      <c r="B29" s="26" t="s">
        <v>115</v>
      </c>
      <c r="D29" s="25"/>
    </row>
    <row r="30" spans="2:4" x14ac:dyDescent="0.25">
      <c r="B30" s="26" t="s">
        <v>63</v>
      </c>
      <c r="C30" s="46"/>
      <c r="D30" s="25"/>
    </row>
    <row r="31" spans="2:4" x14ac:dyDescent="0.25">
      <c r="B31" s="26" t="s">
        <v>62</v>
      </c>
      <c r="C31" s="25">
        <v>2000000</v>
      </c>
      <c r="D31" s="25"/>
    </row>
    <row r="32" spans="2:4" x14ac:dyDescent="0.25">
      <c r="B32" s="26" t="s">
        <v>74</v>
      </c>
      <c r="C32" s="25"/>
      <c r="D32" s="25"/>
    </row>
    <row r="33" spans="2:4" x14ac:dyDescent="0.25">
      <c r="B33" s="26" t="s">
        <v>66</v>
      </c>
      <c r="C33" s="25"/>
      <c r="D33" s="25"/>
    </row>
    <row r="34" spans="2:4" x14ac:dyDescent="0.25">
      <c r="B34" s="26" t="s">
        <v>67</v>
      </c>
      <c r="C34" s="25">
        <v>4050000</v>
      </c>
      <c r="D34" s="25"/>
    </row>
    <row r="35" spans="2:4" x14ac:dyDescent="0.25">
      <c r="B35" s="26" t="s">
        <v>75</v>
      </c>
      <c r="C35" s="25"/>
      <c r="D35" s="25"/>
    </row>
    <row r="36" spans="2:4" x14ac:dyDescent="0.25">
      <c r="B36" s="27" t="s">
        <v>76</v>
      </c>
      <c r="C36" s="25"/>
      <c r="D36" s="30">
        <f>+SUM(C24:C35)</f>
        <v>34950000</v>
      </c>
    </row>
    <row r="37" spans="2:4" x14ac:dyDescent="0.25">
      <c r="B37" s="31" t="s">
        <v>78</v>
      </c>
      <c r="C37" s="25"/>
      <c r="D37" s="30"/>
    </row>
    <row r="38" spans="2:4" x14ac:dyDescent="0.25">
      <c r="B38" s="27" t="s">
        <v>84</v>
      </c>
      <c r="C38" s="25"/>
      <c r="D38" s="30"/>
    </row>
    <row r="39" spans="2:4" x14ac:dyDescent="0.25">
      <c r="B39" s="26" t="s">
        <v>87</v>
      </c>
      <c r="C39" s="25"/>
      <c r="D39" s="30"/>
    </row>
    <row r="40" spans="2:4" x14ac:dyDescent="0.25">
      <c r="B40" s="26" t="s">
        <v>79</v>
      </c>
      <c r="C40" s="25">
        <v>550000</v>
      </c>
      <c r="D40" s="30"/>
    </row>
    <row r="41" spans="2:4" x14ac:dyDescent="0.25">
      <c r="B41" s="26" t="s">
        <v>80</v>
      </c>
      <c r="C41" s="25">
        <v>6709000</v>
      </c>
      <c r="D41" s="30"/>
    </row>
    <row r="42" spans="2:4" x14ac:dyDescent="0.25">
      <c r="B42" s="27" t="s">
        <v>81</v>
      </c>
      <c r="C42" s="23"/>
      <c r="D42" s="30">
        <f>C40+C41</f>
        <v>7259000</v>
      </c>
    </row>
    <row r="43" spans="2:4" x14ac:dyDescent="0.25">
      <c r="B43" s="24" t="s">
        <v>77</v>
      </c>
      <c r="C43" s="24"/>
      <c r="D43" s="30">
        <f>+SUM(D5:D42)</f>
        <v>345792000</v>
      </c>
    </row>
    <row r="44" spans="2:4" x14ac:dyDescent="0.25">
      <c r="B44" s="23"/>
      <c r="C44" s="23"/>
      <c r="D44" s="23"/>
    </row>
  </sheetData>
  <mergeCells count="3">
    <mergeCell ref="B3:D3"/>
    <mergeCell ref="B2:D2"/>
    <mergeCell ref="B1:D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Evaluasi</vt:lpstr>
      <vt:lpstr>Rencana</vt:lpstr>
      <vt:lpstr>REKAP BTK</vt:lpstr>
      <vt:lpstr>Evaluasi!Print_Area</vt:lpstr>
      <vt:lpstr>'REKAP BTK'!Print_Area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2019-03-03T13:42:28Z</dcterms:modified>
</cp:coreProperties>
</file>