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6815" windowHeight="7815" activeTab="2"/>
  </bookViews>
  <sheets>
    <sheet name="Evaluasi" sheetId="1" r:id="rId1"/>
    <sheet name="Rencana" sheetId="2" r:id="rId2"/>
    <sheet name="REKAP BTK" sheetId="3" r:id="rId3"/>
  </sheets>
  <definedNames>
    <definedName name="_xlnm.Print_Area" localSheetId="0">Evaluasi!$A$1:$F$58</definedName>
    <definedName name="_xlnm.Print_Area" localSheetId="2">'REKAP BTK'!$B$1:$D$70</definedName>
  </definedNames>
  <calcPr calcId="162913"/>
</workbook>
</file>

<file path=xl/calcChain.xml><?xml version="1.0" encoding="utf-8"?>
<calcChain xmlns="http://schemas.openxmlformats.org/spreadsheetml/2006/main">
  <c r="D43" i="3" l="1"/>
  <c r="D37" i="3"/>
  <c r="I20" i="3"/>
  <c r="I11" i="3"/>
  <c r="D23" i="3" l="1"/>
  <c r="D12" i="3" l="1"/>
  <c r="D8" i="3"/>
  <c r="D44" i="3" l="1"/>
  <c r="C45" i="1"/>
</calcChain>
</file>

<file path=xl/sharedStrings.xml><?xml version="1.0" encoding="utf-8"?>
<sst xmlns="http://schemas.openxmlformats.org/spreadsheetml/2006/main" count="225" uniqueCount="169">
  <si>
    <t xml:space="preserve">LP3I CABANG TASIKMALAYA </t>
  </si>
  <si>
    <t>NO</t>
  </si>
  <si>
    <t xml:space="preserve">LANGKAH PENCAPAIAN </t>
  </si>
  <si>
    <t xml:space="preserve">EVALUASI </t>
  </si>
  <si>
    <t>KETERANGAN</t>
  </si>
  <si>
    <t xml:space="preserve">KENDALA </t>
  </si>
  <si>
    <t xml:space="preserve">LAMPIRAN </t>
  </si>
  <si>
    <t>EVALUATION</t>
  </si>
  <si>
    <t xml:space="preserve">PENDAPATAN MAHASISWA </t>
  </si>
  <si>
    <t xml:space="preserve">- Tingkat I </t>
  </si>
  <si>
    <t>- Tingkat II</t>
  </si>
  <si>
    <t xml:space="preserve">Cash Opname </t>
  </si>
  <si>
    <t xml:space="preserve">Pembayaran kewajiban </t>
  </si>
  <si>
    <t xml:space="preserve">Follow Up Dana Pending </t>
  </si>
  <si>
    <t xml:space="preserve">Data Dana Pending </t>
  </si>
  <si>
    <t xml:space="preserve">ACTION PLAN </t>
  </si>
  <si>
    <t xml:space="preserve">KETERANGAN </t>
  </si>
  <si>
    <t xml:space="preserve">Penerimaan Pendapatan </t>
  </si>
  <si>
    <t>Tingkat I</t>
  </si>
  <si>
    <t>Tingkat II</t>
  </si>
  <si>
    <t xml:space="preserve">Follow up dana Pending </t>
  </si>
  <si>
    <t>Tidak Ada Kendala</t>
  </si>
  <si>
    <t>Prepared By :</t>
  </si>
  <si>
    <t>Finance Staff</t>
  </si>
  <si>
    <t>Approved By :</t>
  </si>
  <si>
    <t>Dheri Febiyani Lestari, S.Pd., M.M</t>
  </si>
  <si>
    <t>Head Of Finance and HRD</t>
  </si>
  <si>
    <t xml:space="preserve">Update data Dana Pending </t>
  </si>
  <si>
    <t>Penagihan Dana Pending ke Masing - Masing Divisi</t>
  </si>
  <si>
    <t>Dilakukan setiap hari, maksimal beres pukul 15:00</t>
  </si>
  <si>
    <t>Input Manual RPT</t>
  </si>
  <si>
    <t>Terealisasi setiap hari</t>
  </si>
  <si>
    <t>Tidak ada kendala</t>
  </si>
  <si>
    <t>Input Excel Buku Kas</t>
  </si>
  <si>
    <t>Seluruh Transaksi Di BKK dan BTK harus di input ke Excel pada hari itu juga.</t>
  </si>
  <si>
    <t>Excel Buku Kas</t>
  </si>
  <si>
    <t>Entry data pembayaran di buku kas</t>
  </si>
  <si>
    <t xml:space="preserve">- Marketing </t>
  </si>
  <si>
    <t>- Operasional &amp; HRD</t>
  </si>
  <si>
    <t xml:space="preserve">- CNP </t>
  </si>
  <si>
    <t>- Education</t>
  </si>
  <si>
    <t>- GA</t>
  </si>
  <si>
    <t xml:space="preserve">Input Buku Kas </t>
  </si>
  <si>
    <t>Input Excel BKK dan BTK</t>
  </si>
  <si>
    <t>Input RPT Manual Excel</t>
  </si>
  <si>
    <t>Input Di BTK dan Manual Excel</t>
  </si>
  <si>
    <t>Finance &amp; HRD Staff</t>
  </si>
  <si>
    <t>- Secretary</t>
  </si>
  <si>
    <t>- Tingkat III</t>
  </si>
  <si>
    <t>- Tingkat IV</t>
  </si>
  <si>
    <t>Tingkat III</t>
  </si>
  <si>
    <t>Tingkat IV</t>
  </si>
  <si>
    <t>REKAP PENERIMAAN BTK</t>
  </si>
  <si>
    <t>TINGKAT 1</t>
  </si>
  <si>
    <t>JUNIOR</t>
  </si>
  <si>
    <t>REGISTRASI JUNIOR</t>
  </si>
  <si>
    <t>TOTAL PENDAPATAN TINGKAT 1</t>
  </si>
  <si>
    <t>TINGKAT 2</t>
  </si>
  <si>
    <t>SENIOR</t>
  </si>
  <si>
    <t>REGISTRASI SENIOR</t>
  </si>
  <si>
    <t>TOTAL PENDAPATAN TINGKAT 2</t>
  </si>
  <si>
    <t>TINGKAT 3</t>
  </si>
  <si>
    <t>DNBS - MANAJEMEN</t>
  </si>
  <si>
    <t>DNBS - AKUNTANSI</t>
  </si>
  <si>
    <t>REGISTRASI DNBS - AK</t>
  </si>
  <si>
    <t>REGISTRASI DNBS - MJ</t>
  </si>
  <si>
    <t>STT - IT</t>
  </si>
  <si>
    <t>STT - OT</t>
  </si>
  <si>
    <t>REGISTRASI STT - IT</t>
  </si>
  <si>
    <t>REGISTRASI STT - OT</t>
  </si>
  <si>
    <t>TOTAL PENDAPATAN TINGKAT 3</t>
  </si>
  <si>
    <t>TINGAKT 4</t>
  </si>
  <si>
    <t>UNWIM - AKUNTANSI</t>
  </si>
  <si>
    <t>UNWIM - MANAJEMEN</t>
  </si>
  <si>
    <t>KELAS KARYAWAN</t>
  </si>
  <si>
    <t>STT 20 ORANG</t>
  </si>
  <si>
    <t>TOTAL PENDAPATAN TINGKAT 4</t>
  </si>
  <si>
    <t>TOTAL SEMUA PENDAPATAN</t>
  </si>
  <si>
    <t>PENDAPATAN LAIN - LAIN</t>
  </si>
  <si>
    <t>SEWA</t>
  </si>
  <si>
    <t>PIUTANG KARYAWAN</t>
  </si>
  <si>
    <t>TOTAL PENDAPATAN LAIN - LAIN</t>
  </si>
  <si>
    <t>Penagihan Dana Pending, konfirmasi ke masing masing karyawan melalui WA</t>
  </si>
  <si>
    <t>Efektif, dan karyawan yg bersangkutan langsung melakukan realisasi</t>
  </si>
  <si>
    <t>BPRSA</t>
  </si>
  <si>
    <t>Rekap Data Pembayaran</t>
  </si>
  <si>
    <t xml:space="preserve">Pembayaran Kewajiban </t>
  </si>
  <si>
    <t>LAIN - LAIN</t>
  </si>
  <si>
    <t>Cash Opname Tahunan</t>
  </si>
  <si>
    <t>Cash opname Daily</t>
  </si>
  <si>
    <t>- RE</t>
  </si>
  <si>
    <t>- IT</t>
  </si>
  <si>
    <t>Rekap Data Presentasi Pembayaran Tingkat 4</t>
  </si>
  <si>
    <t>Ririn Puspita Sari Dewi</t>
  </si>
  <si>
    <t>FEBRUARI</t>
  </si>
  <si>
    <t>Input ke Rencana Pembayaran Mahasiswa</t>
  </si>
  <si>
    <t>Presentasi Pembayaran Tk 4 untuk mengikuti sidang</t>
  </si>
  <si>
    <t>Head of Finance &amp; HRD</t>
  </si>
  <si>
    <t xml:space="preserve">Terlealisasi pada tanggal tersebut, dengan selisih 0 . </t>
  </si>
  <si>
    <t>-</t>
  </si>
  <si>
    <t xml:space="preserve">Penerimaan pembayaran dari mahasiswa Profesi dan tingkat III DNBS, tingkat IV unwim dan STT pada tanggal tersebut, harus di input ke RPT pada hari itu juga. </t>
  </si>
  <si>
    <t>Rekap Form 5</t>
  </si>
  <si>
    <t>Menginput daftar mahasiswa registrasi ke Form 5</t>
  </si>
  <si>
    <t>Setiap ada yang registrasi</t>
  </si>
  <si>
    <t>Form 5</t>
  </si>
  <si>
    <t>REGISTRASI POLTEK - AK</t>
  </si>
  <si>
    <t>REGISTRASI POLTEK - AB</t>
  </si>
  <si>
    <t>REGISTRASI STT- TI</t>
  </si>
  <si>
    <t>REGISTRASI STT- TO</t>
  </si>
  <si>
    <t>Input Form 5</t>
  </si>
  <si>
    <t>Input form 5 setiap ada mahasiswa registrasi</t>
  </si>
  <si>
    <t>REGISTRASI POLTEK - MI</t>
  </si>
  <si>
    <t>LAPORAN MINGGUAN PERIODE APRIL</t>
  </si>
  <si>
    <t>- STT</t>
  </si>
  <si>
    <t>Persiapan Audit</t>
  </si>
  <si>
    <t>Tgl</t>
  </si>
  <si>
    <t>Registrasi Junior</t>
  </si>
  <si>
    <t>No BTK</t>
  </si>
  <si>
    <t>Jumlah Regstrasi</t>
  </si>
  <si>
    <t>Registrasi Senior</t>
  </si>
  <si>
    <t>Menyiapkan dokumen untuk audit</t>
  </si>
  <si>
    <t>Terealisai untuk Buku Kas Manual</t>
  </si>
  <si>
    <t>Bukuu Kas Manual</t>
  </si>
  <si>
    <t>PERIODE 29 APRIL - 05 MEI 2019</t>
  </si>
  <si>
    <t>PERIODE 06 - 12 MEI 2019</t>
  </si>
  <si>
    <t>Tanggal 29 April</t>
  </si>
  <si>
    <t>Tanggal 30 April</t>
  </si>
  <si>
    <t>Tanggal 01 Mei</t>
  </si>
  <si>
    <t>Tanggal 02 Mei</t>
  </si>
  <si>
    <t>Tanggal 03 Mei</t>
  </si>
  <si>
    <t>Tanggal 04 Mei</t>
  </si>
  <si>
    <t>Tanggal 05 Mei</t>
  </si>
  <si>
    <t>Telah terima dari Ridwan Zidan Permana untuk Registrasi Tingkat Junior KA 2019/2020</t>
  </si>
  <si>
    <t>Telah terima dari Kristiana Waluya untuk Registrasi Junior IK 2019-2020</t>
  </si>
  <si>
    <t>Telah terima dari Alfian Restu F untuk Registrasi Junior TO 2019-2020</t>
  </si>
  <si>
    <t>Telah terima dari Aditia Maulana untuk Registrasi BA Junior</t>
  </si>
  <si>
    <t>Telah terima dari Sani Mutia Nurunnisa untuk Registrasi Junior OM 2019-2020</t>
  </si>
  <si>
    <t>BTK 51762</t>
  </si>
  <si>
    <t>BTK 51785</t>
  </si>
  <si>
    <t>BTK 51786</t>
  </si>
  <si>
    <t>BTK 51789</t>
  </si>
  <si>
    <t>BTK 51810</t>
  </si>
  <si>
    <t>Pembayaran Medya Salsabillah Putri kelas OM 14 B untuk Registrasi;</t>
  </si>
  <si>
    <t>Pembayaran Musyfik Amrulloh kelas TO 18 A untuk Pelunasan Registrasi;</t>
  </si>
  <si>
    <t>BTK 51754</t>
  </si>
  <si>
    <t>BTK 51758</t>
  </si>
  <si>
    <t>PERIODE 29 April- 05 Mei 2019</t>
  </si>
  <si>
    <t>NO BTK 51752 - 51837</t>
  </si>
  <si>
    <t>RPT sd tanggal 27 April 2019</t>
  </si>
  <si>
    <t>Tasikmalaya, 06 Mei 2019</t>
  </si>
  <si>
    <t>Total Pendapatan tingkat I Rp 39.104.000</t>
  </si>
  <si>
    <t>Total Pendapatan tingkat II Rp 26.850.000</t>
  </si>
  <si>
    <t>Total Pendapatan tingkat III Rp 22.475.000</t>
  </si>
  <si>
    <t>Total Pendapatan tingkat IV Rp 38.137.500</t>
  </si>
  <si>
    <t xml:space="preserve">CO Tahunan sd </t>
  </si>
  <si>
    <t>- Franchise</t>
  </si>
  <si>
    <t>- Pajak Tahunan</t>
  </si>
  <si>
    <t>- Honor Dosen</t>
  </si>
  <si>
    <t>- Deviden</t>
  </si>
  <si>
    <t>LAPORAN MINGGUAN PERIODE MEI</t>
  </si>
  <si>
    <t>- Fee Manajemen</t>
  </si>
  <si>
    <t>- Fee Organisasi</t>
  </si>
  <si>
    <t>- Fee Marketing</t>
  </si>
  <si>
    <t>- BPJS TK, BPJS Kes, Siharta, PPh 25</t>
  </si>
  <si>
    <t xml:space="preserve">Total Cash on Hand Rp Cash in Bank Rp </t>
  </si>
  <si>
    <t>Total Cash on Hand Rp 87.970.300 Cash in Bank Rp  1.356.044.290</t>
  </si>
  <si>
    <t>Total Cash on Hand Rp 2.506.300 Cash in Bank Rp  1.356.044.290</t>
  </si>
  <si>
    <t>Total Cash on Hand Rp 10.198.000 Cash in Bank Rp  1.356.044.290</t>
  </si>
  <si>
    <t>Total Cash on Hand Rp 28.553.200 Cash in Bank Rp  1.196.875.868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</si>
</sst>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(&quot;Rp&quot;* #,##0_);_(&quot;Rp&quot;* \(#,##0\);_(&quot;Rp&quot;* &quot;-&quot;_);_(@_)"/>
    <numFmt numFmtId="41" formatCode="_(* #,##0_);_(* \(#,##0\);_(* &quot;-&quot;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2" fillId="0" borderId="0"/>
    <xf numFmtId="41" fontId="3" fillId="0" borderId="0" applyFont="0" applyFill="0" applyBorder="0" applyAlignment="0" applyProtection="0"/>
    <xf numFmtId="0" fontId="2" fillId="0" borderId="0"/>
    <xf numFmtId="0" fontId="1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3" fillId="0" borderId="0"/>
    <xf numFmtId="41" fontId="3" fillId="0" borderId="0" applyFont="0" applyFill="0" applyBorder="0" applyAlignment="0" applyProtection="0"/>
  </cellStyleXfs>
  <cellXfs count="65">
    <xf numFmtId="0" fontId="0" fillId="0" borderId="0" xfId="0"/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1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quotePrefix="1" applyFont="1" applyBorder="1" applyAlignment="1">
      <alignment vertical="center" wrapText="1"/>
    </xf>
    <xf numFmtId="41" fontId="5" fillId="0" borderId="1" xfId="2" applyFont="1" applyBorder="1" applyAlignment="1">
      <alignment horizontal="right" vertical="center"/>
    </xf>
    <xf numFmtId="41" fontId="5" fillId="0" borderId="1" xfId="2" applyFont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41" fontId="5" fillId="0" borderId="0" xfId="2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/>
    </xf>
    <xf numFmtId="0" fontId="6" fillId="0" borderId="0" xfId="1" applyFont="1" applyAlignment="1">
      <alignment vertical="center"/>
    </xf>
    <xf numFmtId="0" fontId="5" fillId="0" borderId="1" xfId="7" applyFont="1" applyBorder="1"/>
    <xf numFmtId="0" fontId="7" fillId="0" borderId="1" xfId="7" applyFont="1" applyBorder="1"/>
    <xf numFmtId="41" fontId="5" fillId="0" borderId="1" xfId="8" applyFont="1" applyBorder="1"/>
    <xf numFmtId="0" fontId="5" fillId="0" borderId="1" xfId="7" applyFont="1" applyBorder="1" applyAlignment="1">
      <alignment horizontal="left" indent="3"/>
    </xf>
    <xf numFmtId="0" fontId="7" fillId="0" borderId="1" xfId="7" applyFont="1" applyBorder="1" applyAlignment="1">
      <alignment horizontal="left" indent="3"/>
    </xf>
    <xf numFmtId="41" fontId="7" fillId="0" borderId="1" xfId="8" applyFont="1" applyBorder="1"/>
    <xf numFmtId="0" fontId="7" fillId="0" borderId="1" xfId="7" applyFont="1" applyBorder="1" applyAlignment="1">
      <alignment horizontal="left"/>
    </xf>
    <xf numFmtId="41" fontId="7" fillId="0" borderId="1" xfId="7" applyNumberFormat="1" applyFont="1" applyBorder="1"/>
    <xf numFmtId="0" fontId="5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41" fontId="5" fillId="0" borderId="0" xfId="2" applyFont="1" applyAlignment="1">
      <alignment horizontal="right" vertical="center"/>
    </xf>
    <xf numFmtId="0" fontId="5" fillId="4" borderId="1" xfId="0" applyFont="1" applyFill="1" applyBorder="1" applyAlignment="1">
      <alignment vertical="center"/>
    </xf>
    <xf numFmtId="0" fontId="5" fillId="0" borderId="1" xfId="0" quotePrefix="1" applyFont="1" applyBorder="1" applyAlignment="1">
      <alignment vertical="center"/>
    </xf>
    <xf numFmtId="41" fontId="5" fillId="0" borderId="5" xfId="8" applyFont="1" applyFill="1" applyBorder="1"/>
    <xf numFmtId="41" fontId="5" fillId="0" borderId="0" xfId="2" applyFont="1" applyAlignment="1">
      <alignment vertical="center"/>
    </xf>
    <xf numFmtId="0" fontId="5" fillId="4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center" vertical="center" wrapText="1"/>
    </xf>
    <xf numFmtId="41" fontId="5" fillId="0" borderId="1" xfId="2" applyFont="1" applyBorder="1" applyAlignment="1">
      <alignment horizontal="right" vertical="center" wrapText="1"/>
    </xf>
    <xf numFmtId="3" fontId="5" fillId="0" borderId="1" xfId="0" applyNumberFormat="1" applyFont="1" applyBorder="1" applyAlignment="1">
      <alignment horizontal="right" vertical="center" wrapText="1"/>
    </xf>
    <xf numFmtId="41" fontId="5" fillId="3" borderId="1" xfId="2" applyFont="1" applyFill="1" applyBorder="1" applyAlignment="1">
      <alignment horizontal="right" vertical="center" wrapText="1"/>
    </xf>
    <xf numFmtId="0" fontId="5" fillId="0" borderId="0" xfId="0" applyFont="1"/>
    <xf numFmtId="0" fontId="7" fillId="0" borderId="1" xfId="0" applyFont="1" applyBorder="1" applyAlignment="1">
      <alignment horizontal="center"/>
    </xf>
    <xf numFmtId="0" fontId="5" fillId="0" borderId="1" xfId="0" applyFont="1" applyBorder="1"/>
    <xf numFmtId="41" fontId="7" fillId="0" borderId="1" xfId="0" applyNumberFormat="1" applyFont="1" applyBorder="1"/>
    <xf numFmtId="41" fontId="5" fillId="0" borderId="1" xfId="2" applyFont="1" applyBorder="1"/>
    <xf numFmtId="0" fontId="5" fillId="0" borderId="1" xfId="0" applyFont="1" applyBorder="1" applyAlignment="1">
      <alignment horizontal="center"/>
    </xf>
    <xf numFmtId="41" fontId="5" fillId="0" borderId="1" xfId="2" applyFont="1" applyBorder="1" applyAlignment="1">
      <alignment vertical="center"/>
    </xf>
    <xf numFmtId="41" fontId="5" fillId="3" borderId="1" xfId="2" applyFont="1" applyFill="1" applyBorder="1"/>
    <xf numFmtId="0" fontId="11" fillId="4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0" borderId="2" xfId="7" applyFont="1" applyBorder="1" applyAlignment="1">
      <alignment horizontal="center"/>
    </xf>
    <xf numFmtId="0" fontId="7" fillId="0" borderId="3" xfId="7" applyFont="1" applyBorder="1" applyAlignment="1">
      <alignment horizontal="center"/>
    </xf>
    <xf numFmtId="0" fontId="7" fillId="0" borderId="4" xfId="7" applyFont="1" applyBorder="1" applyAlignment="1">
      <alignment horizontal="center"/>
    </xf>
  </cellXfs>
  <cellStyles count="9">
    <cellStyle name="Comma [0]" xfId="2" builtinId="6"/>
    <cellStyle name="Comma [0] 2" xfId="5"/>
    <cellStyle name="Comma [0] 3" xfId="8"/>
    <cellStyle name="Currency [0] 2" xfId="6"/>
    <cellStyle name="Normal" xfId="0" builtinId="0"/>
    <cellStyle name="Normal 2" xfId="4"/>
    <cellStyle name="Normal 2 2" xfId="3"/>
    <cellStyle name="Normal 2 3" xfId="1"/>
    <cellStyle name="Normal 3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6"/>
  <sheetViews>
    <sheetView zoomScale="70" zoomScaleNormal="70" workbookViewId="0">
      <selection activeCell="C23" sqref="C23"/>
    </sheetView>
  </sheetViews>
  <sheetFormatPr defaultRowHeight="15" x14ac:dyDescent="0.25"/>
  <cols>
    <col min="1" max="1" width="5.7109375" style="13" customWidth="1"/>
    <col min="2" max="2" width="41.7109375" style="1" bestFit="1" customWidth="1"/>
    <col min="3" max="3" width="37.28515625" style="2" customWidth="1"/>
    <col min="4" max="4" width="37.5703125" style="2" customWidth="1"/>
    <col min="5" max="5" width="43.85546875" style="2" bestFit="1" customWidth="1"/>
    <col min="6" max="6" width="36" style="1" customWidth="1"/>
    <col min="7" max="16384" width="9.140625" style="2"/>
  </cols>
  <sheetData>
    <row r="1" spans="1:10" ht="15.75" x14ac:dyDescent="0.25">
      <c r="A1" s="56" t="s">
        <v>0</v>
      </c>
      <c r="B1" s="56"/>
      <c r="C1" s="56"/>
      <c r="D1" s="1"/>
    </row>
    <row r="2" spans="1:10" ht="15.75" x14ac:dyDescent="0.25">
      <c r="A2" s="56" t="s">
        <v>112</v>
      </c>
      <c r="B2" s="56"/>
      <c r="C2" s="56"/>
      <c r="D2" s="1"/>
    </row>
    <row r="3" spans="1:10" ht="15.75" x14ac:dyDescent="0.25">
      <c r="A3" s="57"/>
      <c r="B3" s="57"/>
      <c r="C3" s="57"/>
      <c r="D3" s="57"/>
    </row>
    <row r="4" spans="1:10" ht="15.75" x14ac:dyDescent="0.25">
      <c r="A4" s="58" t="s">
        <v>7</v>
      </c>
      <c r="B4" s="58"/>
      <c r="C4" s="58"/>
      <c r="D4" s="58"/>
      <c r="E4" s="58"/>
      <c r="F4" s="58"/>
    </row>
    <row r="5" spans="1:10" ht="15.75" x14ac:dyDescent="0.25">
      <c r="A5" s="58" t="s">
        <v>123</v>
      </c>
      <c r="B5" s="58"/>
      <c r="C5" s="58"/>
      <c r="D5" s="58"/>
      <c r="E5" s="58"/>
      <c r="F5" s="58"/>
      <c r="G5" s="17"/>
      <c r="H5" s="17"/>
      <c r="I5" s="17"/>
      <c r="J5" s="17"/>
    </row>
    <row r="6" spans="1:10" ht="15.75" x14ac:dyDescent="0.25">
      <c r="A6" s="58" t="s">
        <v>46</v>
      </c>
      <c r="B6" s="58"/>
      <c r="C6" s="58"/>
      <c r="D6" s="58"/>
      <c r="E6" s="58"/>
      <c r="F6" s="58"/>
    </row>
    <row r="7" spans="1:10" ht="15.75" x14ac:dyDescent="0.25">
      <c r="A7" s="3"/>
      <c r="B7" s="3"/>
      <c r="C7" s="3"/>
      <c r="D7" s="3"/>
      <c r="E7" s="3"/>
      <c r="F7" s="3"/>
    </row>
    <row r="8" spans="1:10" x14ac:dyDescent="0.25">
      <c r="A8" s="52" t="s">
        <v>1</v>
      </c>
      <c r="B8" s="53" t="s">
        <v>4</v>
      </c>
      <c r="C8" s="53" t="s">
        <v>2</v>
      </c>
      <c r="D8" s="54" t="s">
        <v>3</v>
      </c>
      <c r="E8" s="55" t="s">
        <v>5</v>
      </c>
      <c r="F8" s="54" t="s">
        <v>6</v>
      </c>
    </row>
    <row r="9" spans="1:10" x14ac:dyDescent="0.25">
      <c r="A9" s="52"/>
      <c r="B9" s="53"/>
      <c r="C9" s="53"/>
      <c r="D9" s="54"/>
      <c r="E9" s="55"/>
      <c r="F9" s="54"/>
    </row>
    <row r="10" spans="1:10" x14ac:dyDescent="0.25">
      <c r="A10" s="14">
        <v>1</v>
      </c>
      <c r="B10" s="5" t="s">
        <v>8</v>
      </c>
      <c r="C10" s="4"/>
      <c r="D10" s="4"/>
      <c r="E10" s="4"/>
      <c r="F10" s="5"/>
    </row>
    <row r="11" spans="1:10" x14ac:dyDescent="0.25">
      <c r="A11" s="14"/>
      <c r="B11" s="6" t="s">
        <v>9</v>
      </c>
      <c r="C11" s="4" t="s">
        <v>36</v>
      </c>
      <c r="D11" s="5" t="s">
        <v>150</v>
      </c>
      <c r="E11" s="4"/>
      <c r="F11" s="5" t="s">
        <v>52</v>
      </c>
    </row>
    <row r="12" spans="1:10" ht="30" x14ac:dyDescent="0.25">
      <c r="A12" s="14"/>
      <c r="B12" s="6" t="s">
        <v>10</v>
      </c>
      <c r="C12" s="4" t="s">
        <v>36</v>
      </c>
      <c r="D12" s="5" t="s">
        <v>151</v>
      </c>
      <c r="E12" s="4"/>
      <c r="F12" s="5" t="s">
        <v>52</v>
      </c>
    </row>
    <row r="13" spans="1:10" ht="30" x14ac:dyDescent="0.25">
      <c r="A13" s="14"/>
      <c r="B13" s="6" t="s">
        <v>48</v>
      </c>
      <c r="C13" s="4" t="s">
        <v>36</v>
      </c>
      <c r="D13" s="5" t="s">
        <v>152</v>
      </c>
      <c r="E13" s="4"/>
      <c r="F13" s="5" t="s">
        <v>52</v>
      </c>
    </row>
    <row r="14" spans="1:10" ht="30" x14ac:dyDescent="0.25">
      <c r="A14" s="14"/>
      <c r="B14" s="6" t="s">
        <v>49</v>
      </c>
      <c r="C14" s="4" t="s">
        <v>36</v>
      </c>
      <c r="D14" s="5" t="s">
        <v>153</v>
      </c>
      <c r="E14" s="4"/>
      <c r="F14" s="5" t="s">
        <v>52</v>
      </c>
    </row>
    <row r="15" spans="1:10" x14ac:dyDescent="0.25">
      <c r="A15" s="14"/>
      <c r="B15" s="6"/>
      <c r="C15" s="4"/>
      <c r="D15" s="5"/>
      <c r="E15" s="4"/>
      <c r="F15" s="5"/>
    </row>
    <row r="16" spans="1:10" x14ac:dyDescent="0.25">
      <c r="A16" s="14">
        <v>2</v>
      </c>
      <c r="B16" s="5" t="s">
        <v>88</v>
      </c>
      <c r="C16" s="4"/>
      <c r="D16" s="4"/>
      <c r="E16" s="4"/>
      <c r="F16" s="5" t="s">
        <v>154</v>
      </c>
    </row>
    <row r="17" spans="1:6" ht="30" x14ac:dyDescent="0.25">
      <c r="A17" s="14"/>
      <c r="B17" s="5" t="s">
        <v>125</v>
      </c>
      <c r="C17" s="5" t="s">
        <v>164</v>
      </c>
      <c r="D17" s="5" t="s">
        <v>98</v>
      </c>
      <c r="E17" s="4" t="s">
        <v>21</v>
      </c>
      <c r="F17" s="5" t="s">
        <v>89</v>
      </c>
    </row>
    <row r="18" spans="1:6" ht="30" x14ac:dyDescent="0.25">
      <c r="A18" s="14"/>
      <c r="B18" s="5" t="s">
        <v>126</v>
      </c>
      <c r="C18" s="5" t="s">
        <v>165</v>
      </c>
      <c r="D18" s="5" t="s">
        <v>98</v>
      </c>
      <c r="E18" s="4" t="s">
        <v>21</v>
      </c>
      <c r="F18" s="5" t="s">
        <v>89</v>
      </c>
    </row>
    <row r="19" spans="1:6" x14ac:dyDescent="0.25">
      <c r="A19" s="14"/>
      <c r="B19" s="5" t="s">
        <v>127</v>
      </c>
      <c r="C19" s="36"/>
      <c r="D19" s="36"/>
      <c r="E19" s="32"/>
      <c r="F19" s="36"/>
    </row>
    <row r="20" spans="1:6" ht="30" x14ac:dyDescent="0.25">
      <c r="A20" s="14"/>
      <c r="B20" s="5" t="s">
        <v>128</v>
      </c>
      <c r="C20" s="5" t="s">
        <v>166</v>
      </c>
      <c r="D20" s="5" t="s">
        <v>98</v>
      </c>
      <c r="E20" s="4" t="s">
        <v>21</v>
      </c>
      <c r="F20" s="5" t="s">
        <v>89</v>
      </c>
    </row>
    <row r="21" spans="1:6" ht="30" x14ac:dyDescent="0.25">
      <c r="A21" s="14"/>
      <c r="B21" s="5" t="s">
        <v>129</v>
      </c>
      <c r="C21" s="5" t="s">
        <v>167</v>
      </c>
      <c r="D21" s="5" t="s">
        <v>98</v>
      </c>
      <c r="E21" s="4" t="s">
        <v>21</v>
      </c>
      <c r="F21" s="5" t="s">
        <v>89</v>
      </c>
    </row>
    <row r="22" spans="1:6" ht="30" x14ac:dyDescent="0.25">
      <c r="A22" s="14"/>
      <c r="B22" s="5" t="s">
        <v>130</v>
      </c>
      <c r="C22" s="5" t="s">
        <v>168</v>
      </c>
      <c r="D22" s="5" t="s">
        <v>98</v>
      </c>
      <c r="E22" s="4" t="s">
        <v>21</v>
      </c>
      <c r="F22" s="5" t="s">
        <v>89</v>
      </c>
    </row>
    <row r="23" spans="1:6" x14ac:dyDescent="0.25">
      <c r="A23" s="14"/>
      <c r="B23" s="5" t="s">
        <v>131</v>
      </c>
      <c r="C23" s="36"/>
      <c r="D23" s="36"/>
      <c r="E23" s="32"/>
      <c r="F23" s="36"/>
    </row>
    <row r="24" spans="1:6" x14ac:dyDescent="0.25">
      <c r="A24" s="14"/>
      <c r="B24" s="5"/>
      <c r="C24" s="5"/>
      <c r="D24" s="5"/>
      <c r="E24" s="4"/>
      <c r="F24" s="5"/>
    </row>
    <row r="25" spans="1:6" x14ac:dyDescent="0.25">
      <c r="A25" s="14">
        <v>3</v>
      </c>
      <c r="B25" s="5" t="s">
        <v>12</v>
      </c>
      <c r="C25" s="4"/>
      <c r="D25" s="4"/>
      <c r="E25" s="4"/>
      <c r="F25" s="5"/>
    </row>
    <row r="26" spans="1:6" x14ac:dyDescent="0.25">
      <c r="A26" s="14"/>
      <c r="B26" s="6" t="s">
        <v>155</v>
      </c>
      <c r="C26" s="48">
        <v>50000000</v>
      </c>
      <c r="D26" s="4"/>
      <c r="E26" s="4"/>
      <c r="F26" s="5"/>
    </row>
    <row r="27" spans="1:6" x14ac:dyDescent="0.25">
      <c r="A27" s="14"/>
      <c r="B27" s="6" t="s">
        <v>113</v>
      </c>
      <c r="C27" s="47">
        <v>30000000</v>
      </c>
      <c r="D27" s="4"/>
      <c r="E27" s="4"/>
      <c r="F27" s="5"/>
    </row>
    <row r="28" spans="1:6" x14ac:dyDescent="0.25">
      <c r="A28" s="14"/>
      <c r="B28" s="6" t="s">
        <v>156</v>
      </c>
      <c r="C28" s="47">
        <v>24000000</v>
      </c>
      <c r="D28" s="4"/>
      <c r="E28" s="4"/>
      <c r="F28" s="5"/>
    </row>
    <row r="29" spans="1:6" x14ac:dyDescent="0.25">
      <c r="A29" s="14"/>
      <c r="B29" s="6" t="s">
        <v>157</v>
      </c>
      <c r="C29" s="47"/>
      <c r="D29" s="4"/>
      <c r="E29" s="4"/>
      <c r="F29" s="5"/>
    </row>
    <row r="30" spans="1:6" x14ac:dyDescent="0.25">
      <c r="A30" s="14"/>
      <c r="B30" s="6" t="s">
        <v>158</v>
      </c>
      <c r="C30" s="47">
        <v>147500000</v>
      </c>
      <c r="D30" s="4"/>
      <c r="E30" s="4"/>
      <c r="F30" s="5"/>
    </row>
    <row r="31" spans="1:6" ht="30" x14ac:dyDescent="0.25">
      <c r="A31" s="14">
        <v>4</v>
      </c>
      <c r="B31" s="5" t="s">
        <v>13</v>
      </c>
      <c r="C31" s="5" t="s">
        <v>82</v>
      </c>
      <c r="D31" s="5" t="s">
        <v>83</v>
      </c>
      <c r="E31" s="4"/>
      <c r="F31" s="5"/>
    </row>
    <row r="32" spans="1:6" x14ac:dyDescent="0.25">
      <c r="A32" s="14"/>
      <c r="B32" s="6" t="s">
        <v>37</v>
      </c>
      <c r="C32" s="7">
        <v>1640000</v>
      </c>
      <c r="D32" s="5"/>
      <c r="E32" s="4"/>
      <c r="F32" s="5" t="s">
        <v>14</v>
      </c>
    </row>
    <row r="33" spans="1:6" x14ac:dyDescent="0.25">
      <c r="A33" s="14"/>
      <c r="B33" s="6" t="s">
        <v>38</v>
      </c>
      <c r="C33" s="7">
        <v>66192500</v>
      </c>
      <c r="D33" s="4"/>
      <c r="E33" s="4"/>
      <c r="F33" s="5" t="s">
        <v>14</v>
      </c>
    </row>
    <row r="34" spans="1:6" x14ac:dyDescent="0.25">
      <c r="A34" s="14"/>
      <c r="B34" s="6" t="s">
        <v>39</v>
      </c>
      <c r="C34" s="31">
        <v>1950000</v>
      </c>
      <c r="D34" s="4"/>
      <c r="E34" s="5"/>
      <c r="F34" s="5" t="s">
        <v>14</v>
      </c>
    </row>
    <row r="35" spans="1:6" x14ac:dyDescent="0.25">
      <c r="A35" s="14"/>
      <c r="B35" s="6" t="s">
        <v>40</v>
      </c>
      <c r="C35" s="7">
        <v>23045000</v>
      </c>
      <c r="D35" s="4"/>
      <c r="E35" s="4"/>
      <c r="F35" s="5" t="s">
        <v>14</v>
      </c>
    </row>
    <row r="36" spans="1:6" x14ac:dyDescent="0.25">
      <c r="A36" s="14"/>
      <c r="B36" s="6" t="s">
        <v>41</v>
      </c>
      <c r="C36" s="35">
        <v>43366600</v>
      </c>
      <c r="D36" s="5"/>
      <c r="E36" s="4"/>
      <c r="F36" s="5" t="s">
        <v>14</v>
      </c>
    </row>
    <row r="37" spans="1:6" x14ac:dyDescent="0.25">
      <c r="A37" s="14"/>
      <c r="B37" s="6" t="s">
        <v>47</v>
      </c>
      <c r="C37" s="7" t="s">
        <v>99</v>
      </c>
      <c r="D37" s="5"/>
      <c r="E37" s="4"/>
      <c r="F37" s="5" t="s">
        <v>14</v>
      </c>
    </row>
    <row r="38" spans="1:6" x14ac:dyDescent="0.25">
      <c r="A38" s="14"/>
      <c r="B38" s="6" t="s">
        <v>90</v>
      </c>
      <c r="C38" s="7" t="s">
        <v>99</v>
      </c>
      <c r="D38" s="5"/>
      <c r="E38" s="4"/>
      <c r="F38" s="5" t="s">
        <v>14</v>
      </c>
    </row>
    <row r="39" spans="1:6" x14ac:dyDescent="0.25">
      <c r="A39" s="14"/>
      <c r="B39" s="6" t="s">
        <v>91</v>
      </c>
      <c r="C39" s="7" t="s">
        <v>99</v>
      </c>
      <c r="D39" s="5"/>
      <c r="E39" s="4"/>
      <c r="F39" s="5" t="s">
        <v>14</v>
      </c>
    </row>
    <row r="40" spans="1:6" ht="60" x14ac:dyDescent="0.25">
      <c r="A40" s="14">
        <v>5</v>
      </c>
      <c r="B40" s="5" t="s">
        <v>30</v>
      </c>
      <c r="C40" s="8" t="s">
        <v>100</v>
      </c>
      <c r="D40" s="5" t="s">
        <v>31</v>
      </c>
      <c r="E40" s="4" t="s">
        <v>32</v>
      </c>
      <c r="F40" s="15" t="s">
        <v>148</v>
      </c>
    </row>
    <row r="41" spans="1:6" x14ac:dyDescent="0.25">
      <c r="A41" s="14"/>
      <c r="B41" s="5"/>
      <c r="C41" s="8"/>
      <c r="D41" s="5"/>
      <c r="E41" s="4"/>
      <c r="F41" s="5"/>
    </row>
    <row r="42" spans="1:6" ht="30" x14ac:dyDescent="0.25">
      <c r="A42" s="14">
        <v>6</v>
      </c>
      <c r="B42" s="5" t="s">
        <v>33</v>
      </c>
      <c r="C42" s="8" t="s">
        <v>34</v>
      </c>
      <c r="D42" s="5" t="s">
        <v>31</v>
      </c>
      <c r="E42" s="4" t="s">
        <v>32</v>
      </c>
      <c r="F42" s="5" t="s">
        <v>35</v>
      </c>
    </row>
    <row r="43" spans="1:6" x14ac:dyDescent="0.25">
      <c r="A43" s="14"/>
      <c r="B43" s="5"/>
      <c r="C43" s="8"/>
      <c r="D43" s="5"/>
      <c r="E43" s="4"/>
      <c r="F43" s="5"/>
    </row>
    <row r="44" spans="1:6" x14ac:dyDescent="0.25">
      <c r="A44" s="14"/>
      <c r="B44" s="5"/>
      <c r="C44" s="8"/>
      <c r="D44" s="5"/>
      <c r="E44" s="4"/>
      <c r="F44" s="5"/>
    </row>
    <row r="45" spans="1:6" ht="30" x14ac:dyDescent="0.25">
      <c r="A45" s="14">
        <v>7</v>
      </c>
      <c r="B45" s="5" t="s">
        <v>92</v>
      </c>
      <c r="C45" s="8" t="str">
        <f>+B45</f>
        <v>Rekap Data Presentasi Pembayaran Tingkat 4</v>
      </c>
      <c r="D45" s="5" t="s">
        <v>31</v>
      </c>
      <c r="E45" s="4" t="s">
        <v>32</v>
      </c>
      <c r="F45" s="5" t="s">
        <v>92</v>
      </c>
    </row>
    <row r="46" spans="1:6" x14ac:dyDescent="0.25">
      <c r="A46" s="14"/>
      <c r="B46" s="5"/>
      <c r="C46" s="8"/>
      <c r="D46" s="5"/>
      <c r="E46" s="4"/>
      <c r="F46" s="5"/>
    </row>
    <row r="47" spans="1:6" ht="30" x14ac:dyDescent="0.25">
      <c r="A47" s="14">
        <v>8</v>
      </c>
      <c r="B47" s="5" t="s">
        <v>101</v>
      </c>
      <c r="C47" s="8" t="s">
        <v>102</v>
      </c>
      <c r="D47" s="5" t="s">
        <v>103</v>
      </c>
      <c r="E47" s="4" t="s">
        <v>32</v>
      </c>
      <c r="F47" s="5" t="s">
        <v>104</v>
      </c>
    </row>
    <row r="48" spans="1:6" x14ac:dyDescent="0.25">
      <c r="A48" s="14"/>
      <c r="B48" s="4"/>
      <c r="C48" s="4"/>
      <c r="D48" s="5"/>
      <c r="E48" s="4"/>
      <c r="F48" s="5"/>
    </row>
    <row r="49" spans="1:6" x14ac:dyDescent="0.25">
      <c r="A49" s="14">
        <v>9</v>
      </c>
      <c r="B49" s="4" t="s">
        <v>114</v>
      </c>
      <c r="C49" s="4" t="s">
        <v>120</v>
      </c>
      <c r="D49" s="5" t="s">
        <v>121</v>
      </c>
      <c r="E49" s="4" t="s">
        <v>32</v>
      </c>
      <c r="F49" s="5" t="s">
        <v>122</v>
      </c>
    </row>
    <row r="50" spans="1:6" x14ac:dyDescent="0.25">
      <c r="A50" s="2"/>
      <c r="B50" s="2"/>
    </row>
    <row r="51" spans="1:6" x14ac:dyDescent="0.25">
      <c r="A51" s="29" t="s">
        <v>149</v>
      </c>
    </row>
    <row r="52" spans="1:6" x14ac:dyDescent="0.25">
      <c r="A52" s="29" t="s">
        <v>22</v>
      </c>
      <c r="F52" s="1" t="s">
        <v>24</v>
      </c>
    </row>
    <row r="53" spans="1:6" x14ac:dyDescent="0.25">
      <c r="A53" s="29"/>
    </row>
    <row r="54" spans="1:6" x14ac:dyDescent="0.25">
      <c r="A54" s="29"/>
    </row>
    <row r="55" spans="1:6" x14ac:dyDescent="0.25">
      <c r="A55" s="29"/>
    </row>
    <row r="56" spans="1:6" x14ac:dyDescent="0.25">
      <c r="A56" s="29"/>
    </row>
    <row r="57" spans="1:6" x14ac:dyDescent="0.25">
      <c r="A57" s="29"/>
      <c r="F57" s="9" t="s">
        <v>25</v>
      </c>
    </row>
    <row r="58" spans="1:6" s="10" customFormat="1" x14ac:dyDescent="0.25">
      <c r="A58" s="27" t="s">
        <v>93</v>
      </c>
      <c r="B58" s="1"/>
      <c r="F58" s="11" t="s">
        <v>26</v>
      </c>
    </row>
    <row r="59" spans="1:6" x14ac:dyDescent="0.25">
      <c r="A59" s="28" t="s">
        <v>23</v>
      </c>
      <c r="B59" s="11"/>
    </row>
    <row r="64" spans="1:6" x14ac:dyDescent="0.25">
      <c r="B64" s="12"/>
    </row>
    <row r="65" spans="2:2" x14ac:dyDescent="0.25">
      <c r="B65" s="12"/>
    </row>
    <row r="66" spans="2:2" x14ac:dyDescent="0.25">
      <c r="B66" s="12"/>
    </row>
  </sheetData>
  <mergeCells count="12">
    <mergeCell ref="A1:C1"/>
    <mergeCell ref="A2:C2"/>
    <mergeCell ref="A3:D3"/>
    <mergeCell ref="A6:F6"/>
    <mergeCell ref="A5:F5"/>
    <mergeCell ref="A4:F4"/>
    <mergeCell ref="A8:A9"/>
    <mergeCell ref="B8:B9"/>
    <mergeCell ref="C8:C9"/>
    <mergeCell ref="D8:D9"/>
    <mergeCell ref="F8:F9"/>
    <mergeCell ref="E8:E9"/>
  </mergeCells>
  <pageMargins left="0.7" right="0.7" top="0.75" bottom="0.75" header="0.3" footer="0.3"/>
  <pageSetup paperSize="9" scale="73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4"/>
  <sheetViews>
    <sheetView topLeftCell="A16" zoomScale="80" zoomScaleNormal="80" workbookViewId="0">
      <selection activeCell="A37" sqref="A37"/>
    </sheetView>
  </sheetViews>
  <sheetFormatPr defaultRowHeight="15" x14ac:dyDescent="0.25"/>
  <cols>
    <col min="1" max="1" width="4" style="13" customWidth="1"/>
    <col min="2" max="2" width="47" style="2" customWidth="1"/>
    <col min="3" max="3" width="48.85546875" style="2" bestFit="1" customWidth="1"/>
    <col min="4" max="8" width="9.140625" style="2"/>
    <col min="9" max="9" width="10.140625" style="2" customWidth="1"/>
    <col min="10" max="16384" width="9.140625" style="2"/>
  </cols>
  <sheetData>
    <row r="1" spans="1:10" ht="15.75" x14ac:dyDescent="0.25">
      <c r="A1" s="56" t="s">
        <v>0</v>
      </c>
      <c r="B1" s="56"/>
      <c r="C1" s="56"/>
      <c r="D1" s="1"/>
      <c r="F1" s="1"/>
    </row>
    <row r="2" spans="1:10" ht="15.75" x14ac:dyDescent="0.25">
      <c r="A2" s="56" t="s">
        <v>159</v>
      </c>
      <c r="B2" s="56"/>
      <c r="C2" s="56"/>
      <c r="D2" s="1"/>
      <c r="F2" s="1"/>
    </row>
    <row r="3" spans="1:10" ht="15.75" x14ac:dyDescent="0.25">
      <c r="A3" s="57"/>
      <c r="B3" s="57"/>
      <c r="C3" s="57"/>
      <c r="D3" s="57"/>
      <c r="F3" s="1"/>
    </row>
    <row r="4" spans="1:10" ht="15.75" x14ac:dyDescent="0.25">
      <c r="A4" s="58" t="s">
        <v>15</v>
      </c>
      <c r="B4" s="58"/>
      <c r="C4" s="58"/>
      <c r="D4" s="58"/>
      <c r="E4" s="58"/>
      <c r="F4" s="58"/>
      <c r="G4" s="58"/>
      <c r="H4" s="58"/>
      <c r="I4" s="58"/>
      <c r="J4" s="58"/>
    </row>
    <row r="5" spans="1:10" ht="15.75" x14ac:dyDescent="0.25">
      <c r="A5" s="58" t="s">
        <v>124</v>
      </c>
      <c r="B5" s="58"/>
      <c r="C5" s="58"/>
      <c r="D5" s="58"/>
      <c r="E5" s="58"/>
      <c r="F5" s="58"/>
      <c r="G5" s="58"/>
      <c r="H5" s="58"/>
      <c r="I5" s="58"/>
      <c r="J5" s="58"/>
    </row>
    <row r="6" spans="1:10" ht="15.75" x14ac:dyDescent="0.25">
      <c r="A6" s="58" t="s">
        <v>23</v>
      </c>
      <c r="B6" s="58"/>
      <c r="C6" s="58"/>
      <c r="D6" s="58"/>
      <c r="E6" s="58"/>
      <c r="F6" s="58"/>
      <c r="G6" s="58"/>
      <c r="H6" s="58"/>
      <c r="I6" s="58"/>
      <c r="J6" s="58"/>
    </row>
    <row r="8" spans="1:10" s="13" customFormat="1" x14ac:dyDescent="0.25">
      <c r="A8" s="55" t="s">
        <v>1</v>
      </c>
      <c r="B8" s="55" t="s">
        <v>16</v>
      </c>
      <c r="C8" s="55" t="s">
        <v>15</v>
      </c>
      <c r="D8" s="59" t="s">
        <v>94</v>
      </c>
      <c r="E8" s="60"/>
      <c r="F8" s="60"/>
      <c r="G8" s="60"/>
      <c r="H8" s="60"/>
      <c r="I8" s="60"/>
      <c r="J8" s="61"/>
    </row>
    <row r="9" spans="1:10" s="13" customFormat="1" x14ac:dyDescent="0.25">
      <c r="A9" s="55"/>
      <c r="B9" s="55"/>
      <c r="C9" s="55"/>
      <c r="D9" s="16">
        <v>6</v>
      </c>
      <c r="E9" s="16">
        <v>7</v>
      </c>
      <c r="F9" s="16">
        <v>8</v>
      </c>
      <c r="G9" s="16">
        <v>9</v>
      </c>
      <c r="H9" s="16">
        <v>10</v>
      </c>
      <c r="I9" s="16">
        <v>11</v>
      </c>
      <c r="J9" s="16">
        <v>12</v>
      </c>
    </row>
    <row r="10" spans="1:10" x14ac:dyDescent="0.25">
      <c r="A10" s="14">
        <v>1</v>
      </c>
      <c r="B10" s="4" t="s">
        <v>17</v>
      </c>
      <c r="C10" s="4"/>
      <c r="D10" s="49"/>
      <c r="E10" s="4"/>
      <c r="F10" s="4"/>
      <c r="G10" s="4"/>
      <c r="H10" s="4"/>
      <c r="I10" s="4"/>
      <c r="J10" s="32"/>
    </row>
    <row r="11" spans="1:10" x14ac:dyDescent="0.25">
      <c r="A11" s="14"/>
      <c r="B11" s="4" t="s">
        <v>18</v>
      </c>
      <c r="C11" s="4" t="s">
        <v>45</v>
      </c>
      <c r="D11" s="50"/>
      <c r="E11" s="30"/>
      <c r="F11" s="30"/>
      <c r="G11" s="30"/>
      <c r="H11" s="30"/>
      <c r="I11" s="30"/>
      <c r="J11" s="32"/>
    </row>
    <row r="12" spans="1:10" x14ac:dyDescent="0.25">
      <c r="A12" s="14"/>
      <c r="B12" s="4" t="s">
        <v>19</v>
      </c>
      <c r="C12" s="4" t="s">
        <v>45</v>
      </c>
      <c r="D12" s="50"/>
      <c r="E12" s="30"/>
      <c r="F12" s="30"/>
      <c r="G12" s="30"/>
      <c r="H12" s="30"/>
      <c r="I12" s="30"/>
      <c r="J12" s="32"/>
    </row>
    <row r="13" spans="1:10" x14ac:dyDescent="0.25">
      <c r="A13" s="14"/>
      <c r="B13" s="4" t="s">
        <v>50</v>
      </c>
      <c r="C13" s="4" t="s">
        <v>45</v>
      </c>
      <c r="D13" s="50"/>
      <c r="E13" s="30"/>
      <c r="F13" s="30"/>
      <c r="G13" s="30"/>
      <c r="H13" s="30"/>
      <c r="I13" s="30"/>
      <c r="J13" s="32"/>
    </row>
    <row r="14" spans="1:10" x14ac:dyDescent="0.25">
      <c r="A14" s="14"/>
      <c r="B14" s="4" t="s">
        <v>51</v>
      </c>
      <c r="C14" s="4" t="s">
        <v>45</v>
      </c>
      <c r="D14" s="50"/>
      <c r="E14" s="30"/>
      <c r="F14" s="30"/>
      <c r="G14" s="30"/>
      <c r="H14" s="30"/>
      <c r="I14" s="30"/>
      <c r="J14" s="32"/>
    </row>
    <row r="15" spans="1:10" x14ac:dyDescent="0.25">
      <c r="A15" s="14"/>
      <c r="B15" s="4"/>
      <c r="C15" s="4"/>
      <c r="D15" s="49"/>
      <c r="E15" s="4"/>
      <c r="F15" s="4"/>
      <c r="G15" s="4"/>
      <c r="H15" s="4"/>
      <c r="I15" s="4"/>
      <c r="J15" s="32"/>
    </row>
    <row r="16" spans="1:10" x14ac:dyDescent="0.25">
      <c r="A16" s="14">
        <v>2</v>
      </c>
      <c r="B16" s="4" t="s">
        <v>11</v>
      </c>
      <c r="C16" s="4" t="s">
        <v>29</v>
      </c>
      <c r="D16" s="50"/>
      <c r="E16" s="30"/>
      <c r="F16" s="30"/>
      <c r="G16" s="30"/>
      <c r="H16" s="30"/>
      <c r="I16" s="30"/>
      <c r="J16" s="32"/>
    </row>
    <row r="17" spans="1:10" x14ac:dyDescent="0.25">
      <c r="A17" s="14"/>
      <c r="B17" s="4"/>
      <c r="C17" s="4"/>
      <c r="D17" s="49"/>
      <c r="E17" s="4"/>
      <c r="F17" s="4"/>
      <c r="G17" s="4"/>
      <c r="H17" s="4"/>
      <c r="I17" s="4"/>
      <c r="J17" s="32"/>
    </row>
    <row r="18" spans="1:10" x14ac:dyDescent="0.25">
      <c r="A18" s="14">
        <v>3</v>
      </c>
      <c r="B18" s="4" t="s">
        <v>20</v>
      </c>
      <c r="C18" s="15" t="s">
        <v>27</v>
      </c>
      <c r="D18" s="50"/>
      <c r="E18" s="30"/>
      <c r="F18" s="30"/>
      <c r="G18" s="30"/>
      <c r="H18" s="30"/>
      <c r="I18" s="30"/>
      <c r="J18" s="32"/>
    </row>
    <row r="19" spans="1:10" x14ac:dyDescent="0.25">
      <c r="A19" s="14"/>
      <c r="B19" s="4"/>
      <c r="C19" s="4" t="s">
        <v>28</v>
      </c>
      <c r="D19" s="50"/>
      <c r="E19" s="14"/>
      <c r="F19" s="14"/>
      <c r="G19" s="14"/>
      <c r="H19" s="14"/>
      <c r="I19" s="14"/>
      <c r="J19" s="32"/>
    </row>
    <row r="20" spans="1:10" x14ac:dyDescent="0.25">
      <c r="A20" s="14"/>
      <c r="B20" s="4"/>
      <c r="C20" s="4"/>
      <c r="D20" s="49"/>
      <c r="E20" s="4"/>
      <c r="F20" s="4"/>
      <c r="G20" s="4"/>
      <c r="H20" s="4"/>
      <c r="I20" s="4"/>
      <c r="J20" s="32"/>
    </row>
    <row r="21" spans="1:10" x14ac:dyDescent="0.25">
      <c r="A21" s="14">
        <v>4</v>
      </c>
      <c r="B21" s="4" t="s">
        <v>42</v>
      </c>
      <c r="C21" s="4" t="s">
        <v>43</v>
      </c>
      <c r="D21" s="50"/>
      <c r="E21" s="30"/>
      <c r="F21" s="30"/>
      <c r="G21" s="30"/>
      <c r="H21" s="30"/>
      <c r="I21" s="30"/>
      <c r="J21" s="32"/>
    </row>
    <row r="22" spans="1:10" x14ac:dyDescent="0.25">
      <c r="A22" s="14"/>
      <c r="B22" s="4"/>
      <c r="C22" s="4"/>
      <c r="D22" s="49"/>
      <c r="E22" s="4"/>
      <c r="F22" s="4"/>
      <c r="G22" s="4"/>
      <c r="H22" s="4"/>
      <c r="I22" s="4"/>
      <c r="J22" s="32"/>
    </row>
    <row r="23" spans="1:10" x14ac:dyDescent="0.25">
      <c r="A23" s="14">
        <v>5</v>
      </c>
      <c r="B23" s="4" t="s">
        <v>44</v>
      </c>
      <c r="C23" s="5" t="s">
        <v>95</v>
      </c>
      <c r="D23" s="50"/>
      <c r="E23" s="30"/>
      <c r="F23" s="30"/>
      <c r="G23" s="30"/>
      <c r="H23" s="30"/>
      <c r="I23" s="30"/>
      <c r="J23" s="32"/>
    </row>
    <row r="24" spans="1:10" x14ac:dyDescent="0.25">
      <c r="A24" s="14"/>
      <c r="B24" s="4"/>
      <c r="C24" s="5"/>
      <c r="D24" s="50"/>
      <c r="E24" s="14"/>
      <c r="F24" s="14"/>
      <c r="G24" s="14"/>
      <c r="H24" s="14"/>
      <c r="I24" s="14"/>
      <c r="J24" s="32"/>
    </row>
    <row r="25" spans="1:10" x14ac:dyDescent="0.25">
      <c r="A25" s="14">
        <v>6</v>
      </c>
      <c r="B25" s="4" t="s">
        <v>85</v>
      </c>
      <c r="C25" s="5"/>
      <c r="D25" s="50"/>
      <c r="E25" s="14"/>
      <c r="F25" s="14"/>
      <c r="G25" s="14"/>
      <c r="H25" s="14"/>
      <c r="I25" s="14"/>
      <c r="J25" s="32"/>
    </row>
    <row r="26" spans="1:10" x14ac:dyDescent="0.25">
      <c r="A26" s="14"/>
      <c r="B26" s="4" t="s">
        <v>96</v>
      </c>
      <c r="C26" s="4" t="s">
        <v>96</v>
      </c>
      <c r="D26" s="50"/>
      <c r="E26" s="26"/>
      <c r="F26" s="26"/>
      <c r="G26" s="26"/>
      <c r="H26" s="26"/>
      <c r="I26" s="26"/>
      <c r="J26" s="32"/>
    </row>
    <row r="27" spans="1:10" x14ac:dyDescent="0.25">
      <c r="A27" s="14"/>
      <c r="B27" s="4"/>
      <c r="C27" s="5"/>
      <c r="D27" s="50"/>
      <c r="E27" s="14"/>
      <c r="F27" s="14"/>
      <c r="G27" s="14"/>
      <c r="H27" s="14"/>
      <c r="I27" s="14"/>
      <c r="J27" s="32"/>
    </row>
    <row r="28" spans="1:10" x14ac:dyDescent="0.25">
      <c r="A28" s="14">
        <v>7</v>
      </c>
      <c r="B28" s="4" t="s">
        <v>86</v>
      </c>
      <c r="C28" s="6" t="s">
        <v>160</v>
      </c>
      <c r="D28" s="50"/>
      <c r="E28" s="30"/>
      <c r="F28" s="30"/>
      <c r="G28" s="30"/>
      <c r="H28" s="30"/>
      <c r="I28" s="30"/>
      <c r="J28" s="32"/>
    </row>
    <row r="29" spans="1:10" x14ac:dyDescent="0.25">
      <c r="A29" s="14"/>
      <c r="B29" s="4"/>
      <c r="C29" s="33" t="s">
        <v>161</v>
      </c>
      <c r="D29" s="50"/>
      <c r="E29" s="30"/>
      <c r="F29" s="30"/>
      <c r="G29" s="30"/>
      <c r="H29" s="30"/>
      <c r="I29" s="30"/>
      <c r="J29" s="32"/>
    </row>
    <row r="30" spans="1:10" x14ac:dyDescent="0.25">
      <c r="A30" s="14"/>
      <c r="B30" s="4"/>
      <c r="C30" s="33" t="s">
        <v>162</v>
      </c>
      <c r="D30" s="50"/>
      <c r="E30" s="30"/>
      <c r="F30" s="30"/>
      <c r="G30" s="30"/>
      <c r="H30" s="30"/>
      <c r="I30" s="30"/>
      <c r="J30" s="32"/>
    </row>
    <row r="31" spans="1:10" x14ac:dyDescent="0.25">
      <c r="A31" s="14"/>
      <c r="B31" s="4"/>
      <c r="C31" s="33" t="s">
        <v>163</v>
      </c>
      <c r="D31" s="50"/>
      <c r="E31" s="30"/>
      <c r="F31" s="30"/>
      <c r="G31" s="30"/>
      <c r="H31" s="30"/>
      <c r="I31" s="30"/>
      <c r="J31" s="32"/>
    </row>
    <row r="32" spans="1:10" x14ac:dyDescent="0.25">
      <c r="A32" s="14"/>
      <c r="B32" s="4"/>
      <c r="C32" s="33"/>
      <c r="D32" s="50"/>
      <c r="E32" s="14"/>
      <c r="F32" s="14"/>
      <c r="G32" s="14"/>
      <c r="H32" s="14"/>
      <c r="I32" s="14"/>
      <c r="J32" s="32"/>
    </row>
    <row r="33" spans="1:10" x14ac:dyDescent="0.25">
      <c r="A33" s="14">
        <v>8</v>
      </c>
      <c r="B33" s="4" t="s">
        <v>109</v>
      </c>
      <c r="C33" s="4" t="s">
        <v>110</v>
      </c>
      <c r="D33" s="50"/>
      <c r="E33" s="30"/>
      <c r="F33" s="30"/>
      <c r="G33" s="30"/>
      <c r="H33" s="30"/>
      <c r="I33" s="30"/>
      <c r="J33" s="32"/>
    </row>
    <row r="34" spans="1:10" x14ac:dyDescent="0.25">
      <c r="A34" s="14"/>
      <c r="B34" s="4"/>
      <c r="C34" s="4"/>
      <c r="D34" s="50"/>
      <c r="E34" s="30"/>
      <c r="F34" s="30"/>
      <c r="G34" s="30"/>
      <c r="H34" s="30"/>
      <c r="I34" s="30"/>
      <c r="J34" s="32"/>
    </row>
    <row r="35" spans="1:10" x14ac:dyDescent="0.25">
      <c r="C35" s="1"/>
      <c r="E35" s="13"/>
      <c r="F35" s="13"/>
      <c r="G35" s="13"/>
      <c r="H35" s="13"/>
      <c r="I35" s="13"/>
    </row>
    <row r="36" spans="1:10" x14ac:dyDescent="0.25">
      <c r="A36" s="29" t="s">
        <v>149</v>
      </c>
      <c r="B36" s="1"/>
    </row>
    <row r="37" spans="1:10" x14ac:dyDescent="0.25">
      <c r="A37" s="29" t="s">
        <v>22</v>
      </c>
      <c r="B37" s="1"/>
      <c r="F37" s="2" t="s">
        <v>24</v>
      </c>
    </row>
    <row r="38" spans="1:10" x14ac:dyDescent="0.25">
      <c r="A38" s="29"/>
      <c r="B38" s="1"/>
      <c r="F38" s="1"/>
    </row>
    <row r="39" spans="1:10" x14ac:dyDescent="0.25">
      <c r="A39" s="29"/>
      <c r="B39" s="1"/>
      <c r="F39" s="1"/>
    </row>
    <row r="40" spans="1:10" x14ac:dyDescent="0.25">
      <c r="A40" s="29"/>
      <c r="B40" s="1"/>
      <c r="F40" s="1"/>
    </row>
    <row r="41" spans="1:10" x14ac:dyDescent="0.25">
      <c r="A41" s="29"/>
      <c r="B41" s="1"/>
      <c r="F41" s="1"/>
    </row>
    <row r="42" spans="1:10" x14ac:dyDescent="0.25">
      <c r="A42" s="27" t="s">
        <v>93</v>
      </c>
      <c r="B42" s="1"/>
      <c r="F42" s="9" t="s">
        <v>25</v>
      </c>
    </row>
    <row r="43" spans="1:10" s="10" customFormat="1" x14ac:dyDescent="0.25">
      <c r="A43" s="28" t="s">
        <v>23</v>
      </c>
      <c r="B43" s="1"/>
      <c r="F43" s="10" t="s">
        <v>97</v>
      </c>
    </row>
    <row r="44" spans="1:10" x14ac:dyDescent="0.25">
      <c r="B44" s="11"/>
      <c r="F44" s="1"/>
    </row>
  </sheetData>
  <mergeCells count="10">
    <mergeCell ref="B8:B9"/>
    <mergeCell ref="A8:A9"/>
    <mergeCell ref="A1:C1"/>
    <mergeCell ref="A2:C2"/>
    <mergeCell ref="A3:D3"/>
    <mergeCell ref="D8:J8"/>
    <mergeCell ref="C8:C9"/>
    <mergeCell ref="A6:J6"/>
    <mergeCell ref="A5:J5"/>
    <mergeCell ref="A4:J4"/>
  </mergeCells>
  <pageMargins left="0.7" right="0.7" top="0.75" bottom="0.75" header="0.3" footer="0.3"/>
  <pageSetup scale="7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5"/>
  <sheetViews>
    <sheetView tabSelected="1" topLeftCell="A25" workbookViewId="0">
      <selection activeCell="C41" sqref="C41"/>
    </sheetView>
  </sheetViews>
  <sheetFormatPr defaultRowHeight="15" x14ac:dyDescent="0.25"/>
  <cols>
    <col min="1" max="1" width="9.140625" style="41"/>
    <col min="2" max="2" width="42.28515625" style="41" bestFit="1" customWidth="1"/>
    <col min="3" max="3" width="12.5703125" style="41" bestFit="1" customWidth="1"/>
    <col min="4" max="4" width="14" style="41" bestFit="1" customWidth="1"/>
    <col min="5" max="5" width="2.140625" style="41" customWidth="1"/>
    <col min="6" max="6" width="5.5703125" style="41" customWidth="1"/>
    <col min="7" max="7" width="78.85546875" style="41" customWidth="1"/>
    <col min="8" max="8" width="9.140625" style="41"/>
    <col min="9" max="9" width="15.85546875" style="41" bestFit="1" customWidth="1"/>
    <col min="10" max="10" width="10.28515625" style="41" bestFit="1" customWidth="1"/>
    <col min="11" max="16384" width="9.140625" style="41"/>
  </cols>
  <sheetData>
    <row r="1" spans="2:9" x14ac:dyDescent="0.25">
      <c r="B1" s="62" t="s">
        <v>52</v>
      </c>
      <c r="C1" s="63"/>
      <c r="D1" s="64"/>
    </row>
    <row r="2" spans="2:9" x14ac:dyDescent="0.25">
      <c r="B2" s="62" t="s">
        <v>146</v>
      </c>
      <c r="C2" s="63"/>
      <c r="D2" s="64"/>
    </row>
    <row r="3" spans="2:9" x14ac:dyDescent="0.25">
      <c r="B3" s="62" t="s">
        <v>147</v>
      </c>
      <c r="C3" s="63"/>
      <c r="D3" s="64"/>
    </row>
    <row r="4" spans="2:9" x14ac:dyDescent="0.25">
      <c r="B4" s="18"/>
      <c r="C4" s="18"/>
      <c r="D4" s="18"/>
      <c r="F4" s="42" t="s">
        <v>115</v>
      </c>
      <c r="G4" s="42" t="s">
        <v>116</v>
      </c>
      <c r="H4" s="42" t="s">
        <v>117</v>
      </c>
      <c r="I4" s="42" t="s">
        <v>118</v>
      </c>
    </row>
    <row r="5" spans="2:9" ht="15" customHeight="1" x14ac:dyDescent="0.25">
      <c r="B5" s="19" t="s">
        <v>53</v>
      </c>
      <c r="C5" s="20"/>
      <c r="D5" s="20"/>
      <c r="F5" s="51">
        <v>29</v>
      </c>
      <c r="G5" s="5" t="s">
        <v>132</v>
      </c>
      <c r="H5" s="37" t="s">
        <v>137</v>
      </c>
      <c r="I5" s="38">
        <v>2500000</v>
      </c>
    </row>
    <row r="6" spans="2:9" ht="15" customHeight="1" x14ac:dyDescent="0.25">
      <c r="B6" s="21" t="s">
        <v>54</v>
      </c>
      <c r="C6" s="20">
        <v>23104000</v>
      </c>
      <c r="D6" s="20"/>
      <c r="F6" s="51">
        <v>1</v>
      </c>
      <c r="G6" s="5" t="s">
        <v>133</v>
      </c>
      <c r="H6" s="37" t="s">
        <v>138</v>
      </c>
      <c r="I6" s="38">
        <v>3000000</v>
      </c>
    </row>
    <row r="7" spans="2:9" ht="15" customHeight="1" x14ac:dyDescent="0.25">
      <c r="B7" s="21" t="s">
        <v>55</v>
      </c>
      <c r="C7" s="20">
        <v>16000000</v>
      </c>
      <c r="D7" s="20"/>
      <c r="F7" s="51">
        <v>1</v>
      </c>
      <c r="G7" s="5" t="s">
        <v>134</v>
      </c>
      <c r="H7" s="37" t="s">
        <v>139</v>
      </c>
      <c r="I7" s="38">
        <v>5000000</v>
      </c>
    </row>
    <row r="8" spans="2:9" ht="15" customHeight="1" x14ac:dyDescent="0.25">
      <c r="B8" s="22" t="s">
        <v>56</v>
      </c>
      <c r="C8" s="20"/>
      <c r="D8" s="23">
        <f>+C7+C6</f>
        <v>39104000</v>
      </c>
      <c r="F8" s="51">
        <v>1</v>
      </c>
      <c r="G8" s="5" t="s">
        <v>135</v>
      </c>
      <c r="H8" s="37" t="s">
        <v>140</v>
      </c>
      <c r="I8" s="38">
        <v>3000000</v>
      </c>
    </row>
    <row r="9" spans="2:9" ht="15" customHeight="1" x14ac:dyDescent="0.25">
      <c r="B9" s="19" t="s">
        <v>57</v>
      </c>
      <c r="C9" s="20"/>
      <c r="D9" s="23"/>
      <c r="F9" s="51">
        <v>3</v>
      </c>
      <c r="G9" s="5" t="s">
        <v>136</v>
      </c>
      <c r="H9" s="37" t="s">
        <v>141</v>
      </c>
      <c r="I9" s="38">
        <v>2500000</v>
      </c>
    </row>
    <row r="10" spans="2:9" ht="15" customHeight="1" x14ac:dyDescent="0.25">
      <c r="B10" s="21" t="s">
        <v>58</v>
      </c>
      <c r="C10" s="20">
        <v>22600000</v>
      </c>
      <c r="D10" s="23"/>
      <c r="F10" s="37"/>
      <c r="G10" s="5"/>
      <c r="H10" s="37"/>
      <c r="I10" s="38"/>
    </row>
    <row r="11" spans="2:9" ht="15" customHeight="1" x14ac:dyDescent="0.25">
      <c r="B11" s="21" t="s">
        <v>59</v>
      </c>
      <c r="C11" s="20">
        <v>4250000</v>
      </c>
      <c r="D11" s="23"/>
      <c r="F11" s="43"/>
      <c r="G11" s="43"/>
      <c r="H11" s="43"/>
      <c r="I11" s="44">
        <f>SUM(I5:I10)</f>
        <v>16000000</v>
      </c>
    </row>
    <row r="12" spans="2:9" x14ac:dyDescent="0.25">
      <c r="B12" s="22" t="s">
        <v>60</v>
      </c>
      <c r="C12" s="20"/>
      <c r="D12" s="23">
        <f>+C10+C11</f>
        <v>26850000</v>
      </c>
      <c r="F12" s="42" t="s">
        <v>115</v>
      </c>
      <c r="G12" s="42" t="s">
        <v>119</v>
      </c>
      <c r="H12" s="42" t="s">
        <v>117</v>
      </c>
      <c r="I12" s="42" t="s">
        <v>118</v>
      </c>
    </row>
    <row r="13" spans="2:9" ht="15" customHeight="1" x14ac:dyDescent="0.25">
      <c r="B13" s="19" t="s">
        <v>61</v>
      </c>
      <c r="C13" s="20"/>
      <c r="D13" s="19"/>
      <c r="F13" s="51">
        <v>29</v>
      </c>
      <c r="G13" s="5" t="s">
        <v>142</v>
      </c>
      <c r="H13" s="37" t="s">
        <v>144</v>
      </c>
      <c r="I13" s="38">
        <v>2250000</v>
      </c>
    </row>
    <row r="14" spans="2:9" ht="15" customHeight="1" x14ac:dyDescent="0.25">
      <c r="B14" s="21" t="s">
        <v>62</v>
      </c>
      <c r="C14" s="20">
        <v>4475000</v>
      </c>
      <c r="D14" s="23"/>
      <c r="F14" s="51">
        <v>29</v>
      </c>
      <c r="G14" s="5" t="s">
        <v>143</v>
      </c>
      <c r="H14" s="37" t="s">
        <v>145</v>
      </c>
      <c r="I14" s="38">
        <v>2000000</v>
      </c>
    </row>
    <row r="15" spans="2:9" ht="15" customHeight="1" x14ac:dyDescent="0.25">
      <c r="B15" s="21" t="s">
        <v>63</v>
      </c>
      <c r="C15" s="20">
        <v>4950000</v>
      </c>
      <c r="D15" s="23"/>
      <c r="F15" s="37"/>
      <c r="G15" s="5"/>
      <c r="H15" s="37"/>
      <c r="I15" s="40"/>
    </row>
    <row r="16" spans="2:9" ht="15" customHeight="1" x14ac:dyDescent="0.25">
      <c r="B16" s="21" t="s">
        <v>105</v>
      </c>
      <c r="C16" s="20"/>
      <c r="D16" s="23"/>
      <c r="F16" s="37"/>
      <c r="G16" s="5"/>
      <c r="H16" s="37"/>
      <c r="I16" s="39"/>
    </row>
    <row r="17" spans="2:9" ht="15" customHeight="1" x14ac:dyDescent="0.25">
      <c r="B17" s="21" t="s">
        <v>106</v>
      </c>
      <c r="C17" s="45">
        <v>7000000</v>
      </c>
      <c r="D17" s="23"/>
      <c r="F17" s="37"/>
      <c r="G17" s="5"/>
      <c r="H17" s="37"/>
      <c r="I17" s="39"/>
    </row>
    <row r="18" spans="2:9" ht="15" customHeight="1" x14ac:dyDescent="0.25">
      <c r="B18" s="21" t="s">
        <v>111</v>
      </c>
      <c r="C18" s="45"/>
      <c r="D18" s="23"/>
      <c r="F18" s="37"/>
      <c r="G18" s="5"/>
      <c r="H18" s="37"/>
      <c r="I18" s="39"/>
    </row>
    <row r="19" spans="2:9" ht="15" customHeight="1" x14ac:dyDescent="0.25">
      <c r="B19" s="21" t="s">
        <v>66</v>
      </c>
      <c r="C19" s="20">
        <v>1600000</v>
      </c>
      <c r="D19" s="23"/>
      <c r="F19" s="46"/>
      <c r="G19" s="5"/>
      <c r="H19" s="37"/>
      <c r="I19" s="45"/>
    </row>
    <row r="20" spans="2:9" x14ac:dyDescent="0.25">
      <c r="B20" s="21" t="s">
        <v>67</v>
      </c>
      <c r="C20" s="20">
        <v>950000</v>
      </c>
      <c r="D20" s="23"/>
      <c r="F20" s="43"/>
      <c r="G20" s="43"/>
      <c r="H20" s="43"/>
      <c r="I20" s="44">
        <f>SUM(I13:I19)</f>
        <v>4250000</v>
      </c>
    </row>
    <row r="21" spans="2:9" x14ac:dyDescent="0.25">
      <c r="B21" s="21" t="s">
        <v>68</v>
      </c>
      <c r="C21" s="20"/>
      <c r="D21" s="23"/>
    </row>
    <row r="22" spans="2:9" x14ac:dyDescent="0.25">
      <c r="B22" s="21" t="s">
        <v>69</v>
      </c>
      <c r="C22" s="20">
        <v>3500000</v>
      </c>
      <c r="D22" s="23"/>
    </row>
    <row r="23" spans="2:9" x14ac:dyDescent="0.25">
      <c r="B23" s="22" t="s">
        <v>70</v>
      </c>
      <c r="C23" s="20"/>
      <c r="D23" s="23">
        <f>+SUM(C14:C22)</f>
        <v>22475000</v>
      </c>
    </row>
    <row r="24" spans="2:9" x14ac:dyDescent="0.25">
      <c r="B24" s="24" t="s">
        <v>71</v>
      </c>
      <c r="C24" s="20"/>
      <c r="D24" s="23"/>
    </row>
    <row r="25" spans="2:9" x14ac:dyDescent="0.25">
      <c r="B25" s="21" t="s">
        <v>72</v>
      </c>
      <c r="C25" s="20">
        <v>5025000</v>
      </c>
      <c r="D25" s="20"/>
    </row>
    <row r="26" spans="2:9" x14ac:dyDescent="0.25">
      <c r="B26" s="21" t="s">
        <v>73</v>
      </c>
      <c r="C26" s="20">
        <v>8925000</v>
      </c>
      <c r="D26" s="20"/>
    </row>
    <row r="27" spans="2:9" x14ac:dyDescent="0.25">
      <c r="B27" s="21" t="s">
        <v>64</v>
      </c>
      <c r="C27" s="20"/>
      <c r="D27" s="20"/>
    </row>
    <row r="28" spans="2:9" x14ac:dyDescent="0.25">
      <c r="B28" s="21" t="s">
        <v>65</v>
      </c>
      <c r="C28" s="20">
        <v>11737500</v>
      </c>
      <c r="D28" s="20"/>
    </row>
    <row r="29" spans="2:9" x14ac:dyDescent="0.25">
      <c r="B29" s="21" t="s">
        <v>107</v>
      </c>
      <c r="C29" s="20"/>
      <c r="D29" s="20"/>
    </row>
    <row r="30" spans="2:9" x14ac:dyDescent="0.25">
      <c r="B30" s="21" t="s">
        <v>108</v>
      </c>
      <c r="C30" s="34"/>
      <c r="D30" s="20"/>
    </row>
    <row r="31" spans="2:9" x14ac:dyDescent="0.25">
      <c r="B31" s="21" t="s">
        <v>63</v>
      </c>
      <c r="C31" s="43"/>
      <c r="D31" s="20"/>
    </row>
    <row r="32" spans="2:9" x14ac:dyDescent="0.25">
      <c r="B32" s="21" t="s">
        <v>62</v>
      </c>
      <c r="C32" s="20"/>
      <c r="D32" s="20"/>
    </row>
    <row r="33" spans="2:4" x14ac:dyDescent="0.25">
      <c r="B33" s="21" t="s">
        <v>74</v>
      </c>
      <c r="C33" s="20"/>
      <c r="D33" s="20"/>
    </row>
    <row r="34" spans="2:4" x14ac:dyDescent="0.25">
      <c r="B34" s="21" t="s">
        <v>66</v>
      </c>
      <c r="C34" s="20">
        <v>1800000</v>
      </c>
      <c r="D34" s="20"/>
    </row>
    <row r="35" spans="2:4" x14ac:dyDescent="0.25">
      <c r="B35" s="21" t="s">
        <v>67</v>
      </c>
      <c r="C35" s="20">
        <v>10650000</v>
      </c>
      <c r="D35" s="20"/>
    </row>
    <row r="36" spans="2:4" x14ac:dyDescent="0.25">
      <c r="B36" s="21" t="s">
        <v>75</v>
      </c>
      <c r="C36" s="20"/>
      <c r="D36" s="20"/>
    </row>
    <row r="37" spans="2:4" x14ac:dyDescent="0.25">
      <c r="B37" s="22" t="s">
        <v>76</v>
      </c>
      <c r="C37" s="20"/>
      <c r="D37" s="25">
        <f>+SUM(C25:C36)</f>
        <v>38137500</v>
      </c>
    </row>
    <row r="38" spans="2:4" x14ac:dyDescent="0.25">
      <c r="B38" s="19" t="s">
        <v>78</v>
      </c>
      <c r="C38" s="20"/>
      <c r="D38" s="25"/>
    </row>
    <row r="39" spans="2:4" x14ac:dyDescent="0.25">
      <c r="B39" s="22" t="s">
        <v>84</v>
      </c>
      <c r="C39" s="20"/>
      <c r="D39" s="25"/>
    </row>
    <row r="40" spans="2:4" x14ac:dyDescent="0.25">
      <c r="B40" s="21" t="s">
        <v>87</v>
      </c>
      <c r="C40" s="20">
        <v>4617000</v>
      </c>
      <c r="D40" s="25"/>
    </row>
    <row r="41" spans="2:4" x14ac:dyDescent="0.25">
      <c r="B41" s="21" t="s">
        <v>79</v>
      </c>
      <c r="C41" s="20">
        <v>500000</v>
      </c>
      <c r="D41" s="25"/>
    </row>
    <row r="42" spans="2:4" x14ac:dyDescent="0.25">
      <c r="B42" s="21" t="s">
        <v>80</v>
      </c>
      <c r="C42" s="20">
        <v>5409000</v>
      </c>
      <c r="D42" s="25"/>
    </row>
    <row r="43" spans="2:4" x14ac:dyDescent="0.25">
      <c r="B43" s="22" t="s">
        <v>81</v>
      </c>
      <c r="C43" s="18"/>
      <c r="D43" s="25">
        <f>C41+C42+C40</f>
        <v>10526000</v>
      </c>
    </row>
    <row r="44" spans="2:4" x14ac:dyDescent="0.25">
      <c r="B44" s="19" t="s">
        <v>77</v>
      </c>
      <c r="C44" s="19"/>
      <c r="D44" s="25">
        <f>D8+D12+D23+D37+D43</f>
        <v>137092500</v>
      </c>
    </row>
    <row r="45" spans="2:4" x14ac:dyDescent="0.25">
      <c r="B45" s="18"/>
      <c r="C45" s="18"/>
      <c r="D45" s="18"/>
    </row>
  </sheetData>
  <mergeCells count="3">
    <mergeCell ref="B3:D3"/>
    <mergeCell ref="B2:D2"/>
    <mergeCell ref="B1:D1"/>
  </mergeCell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Evaluasi</vt:lpstr>
      <vt:lpstr>Rencana</vt:lpstr>
      <vt:lpstr>REKAP BTK</vt:lpstr>
      <vt:lpstr>Evaluasi!Print_Area</vt:lpstr>
      <vt:lpstr>'REKAP BTK'!Print_Area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2019-05-06T14:17:52Z</dcterms:modified>
</cp:coreProperties>
</file>