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45" windowWidth="19875" windowHeight="7725" activeTab="1"/>
  </bookViews>
  <sheets>
    <sheet name="Sheet1" sheetId="1" r:id="rId1"/>
    <sheet name="Laporan Keuangan" sheetId="2" r:id="rId2"/>
  </sheets>
  <definedNames>
    <definedName name="_xlnm._FilterDatabase" localSheetId="0" hidden="1">Sheet1!$A$3:$F$244</definedName>
    <definedName name="_xlnm.Print_Area" localSheetId="1">'Laporan Keuangan'!$A$1:$H$29</definedName>
  </definedNames>
  <calcPr calcId="145621"/>
</workbook>
</file>

<file path=xl/calcChain.xml><?xml version="1.0" encoding="utf-8"?>
<calcChain xmlns="http://schemas.openxmlformats.org/spreadsheetml/2006/main">
  <c r="H13" i="2" l="1"/>
  <c r="C23" i="2"/>
  <c r="H23" i="2"/>
  <c r="H24" i="2" l="1"/>
  <c r="H28" i="2"/>
  <c r="B22" i="2" l="1"/>
  <c r="B12" i="2" l="1"/>
  <c r="B17" i="2"/>
  <c r="B18" i="2"/>
  <c r="B19" i="2"/>
  <c r="B20" i="2"/>
  <c r="B16" i="2"/>
  <c r="B11" i="2" l="1"/>
  <c r="B9" i="2"/>
  <c r="B10" i="2"/>
  <c r="G4" i="1"/>
  <c r="C13" i="2" l="1"/>
  <c r="C24" i="2" s="1"/>
  <c r="P20" i="1"/>
  <c r="H27" i="2" l="1"/>
  <c r="H29" i="2" s="1"/>
  <c r="G6" i="1"/>
</calcChain>
</file>

<file path=xl/sharedStrings.xml><?xml version="1.0" encoding="utf-8"?>
<sst xmlns="http://schemas.openxmlformats.org/spreadsheetml/2006/main" count="1020" uniqueCount="391">
  <si>
    <t>DAFTAR BIAYA WISUDA 16/17</t>
  </si>
  <si>
    <t>No</t>
  </si>
  <si>
    <t>Nama</t>
  </si>
  <si>
    <t>Jurusan</t>
  </si>
  <si>
    <t>Nominal</t>
  </si>
  <si>
    <t>Tanggal Bayar</t>
  </si>
  <si>
    <t>Kasir</t>
  </si>
  <si>
    <t xml:space="preserve">Total </t>
  </si>
  <si>
    <t>Pengeluaran</t>
  </si>
  <si>
    <t>Nama Pengaju</t>
  </si>
  <si>
    <t>Keperluan</t>
  </si>
  <si>
    <t>Tgl.Pengajuan</t>
  </si>
  <si>
    <t>Besar Pengajuan</t>
  </si>
  <si>
    <t>Tgl.Realisasi</t>
  </si>
  <si>
    <t>Realisasi</t>
  </si>
  <si>
    <t>Sisa</t>
  </si>
  <si>
    <t>Restu Siti Nur Khaolah</t>
  </si>
  <si>
    <t>AK</t>
  </si>
  <si>
    <t>21 Jan'17</t>
  </si>
  <si>
    <t>Silmi</t>
  </si>
  <si>
    <t>By Wisuda ( 27 ) * 2.250.000</t>
  </si>
  <si>
    <t>18 Mei'17</t>
  </si>
  <si>
    <t>22 Mei'17</t>
  </si>
  <si>
    <t>Sucipto</t>
  </si>
  <si>
    <t>AB</t>
  </si>
  <si>
    <t>2 Maret'17</t>
  </si>
  <si>
    <t>Arip Budiman</t>
  </si>
  <si>
    <t>By Wisuda ( 16 ) * 2.250.000</t>
  </si>
  <si>
    <t>13 Juni'17</t>
  </si>
  <si>
    <t>14 Mei'17</t>
  </si>
  <si>
    <t>Fidy Anas</t>
  </si>
  <si>
    <t>13 Maret'17</t>
  </si>
  <si>
    <t>By Wisuda ( 6 ) * 2.250.000</t>
  </si>
  <si>
    <t>19 Juni'17</t>
  </si>
  <si>
    <t>Friska Aulia Lestari</t>
  </si>
  <si>
    <t>14 Maret'17</t>
  </si>
  <si>
    <t>By Wisuda ( 28 ) * 2.250.000</t>
  </si>
  <si>
    <t>10 Juli'17</t>
  </si>
  <si>
    <t>11 Juli'17</t>
  </si>
  <si>
    <t>Neng Reza Zahara</t>
  </si>
  <si>
    <t>15 Maret'17</t>
  </si>
  <si>
    <t>By Wisuda ( 129 ) * 2.250.000</t>
  </si>
  <si>
    <t>31 Juli'17</t>
  </si>
  <si>
    <t>Ima Halimah</t>
  </si>
  <si>
    <t>18 Maret'17</t>
  </si>
  <si>
    <t>Ghani Anugraha</t>
  </si>
  <si>
    <t>Annur Subekti</t>
  </si>
  <si>
    <t>20 Mar'17</t>
  </si>
  <si>
    <t>Nijar</t>
  </si>
  <si>
    <t>Cahya Purnama</t>
  </si>
  <si>
    <t>-</t>
  </si>
  <si>
    <t>Emma Rahmawati</t>
  </si>
  <si>
    <t>06 Mar'17</t>
  </si>
  <si>
    <t>Tina Herlina</t>
  </si>
  <si>
    <t>01 Mar'17</t>
  </si>
  <si>
    <t>Abdul Rohman</t>
  </si>
  <si>
    <t>29 Maret'17</t>
  </si>
  <si>
    <t>Risa Nuraeni</t>
  </si>
  <si>
    <t>01 April'17</t>
  </si>
  <si>
    <t>M.Dikriyan</t>
  </si>
  <si>
    <t>3 April'17</t>
  </si>
  <si>
    <t>Putri Hasna Amira</t>
  </si>
  <si>
    <t>Arif Rachman N</t>
  </si>
  <si>
    <t>KK AK</t>
  </si>
  <si>
    <t>5 April'17</t>
  </si>
  <si>
    <t>Asep Oo Kurniawan</t>
  </si>
  <si>
    <t>MI</t>
  </si>
  <si>
    <t>8 April'17</t>
  </si>
  <si>
    <t>Heni Handayani</t>
  </si>
  <si>
    <t>7 April'17</t>
  </si>
  <si>
    <t>Silvia Wulandari</t>
  </si>
  <si>
    <t>11 April'17+11 Juni'17</t>
  </si>
  <si>
    <t>BRIS</t>
  </si>
  <si>
    <t>Widi Nurfatwa</t>
  </si>
  <si>
    <t>15 April'17</t>
  </si>
  <si>
    <t>Warna</t>
  </si>
  <si>
    <t>Keterangan</t>
  </si>
  <si>
    <t>Jumlah</t>
  </si>
  <si>
    <t>Irsan Maulana Ahis</t>
  </si>
  <si>
    <t>5 Mei'17</t>
  </si>
  <si>
    <t>Roni</t>
  </si>
  <si>
    <t>Tahap 1</t>
  </si>
  <si>
    <t>27 Org</t>
  </si>
  <si>
    <t>Asep Faisal</t>
  </si>
  <si>
    <t>Tahap 2</t>
  </si>
  <si>
    <t>16 Org</t>
  </si>
  <si>
    <t>Lilit Topan</t>
  </si>
  <si>
    <t>4 Mei'17</t>
  </si>
  <si>
    <t>Tahap 3</t>
  </si>
  <si>
    <t>6 Org</t>
  </si>
  <si>
    <t>Luqmanul Hakim</t>
  </si>
  <si>
    <t>26 April'17</t>
  </si>
  <si>
    <t>Tahap 4</t>
  </si>
  <si>
    <t>28 Org</t>
  </si>
  <si>
    <t>Ayu Wulandari</t>
  </si>
  <si>
    <t>28 April'17</t>
  </si>
  <si>
    <t>Bini</t>
  </si>
  <si>
    <t>Tahap 5</t>
  </si>
  <si>
    <t>129 Org</t>
  </si>
  <si>
    <t>Rizky Maulana Supardiman</t>
  </si>
  <si>
    <t>12 Mei'17+6 Juni'17</t>
  </si>
  <si>
    <t>Tahap 6</t>
  </si>
  <si>
    <t>Anita Dahlia</t>
  </si>
  <si>
    <t>Tahap 7</t>
  </si>
  <si>
    <t>Rika Farida</t>
  </si>
  <si>
    <t>23 Mar'17</t>
  </si>
  <si>
    <t>Dheri</t>
  </si>
  <si>
    <t>Resti Khoerunnisa</t>
  </si>
  <si>
    <t>Mega Himah F</t>
  </si>
  <si>
    <t>Irfan Sahlan</t>
  </si>
  <si>
    <t>3 Mei'17</t>
  </si>
  <si>
    <t>Ripan Febriana</t>
  </si>
  <si>
    <t>15 Mei'17</t>
  </si>
  <si>
    <t>Pipih Hanipah</t>
  </si>
  <si>
    <t>Ulfah Nurmaulidiyatu Sholihah</t>
  </si>
  <si>
    <t>Rivan Andi Rana</t>
  </si>
  <si>
    <t>Cecep Mulyana</t>
  </si>
  <si>
    <t>16 Mei'17</t>
  </si>
  <si>
    <t>Yayu Widianingsih</t>
  </si>
  <si>
    <t>28 Mei'17</t>
  </si>
  <si>
    <t>BTN</t>
  </si>
  <si>
    <t>Tia Solistiani</t>
  </si>
  <si>
    <t>04 Juni'17</t>
  </si>
  <si>
    <t>Iis Ayu Apriliani</t>
  </si>
  <si>
    <t>Sahara Maharani</t>
  </si>
  <si>
    <t>4 Juni'17</t>
  </si>
  <si>
    <t>Romi Aziz</t>
  </si>
  <si>
    <t>Riska Pujiyanti</t>
  </si>
  <si>
    <t>Neulis Mu'amil K</t>
  </si>
  <si>
    <t>4 Juni'17+14 Juni'17</t>
  </si>
  <si>
    <t>Devi Elina</t>
  </si>
  <si>
    <t>Susan Susanti</t>
  </si>
  <si>
    <t>6 Juni'17</t>
  </si>
  <si>
    <t>Anisa</t>
  </si>
  <si>
    <t>6 juni'17</t>
  </si>
  <si>
    <t>Dery Setiawan</t>
  </si>
  <si>
    <t>5 Juni'17</t>
  </si>
  <si>
    <t>Risris Risdiana</t>
  </si>
  <si>
    <t xml:space="preserve">Nurratry Diah Ayu </t>
  </si>
  <si>
    <t>Karin Siti Masitoh</t>
  </si>
  <si>
    <t>08 Juni'17</t>
  </si>
  <si>
    <t>Maulia Merbiasella</t>
  </si>
  <si>
    <t>9 Juni'17</t>
  </si>
  <si>
    <t>Ilham Baehaki</t>
  </si>
  <si>
    <t>Sari Oktaviani</t>
  </si>
  <si>
    <t>15 Juni'17</t>
  </si>
  <si>
    <t>Febi Chandra</t>
  </si>
  <si>
    <t>KK MI</t>
  </si>
  <si>
    <t>16 Juni'17</t>
  </si>
  <si>
    <t>Meta Rachmanita Alamsyah</t>
  </si>
  <si>
    <t>17 Juni'17</t>
  </si>
  <si>
    <t>Mulki Shahabuddin</t>
  </si>
  <si>
    <t>20 Juni'17</t>
  </si>
  <si>
    <t>Dewi Nur Amanah</t>
  </si>
  <si>
    <t>03 Juli'17</t>
  </si>
  <si>
    <t>Lina Marlina</t>
  </si>
  <si>
    <t>Evie Wulansari</t>
  </si>
  <si>
    <t>04 Juli'17</t>
  </si>
  <si>
    <t>Lisna Ambarwati</t>
  </si>
  <si>
    <t>Annisa Nurfitriani</t>
  </si>
  <si>
    <t>Annisa Ross</t>
  </si>
  <si>
    <t>05 Juli'17</t>
  </si>
  <si>
    <t>Teti Hayati</t>
  </si>
  <si>
    <t>Nursyamsi Agung Gumilar</t>
  </si>
  <si>
    <t>Wahyu Dwi Ramadhan</t>
  </si>
  <si>
    <t>Ana Rahmiati</t>
  </si>
  <si>
    <t>Nur Fiki Wahyudi</t>
  </si>
  <si>
    <t>Juni'17</t>
  </si>
  <si>
    <t>Ammar Yasir Salam</t>
  </si>
  <si>
    <t>06 Juli'17</t>
  </si>
  <si>
    <t>Nelly Eftiani</t>
  </si>
  <si>
    <t>insyaallah010815</t>
  </si>
  <si>
    <t>Rani Yulyani</t>
  </si>
  <si>
    <t>Dita Setiasari</t>
  </si>
  <si>
    <t>07 Juli'17</t>
  </si>
  <si>
    <t>Vini Pitriani</t>
  </si>
  <si>
    <t>Aprillia Fuzzi Utami</t>
  </si>
  <si>
    <t>Rina Rohaeni</t>
  </si>
  <si>
    <t>08 Juli'17</t>
  </si>
  <si>
    <t>Friska Putri S</t>
  </si>
  <si>
    <t>Muhammad Dondon</t>
  </si>
  <si>
    <t>Dede Irwan</t>
  </si>
  <si>
    <t>Neng Ismaidah</t>
  </si>
  <si>
    <t>09 Juli'17</t>
  </si>
  <si>
    <t>Tia Lastriyani</t>
  </si>
  <si>
    <t>Ganjar Suhada S</t>
  </si>
  <si>
    <t>Rinda Fadila</t>
  </si>
  <si>
    <t>Diah Putri Utami</t>
  </si>
  <si>
    <t>Asna Gusliana</t>
  </si>
  <si>
    <t>Nia Sonia</t>
  </si>
  <si>
    <t>Annisa Ranti</t>
  </si>
  <si>
    <t>Rahma Sena Mutajaridah</t>
  </si>
  <si>
    <t>Azis Setiawan</t>
  </si>
  <si>
    <t>Esti Damayanti</t>
  </si>
  <si>
    <t>12 Juli'17</t>
  </si>
  <si>
    <t>Fifit Fitriani</t>
  </si>
  <si>
    <t>Ai Kamilah</t>
  </si>
  <si>
    <t>Indah Pajriati</t>
  </si>
  <si>
    <t>13 Juli'17</t>
  </si>
  <si>
    <t>Dien Riswandi</t>
  </si>
  <si>
    <t>Ilmanuddin</t>
  </si>
  <si>
    <t>Ida Maulidah</t>
  </si>
  <si>
    <t>Anggie Puspita Dewi</t>
  </si>
  <si>
    <t>Ilham Hamdani</t>
  </si>
  <si>
    <t>14 Juli'17</t>
  </si>
  <si>
    <t>Ria Ulfiah</t>
  </si>
  <si>
    <t>Siti Rubae'ah</t>
  </si>
  <si>
    <t>Diana Nurlela</t>
  </si>
  <si>
    <t>Nisa Nur Apipah</t>
  </si>
  <si>
    <t>Hani Haryati</t>
  </si>
  <si>
    <t>Popi Fauziah</t>
  </si>
  <si>
    <t>Taufiq Rahman</t>
  </si>
  <si>
    <t>Rizki Hikmawan</t>
  </si>
  <si>
    <t>Budiman Harun</t>
  </si>
  <si>
    <t xml:space="preserve">Danny Wahyu </t>
  </si>
  <si>
    <t>15 Juli'17</t>
  </si>
  <si>
    <t>Nurul Huda</t>
  </si>
  <si>
    <t>Dini Amaliyah</t>
  </si>
  <si>
    <t>Inda Agustiawati</t>
  </si>
  <si>
    <t>Wiwit Haryadi</t>
  </si>
  <si>
    <t>Seni Sri Anggraeni</t>
  </si>
  <si>
    <t>16 Juli'17</t>
  </si>
  <si>
    <t>Zulfikri</t>
  </si>
  <si>
    <t>18 Juli'17</t>
  </si>
  <si>
    <t>Fitri Marliyanti</t>
  </si>
  <si>
    <t>17 Juli'17</t>
  </si>
  <si>
    <t>Yuki Yulyadin</t>
  </si>
  <si>
    <t>Isna Nadia Zulfa</t>
  </si>
  <si>
    <t>Kurnia Jatnika</t>
  </si>
  <si>
    <t>Siti Rizqiyah Yuliani</t>
  </si>
  <si>
    <t>Diki Dzulkifli</t>
  </si>
  <si>
    <t>M.Irsan Alfaritsi</t>
  </si>
  <si>
    <t>Rosa Rosmawati</t>
  </si>
  <si>
    <t>Desi Dwi Lestari</t>
  </si>
  <si>
    <t>Robi Apandi</t>
  </si>
  <si>
    <t>Jaka Bagja</t>
  </si>
  <si>
    <t>Cecep Supriadi</t>
  </si>
  <si>
    <t>Ade Riadi</t>
  </si>
  <si>
    <t>Arya Ramadhan</t>
  </si>
  <si>
    <t>Gani Ramadhani</t>
  </si>
  <si>
    <t>Agip Muhammad</t>
  </si>
  <si>
    <t>Nia Kurniati</t>
  </si>
  <si>
    <t>Azis Naufal</t>
  </si>
  <si>
    <t>19 Juli'17</t>
  </si>
  <si>
    <t>Wafa</t>
  </si>
  <si>
    <t>Andres Septian</t>
  </si>
  <si>
    <t>Hilman Fauzi Rahman</t>
  </si>
  <si>
    <t>Ira Setiawati</t>
  </si>
  <si>
    <t>Farida Nurjanah</t>
  </si>
  <si>
    <t>Muhammad Hamdan Ramdani</t>
  </si>
  <si>
    <t>Alina Hanapiah</t>
  </si>
  <si>
    <t>20 Juli'17</t>
  </si>
  <si>
    <t>Dede Sultansyah</t>
  </si>
  <si>
    <t>Anwar Maulana Yusuf</t>
  </si>
  <si>
    <t>Dona Rahayu Sinaga</t>
  </si>
  <si>
    <t>Arif Fachrudin</t>
  </si>
  <si>
    <t>Muhammad Iqbal</t>
  </si>
  <si>
    <t>21 Juli'17</t>
  </si>
  <si>
    <t>Neli Noviani</t>
  </si>
  <si>
    <t>Ramdan Ari Sucipto</t>
  </si>
  <si>
    <t>Noor Isma</t>
  </si>
  <si>
    <t>Ridho Rizki</t>
  </si>
  <si>
    <t>Fitria Nova Lestari</t>
  </si>
  <si>
    <t>Ayu Rahayu</t>
  </si>
  <si>
    <t>Elsa Nurmalasari</t>
  </si>
  <si>
    <t>Hemma Shadika</t>
  </si>
  <si>
    <t>Ulfa Rahmatul Umah</t>
  </si>
  <si>
    <t>Rida Haerun Nisa</t>
  </si>
  <si>
    <t>Ciskawati</t>
  </si>
  <si>
    <t>Agustina Anggita P</t>
  </si>
  <si>
    <t>Abdul Azis</t>
  </si>
  <si>
    <t xml:space="preserve">Sonya </t>
  </si>
  <si>
    <t>Cepi Maulana</t>
  </si>
  <si>
    <t>Angga Yoga Pratama</t>
  </si>
  <si>
    <t>Fritton Sihombing</t>
  </si>
  <si>
    <t>Yohana Lanadjaja</t>
  </si>
  <si>
    <t>Rama Agung Pratama</t>
  </si>
  <si>
    <t>22 Juli'17</t>
  </si>
  <si>
    <t>Trianis Nilawati</t>
  </si>
  <si>
    <t>Helga Apriyuni</t>
  </si>
  <si>
    <t>Ati Aisah</t>
  </si>
  <si>
    <t>Eli Nurlaelawati</t>
  </si>
  <si>
    <t>Lely Ardini</t>
  </si>
  <si>
    <t>Syhabuddin</t>
  </si>
  <si>
    <t>Yogi Putra Pradana</t>
  </si>
  <si>
    <t>Apriliani Puspa Dewi</t>
  </si>
  <si>
    <t>Riki Febriansyah</t>
  </si>
  <si>
    <t>Ai Nuraeni</t>
  </si>
  <si>
    <t xml:space="preserve">Saepul Azis </t>
  </si>
  <si>
    <t>Aditya Kuswandi</t>
  </si>
  <si>
    <t>Shella Rahma Daniar</t>
  </si>
  <si>
    <t>Deris Setiawan</t>
  </si>
  <si>
    <t>23 Juli'17</t>
  </si>
  <si>
    <t>Muhammad Ramdan</t>
  </si>
  <si>
    <t>Febri Dian</t>
  </si>
  <si>
    <t>Sri Susanti</t>
  </si>
  <si>
    <t>Yoga Nugraha</t>
  </si>
  <si>
    <t>Yayat Azhar</t>
  </si>
  <si>
    <t>Tati Sri M</t>
  </si>
  <si>
    <t>Andri Andrian</t>
  </si>
  <si>
    <t>Hynda Febriani</t>
  </si>
  <si>
    <t>Repika</t>
  </si>
  <si>
    <t>Imas Agustin</t>
  </si>
  <si>
    <t>Dewi Agustin</t>
  </si>
  <si>
    <t>Indrian Maulidah</t>
  </si>
  <si>
    <t>Reski Nurhalimah</t>
  </si>
  <si>
    <t>Frans Derian Yuda</t>
  </si>
  <si>
    <t>Amalia Khoerunnisa</t>
  </si>
  <si>
    <t>Dian Clarissa</t>
  </si>
  <si>
    <t>AdeReni</t>
  </si>
  <si>
    <t>Thahira Aisya Putri</t>
  </si>
  <si>
    <t>Rifqi Maulana</t>
  </si>
  <si>
    <t>Ikeu Nurjanah</t>
  </si>
  <si>
    <t>24 Juli'17</t>
  </si>
  <si>
    <t>Lilis Kartika</t>
  </si>
  <si>
    <t>Widiawati</t>
  </si>
  <si>
    <t>Nurul Azizah</t>
  </si>
  <si>
    <t>Nella Febriani</t>
  </si>
  <si>
    <t>Masniawati</t>
  </si>
  <si>
    <t>Faisal Rubiana</t>
  </si>
  <si>
    <t>M.Syahrul Tri Gunawan</t>
  </si>
  <si>
    <t>Sri Sella Utami</t>
  </si>
  <si>
    <t>Rina Anggraeni</t>
  </si>
  <si>
    <t>Siti Nurul Hidayah</t>
  </si>
  <si>
    <t>Sopi Meidina</t>
  </si>
  <si>
    <t>Widina Rahman</t>
  </si>
  <si>
    <t>Lia Rosliawati</t>
  </si>
  <si>
    <t>Hersita Sumadiyanti</t>
  </si>
  <si>
    <t>Dewi Yulianti</t>
  </si>
  <si>
    <t>25 Juli'17</t>
  </si>
  <si>
    <t>Muhammad Robi</t>
  </si>
  <si>
    <t>Aris Suhendar</t>
  </si>
  <si>
    <t>26 Juli'17</t>
  </si>
  <si>
    <t>Pujiyono</t>
  </si>
  <si>
    <t>Ai Nurlatipah</t>
  </si>
  <si>
    <t>Fathan Azis</t>
  </si>
  <si>
    <t>R.Sugih Santoso</t>
  </si>
  <si>
    <t>27 Juli'17</t>
  </si>
  <si>
    <t xml:space="preserve">Gina Meilinda </t>
  </si>
  <si>
    <t>28 Juli'17</t>
  </si>
  <si>
    <t>Veni Komalasari</t>
  </si>
  <si>
    <t>29 Juli'17</t>
  </si>
  <si>
    <t>Yayang Koswara</t>
  </si>
  <si>
    <t>Sarah Tresnasari</t>
  </si>
  <si>
    <t>Siti Aisyah</t>
  </si>
  <si>
    <t>Tyas Widialoka</t>
  </si>
  <si>
    <t>Nisa Sri Mulyani</t>
  </si>
  <si>
    <t>Rahma Sania</t>
  </si>
  <si>
    <t>01 Agust'17</t>
  </si>
  <si>
    <t>Elsa Novelia L</t>
  </si>
  <si>
    <t>Zulfi Zulkifli</t>
  </si>
  <si>
    <t>Hikmat C Putra</t>
  </si>
  <si>
    <t>Yogi Satria Nanda</t>
  </si>
  <si>
    <t>02 Agust'17</t>
  </si>
  <si>
    <t>Chipta Aditya</t>
  </si>
  <si>
    <t>05 Agust'17</t>
  </si>
  <si>
    <t>Rhonna Febriana</t>
  </si>
  <si>
    <t>Jaya Agung Sampurna</t>
  </si>
  <si>
    <t>08 Agust'17</t>
  </si>
  <si>
    <t>Nur Syam Ramdani</t>
  </si>
  <si>
    <t>11 Agust'17</t>
  </si>
  <si>
    <t>Indra Prstya</t>
  </si>
  <si>
    <t>Dini Nuraeni</t>
  </si>
  <si>
    <t>12 Agust'17</t>
  </si>
  <si>
    <t>M.Ridwan</t>
  </si>
  <si>
    <t>Dan Mohonlah pengampunan kepada Alloh, sesunggunya Alloh adalah Maha Pengampun dan penyayang ( Annisa 106 )</t>
  </si>
  <si>
    <t>Kelas AK</t>
  </si>
  <si>
    <t>Kelas MI</t>
  </si>
  <si>
    <t>Kelas AB</t>
  </si>
  <si>
    <t>Total Pengeluaran</t>
  </si>
  <si>
    <t>Biaya Wisuda Tahap 1</t>
  </si>
  <si>
    <t>Biaya Wisuda Tahap 2</t>
  </si>
  <si>
    <t>Biaya Wisuda Tahap 3</t>
  </si>
  <si>
    <t>Biaya Wisuda Tahap 4</t>
  </si>
  <si>
    <t>Biaya Wisuda Tahap 5</t>
  </si>
  <si>
    <t>Penerimaan</t>
  </si>
  <si>
    <t>Wisuda</t>
  </si>
  <si>
    <t>Sidang</t>
  </si>
  <si>
    <t>Total Pendapatan Wisuda</t>
  </si>
  <si>
    <t>Laporan Sidang</t>
  </si>
  <si>
    <t>By Sidang</t>
  </si>
  <si>
    <t>Biaya Adm Bank</t>
  </si>
  <si>
    <t>Pendapatan Bunga Bank</t>
  </si>
  <si>
    <t>Cash In Bank</t>
  </si>
  <si>
    <t>Total Cash</t>
  </si>
  <si>
    <t>Cash On Hand</t>
  </si>
  <si>
    <t>Biaya Wisuda Tahap 6</t>
  </si>
  <si>
    <t>LP3I TASIKMALAYA</t>
  </si>
  <si>
    <t>Laporan Wisuda</t>
  </si>
  <si>
    <t>LAPORAN PENDAPATAN DAN PENGELUARAN SIDANG &amp; WISUDA 2017</t>
  </si>
  <si>
    <t>By Ijazah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</si>
</sst>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* #,##0_);_(* \(#,##0\);_(* &quot;-&quot;??_);_(@_)"/>
    <numFmt numFmtId="165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Accounting"/>
      <sz val="12"/>
      <color theme="1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/>
    <xf numFmtId="0" fontId="5" fillId="0" borderId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/>
    <xf numFmtId="41" fontId="1" fillId="0" borderId="1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41" fontId="1" fillId="0" borderId="1" xfId="0" applyNumberFormat="1" applyFont="1" applyBorder="1" applyAlignment="1">
      <alignment horizontal="center" vertical="center"/>
    </xf>
    <xf numFmtId="41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164" fontId="2" fillId="4" borderId="1" xfId="0" applyNumberFormat="1" applyFont="1" applyFill="1" applyBorder="1"/>
    <xf numFmtId="41" fontId="3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41" fontId="2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41" fontId="2" fillId="0" borderId="1" xfId="0" applyNumberFormat="1" applyFont="1" applyBorder="1" applyAlignment="1">
      <alignment horizontal="center"/>
    </xf>
    <xf numFmtId="41" fontId="2" fillId="2" borderId="1" xfId="0" applyNumberFormat="1" applyFont="1" applyFill="1" applyBorder="1" applyAlignment="1">
      <alignment horizontal="center"/>
    </xf>
    <xf numFmtId="41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41" fontId="3" fillId="0" borderId="0" xfId="0" applyNumberFormat="1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164" fontId="2" fillId="5" borderId="1" xfId="0" applyNumberFormat="1" applyFont="1" applyFill="1" applyBorder="1"/>
    <xf numFmtId="164" fontId="2" fillId="0" borderId="1" xfId="0" applyNumberFormat="1" applyFont="1" applyBorder="1"/>
    <xf numFmtId="41" fontId="1" fillId="0" borderId="0" xfId="0" applyNumberFormat="1" applyFont="1"/>
    <xf numFmtId="0" fontId="2" fillId="4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164" fontId="2" fillId="6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/>
    <xf numFmtId="164" fontId="2" fillId="9" borderId="1" xfId="0" applyNumberFormat="1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2" fillId="4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6" borderId="1" xfId="0" applyFont="1" applyFill="1" applyBorder="1"/>
    <xf numFmtId="0" fontId="1" fillId="9" borderId="1" xfId="0" applyFont="1" applyFill="1" applyBorder="1"/>
    <xf numFmtId="0" fontId="1" fillId="6" borderId="0" xfId="0" applyFont="1" applyFill="1"/>
    <xf numFmtId="0" fontId="1" fillId="0" borderId="0" xfId="0" applyFont="1"/>
    <xf numFmtId="0" fontId="7" fillId="0" borderId="0" xfId="0" applyFont="1"/>
    <xf numFmtId="0" fontId="8" fillId="0" borderId="0" xfId="0" applyFont="1"/>
    <xf numFmtId="41" fontId="7" fillId="0" borderId="0" xfId="1" applyFont="1"/>
    <xf numFmtId="0" fontId="7" fillId="0" borderId="0" xfId="0" applyFont="1" applyAlignment="1">
      <alignment horizontal="center"/>
    </xf>
    <xf numFmtId="41" fontId="7" fillId="0" borderId="0" xfId="0" applyNumberFormat="1" applyFont="1"/>
    <xf numFmtId="41" fontId="8" fillId="0" borderId="0" xfId="1" applyFont="1"/>
    <xf numFmtId="41" fontId="8" fillId="0" borderId="0" xfId="0" applyNumberFormat="1" applyFont="1"/>
    <xf numFmtId="41" fontId="9" fillId="0" borderId="0" xfId="0" applyNumberFormat="1" applyFont="1"/>
    <xf numFmtId="41" fontId="9" fillId="0" borderId="0" xfId="1" applyFont="1"/>
    <xf numFmtId="41" fontId="8" fillId="0" borderId="6" xfId="1" applyFont="1" applyBorder="1"/>
    <xf numFmtId="41" fontId="10" fillId="0" borderId="0" xfId="0" applyNumberFormat="1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6" fillId="0" borderId="7" xfId="2" applyFont="1" applyFill="1" applyBorder="1" applyAlignment="1">
      <alignment horizontal="center"/>
    </xf>
    <xf numFmtId="41" fontId="8" fillId="0" borderId="0" xfId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41" fontId="10" fillId="0" borderId="0" xfId="1" applyFont="1"/>
    <xf numFmtId="41" fontId="7" fillId="0" borderId="0" xfId="0" applyNumberFormat="1" applyFont="1" applyBorder="1"/>
  </cellXfs>
  <cellStyles count="3">
    <cellStyle name="Comma [0]" xfId="1" builtinId="6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46"/>
  <sheetViews>
    <sheetView workbookViewId="0">
      <selection activeCell="G16" sqref="G15:G16"/>
    </sheetView>
  </sheetViews>
  <sheetFormatPr defaultRowHeight="15" x14ac:dyDescent="0.25"/>
  <cols>
    <col min="1" max="1" width="8.28515625" style="1" bestFit="1" customWidth="1"/>
    <col min="2" max="2" width="27.140625" style="58" bestFit="1" customWidth="1"/>
    <col min="3" max="3" width="13" style="3" bestFit="1" customWidth="1"/>
    <col min="4" max="4" width="14.7109375" style="4" bestFit="1" customWidth="1"/>
    <col min="5" max="5" width="19.85546875" style="1" bestFit="1" customWidth="1"/>
    <col min="6" max="6" width="10.7109375" style="1" bestFit="1" customWidth="1"/>
    <col min="7" max="7" width="19.140625" style="1" bestFit="1" customWidth="1"/>
    <col min="8" max="8" width="2.85546875" style="1" customWidth="1"/>
    <col min="9" max="9" width="15.42578125" style="1" bestFit="1" customWidth="1"/>
    <col min="10" max="10" width="12" style="1" bestFit="1" customWidth="1"/>
    <col min="11" max="11" width="14.42578125" style="1" bestFit="1" customWidth="1"/>
    <col min="12" max="12" width="27.7109375" style="1" bestFit="1" customWidth="1"/>
    <col min="13" max="13" width="14.42578125" style="1" bestFit="1" customWidth="1"/>
    <col min="14" max="14" width="18.42578125" style="1" bestFit="1" customWidth="1"/>
    <col min="15" max="15" width="14.7109375" style="1" bestFit="1" customWidth="1"/>
    <col min="16" max="16" width="14" style="1" bestFit="1" customWidth="1"/>
    <col min="17" max="17" width="9.5703125" style="1" customWidth="1"/>
    <col min="18" max="16384" width="9.140625" style="1"/>
  </cols>
  <sheetData>
    <row r="1" spans="1:17" x14ac:dyDescent="0.25">
      <c r="A1" s="70" t="s">
        <v>0</v>
      </c>
      <c r="B1" s="70"/>
      <c r="C1" s="70"/>
      <c r="D1" s="70"/>
      <c r="E1" s="70"/>
      <c r="F1" s="70"/>
    </row>
    <row r="2" spans="1:17" x14ac:dyDescent="0.25">
      <c r="A2" s="2"/>
      <c r="B2" s="49"/>
      <c r="E2" s="2"/>
      <c r="F2" s="2"/>
    </row>
    <row r="3" spans="1:17" x14ac:dyDescent="0.25">
      <c r="A3" s="5" t="s">
        <v>1</v>
      </c>
      <c r="B3" s="5" t="s">
        <v>2</v>
      </c>
      <c r="C3" s="6" t="s">
        <v>3</v>
      </c>
      <c r="D3" s="7" t="s">
        <v>4</v>
      </c>
      <c r="E3" s="5" t="s">
        <v>5</v>
      </c>
      <c r="F3" s="5" t="s">
        <v>6</v>
      </c>
      <c r="G3" s="8" t="s">
        <v>7</v>
      </c>
      <c r="H3" s="9"/>
      <c r="I3" s="71" t="s">
        <v>8</v>
      </c>
      <c r="J3" s="6" t="s">
        <v>1</v>
      </c>
      <c r="K3" s="5" t="s">
        <v>9</v>
      </c>
      <c r="L3" s="10" t="s">
        <v>10</v>
      </c>
      <c r="M3" s="11" t="s">
        <v>11</v>
      </c>
      <c r="N3" s="12" t="s">
        <v>12</v>
      </c>
      <c r="O3" s="13" t="s">
        <v>13</v>
      </c>
      <c r="P3" s="12" t="s">
        <v>14</v>
      </c>
      <c r="Q3" s="14" t="s">
        <v>15</v>
      </c>
    </row>
    <row r="4" spans="1:17" ht="20.25" x14ac:dyDescent="0.3">
      <c r="A4" s="15">
        <v>1</v>
      </c>
      <c r="B4" s="50" t="s">
        <v>16</v>
      </c>
      <c r="C4" s="15" t="s">
        <v>17</v>
      </c>
      <c r="D4" s="17">
        <v>2400000</v>
      </c>
      <c r="E4" s="16" t="s">
        <v>18</v>
      </c>
      <c r="F4" s="16" t="s">
        <v>19</v>
      </c>
      <c r="G4" s="18">
        <f>SUM(D4:D244)</f>
        <v>551900000</v>
      </c>
      <c r="H4" s="4"/>
      <c r="I4" s="72"/>
      <c r="J4" s="19">
        <v>1</v>
      </c>
      <c r="K4" s="20" t="s">
        <v>19</v>
      </c>
      <c r="L4" s="21" t="s">
        <v>20</v>
      </c>
      <c r="M4" s="22" t="s">
        <v>21</v>
      </c>
      <c r="N4" s="23">
        <v>60750000</v>
      </c>
      <c r="O4" s="24" t="s">
        <v>22</v>
      </c>
      <c r="P4" s="25">
        <v>60750000</v>
      </c>
      <c r="Q4" s="23"/>
    </row>
    <row r="5" spans="1:17" x14ac:dyDescent="0.25">
      <c r="A5" s="26">
        <v>2</v>
      </c>
      <c r="B5" s="51" t="s">
        <v>23</v>
      </c>
      <c r="C5" s="26" t="s">
        <v>24</v>
      </c>
      <c r="D5" s="28">
        <v>2400000</v>
      </c>
      <c r="E5" s="27" t="s">
        <v>25</v>
      </c>
      <c r="F5" s="27" t="s">
        <v>19</v>
      </c>
      <c r="I5" s="72"/>
      <c r="J5" s="19">
        <v>2</v>
      </c>
      <c r="K5" s="20" t="s">
        <v>26</v>
      </c>
      <c r="L5" s="21" t="s">
        <v>27</v>
      </c>
      <c r="M5" s="22" t="s">
        <v>28</v>
      </c>
      <c r="N5" s="23">
        <v>36000000</v>
      </c>
      <c r="O5" s="24" t="s">
        <v>29</v>
      </c>
      <c r="P5" s="25">
        <v>36000000</v>
      </c>
      <c r="Q5" s="23"/>
    </row>
    <row r="6" spans="1:17" ht="20.25" x14ac:dyDescent="0.25">
      <c r="A6" s="26">
        <v>3</v>
      </c>
      <c r="B6" s="51" t="s">
        <v>30</v>
      </c>
      <c r="C6" s="26" t="s">
        <v>24</v>
      </c>
      <c r="D6" s="28">
        <v>2400000</v>
      </c>
      <c r="E6" s="27" t="s">
        <v>31</v>
      </c>
      <c r="F6" s="27" t="s">
        <v>19</v>
      </c>
      <c r="G6" s="29">
        <f>G4-P20</f>
        <v>88400000</v>
      </c>
      <c r="I6" s="72"/>
      <c r="J6" s="19">
        <v>3</v>
      </c>
      <c r="K6" s="20" t="s">
        <v>19</v>
      </c>
      <c r="L6" s="21" t="s">
        <v>32</v>
      </c>
      <c r="M6" s="22" t="s">
        <v>33</v>
      </c>
      <c r="N6" s="23">
        <v>13500000</v>
      </c>
      <c r="O6" s="24" t="s">
        <v>33</v>
      </c>
      <c r="P6" s="25">
        <v>13500000</v>
      </c>
      <c r="Q6" s="23"/>
    </row>
    <row r="7" spans="1:17" x14ac:dyDescent="0.25">
      <c r="A7" s="26">
        <v>4</v>
      </c>
      <c r="B7" s="51" t="s">
        <v>34</v>
      </c>
      <c r="C7" s="26" t="s">
        <v>24</v>
      </c>
      <c r="D7" s="28">
        <v>2400000</v>
      </c>
      <c r="E7" s="27" t="s">
        <v>35</v>
      </c>
      <c r="F7" s="27" t="s">
        <v>19</v>
      </c>
      <c r="I7" s="72"/>
      <c r="J7" s="19">
        <v>4</v>
      </c>
      <c r="K7" s="20" t="s">
        <v>19</v>
      </c>
      <c r="L7" s="21" t="s">
        <v>36</v>
      </c>
      <c r="M7" s="22" t="s">
        <v>37</v>
      </c>
      <c r="N7" s="23">
        <v>63000000</v>
      </c>
      <c r="O7" s="24" t="s">
        <v>38</v>
      </c>
      <c r="P7" s="25">
        <v>63000000</v>
      </c>
      <c r="Q7" s="23"/>
    </row>
    <row r="8" spans="1:17" x14ac:dyDescent="0.25">
      <c r="A8" s="26">
        <v>5</v>
      </c>
      <c r="B8" s="51" t="s">
        <v>39</v>
      </c>
      <c r="C8" s="26" t="s">
        <v>24</v>
      </c>
      <c r="D8" s="28">
        <v>2400000</v>
      </c>
      <c r="E8" s="27" t="s">
        <v>40</v>
      </c>
      <c r="F8" s="27" t="s">
        <v>19</v>
      </c>
      <c r="I8" s="72"/>
      <c r="J8" s="19">
        <v>5</v>
      </c>
      <c r="K8" s="20" t="s">
        <v>19</v>
      </c>
      <c r="L8" s="21" t="s">
        <v>41</v>
      </c>
      <c r="M8" s="22" t="s">
        <v>42</v>
      </c>
      <c r="N8" s="23">
        <v>290250000</v>
      </c>
      <c r="O8" s="24" t="s">
        <v>42</v>
      </c>
      <c r="P8" s="25">
        <v>290250000</v>
      </c>
      <c r="Q8" s="23"/>
    </row>
    <row r="9" spans="1:17" x14ac:dyDescent="0.25">
      <c r="A9" s="26">
        <v>6</v>
      </c>
      <c r="B9" s="51" t="s">
        <v>43</v>
      </c>
      <c r="C9" s="26" t="s">
        <v>24</v>
      </c>
      <c r="D9" s="28">
        <v>2400000</v>
      </c>
      <c r="E9" s="27" t="s">
        <v>44</v>
      </c>
      <c r="F9" s="27" t="s">
        <v>19</v>
      </c>
      <c r="I9" s="72"/>
      <c r="J9" s="19">
        <v>6</v>
      </c>
      <c r="K9" s="20"/>
      <c r="L9" s="21"/>
      <c r="M9" s="22"/>
      <c r="N9" s="23"/>
      <c r="O9" s="24"/>
      <c r="P9" s="25"/>
      <c r="Q9" s="23"/>
    </row>
    <row r="10" spans="1:17" x14ac:dyDescent="0.25">
      <c r="A10" s="26">
        <v>7</v>
      </c>
      <c r="B10" s="51" t="s">
        <v>45</v>
      </c>
      <c r="C10" s="26" t="s">
        <v>17</v>
      </c>
      <c r="D10" s="28">
        <v>2400000</v>
      </c>
      <c r="E10" s="27" t="s">
        <v>44</v>
      </c>
      <c r="F10" s="27" t="s">
        <v>19</v>
      </c>
      <c r="I10" s="72"/>
      <c r="J10" s="19"/>
      <c r="K10" s="20"/>
      <c r="L10" s="21"/>
      <c r="M10" s="22"/>
      <c r="N10" s="23"/>
      <c r="O10" s="24"/>
      <c r="P10" s="25"/>
      <c r="Q10" s="23"/>
    </row>
    <row r="11" spans="1:17" x14ac:dyDescent="0.25">
      <c r="A11" s="26">
        <v>8</v>
      </c>
      <c r="B11" s="51" t="s">
        <v>46</v>
      </c>
      <c r="C11" s="26" t="s">
        <v>24</v>
      </c>
      <c r="D11" s="28">
        <v>2400000</v>
      </c>
      <c r="E11" s="27" t="s">
        <v>47</v>
      </c>
      <c r="F11" s="27" t="s">
        <v>48</v>
      </c>
      <c r="I11" s="72"/>
      <c r="J11" s="19">
        <v>7</v>
      </c>
      <c r="K11" s="20"/>
      <c r="L11" s="21"/>
      <c r="M11" s="22"/>
      <c r="N11" s="23"/>
      <c r="O11" s="24"/>
      <c r="P11" s="25"/>
      <c r="Q11" s="23"/>
    </row>
    <row r="12" spans="1:17" x14ac:dyDescent="0.25">
      <c r="A12" s="26">
        <v>9</v>
      </c>
      <c r="B12" s="51" t="s">
        <v>49</v>
      </c>
      <c r="C12" s="26" t="s">
        <v>24</v>
      </c>
      <c r="D12" s="28">
        <v>2400000</v>
      </c>
      <c r="E12" s="27" t="s">
        <v>50</v>
      </c>
      <c r="F12" s="27" t="s">
        <v>48</v>
      </c>
      <c r="I12" s="72"/>
      <c r="J12" s="19">
        <v>8</v>
      </c>
      <c r="K12" s="20"/>
      <c r="L12" s="21"/>
      <c r="M12" s="22"/>
      <c r="N12" s="23"/>
      <c r="O12" s="24"/>
      <c r="P12" s="25"/>
      <c r="Q12" s="23"/>
    </row>
    <row r="13" spans="1:17" x14ac:dyDescent="0.25">
      <c r="A13" s="26">
        <v>10</v>
      </c>
      <c r="B13" s="51" t="s">
        <v>51</v>
      </c>
      <c r="C13" s="26" t="s">
        <v>24</v>
      </c>
      <c r="D13" s="28">
        <v>2400000</v>
      </c>
      <c r="E13" s="27" t="s">
        <v>52</v>
      </c>
      <c r="F13" s="27" t="s">
        <v>48</v>
      </c>
      <c r="I13" s="72"/>
      <c r="J13" s="19">
        <v>9</v>
      </c>
      <c r="K13" s="20"/>
      <c r="L13" s="21"/>
      <c r="M13" s="22"/>
      <c r="N13" s="23"/>
      <c r="O13" s="24"/>
      <c r="P13" s="25"/>
      <c r="Q13" s="23"/>
    </row>
    <row r="14" spans="1:17" x14ac:dyDescent="0.25">
      <c r="A14" s="26">
        <v>11</v>
      </c>
      <c r="B14" s="51" t="s">
        <v>53</v>
      </c>
      <c r="C14" s="26" t="s">
        <v>24</v>
      </c>
      <c r="D14" s="28">
        <v>2400000</v>
      </c>
      <c r="E14" s="27" t="s">
        <v>54</v>
      </c>
      <c r="F14" s="27" t="s">
        <v>48</v>
      </c>
      <c r="I14" s="72"/>
      <c r="J14" s="19">
        <v>10</v>
      </c>
      <c r="K14" s="20"/>
      <c r="L14" s="21"/>
      <c r="M14" s="22"/>
      <c r="N14" s="23"/>
      <c r="O14" s="24"/>
      <c r="P14" s="25"/>
      <c r="Q14" s="23"/>
    </row>
    <row r="15" spans="1:17" x14ac:dyDescent="0.25">
      <c r="A15" s="26">
        <v>12</v>
      </c>
      <c r="B15" s="51" t="s">
        <v>55</v>
      </c>
      <c r="C15" s="26" t="s">
        <v>24</v>
      </c>
      <c r="D15" s="28">
        <v>2400000</v>
      </c>
      <c r="E15" s="27" t="s">
        <v>56</v>
      </c>
      <c r="F15" s="27" t="s">
        <v>19</v>
      </c>
      <c r="I15" s="72"/>
      <c r="J15" s="19">
        <v>11</v>
      </c>
      <c r="K15" s="20"/>
      <c r="L15" s="21"/>
      <c r="M15" s="22"/>
      <c r="N15" s="23"/>
      <c r="O15" s="24"/>
      <c r="P15" s="25"/>
      <c r="Q15" s="23"/>
    </row>
    <row r="16" spans="1:17" x14ac:dyDescent="0.25">
      <c r="A16" s="30">
        <v>13</v>
      </c>
      <c r="B16" s="52" t="s">
        <v>57</v>
      </c>
      <c r="C16" s="30" t="s">
        <v>17</v>
      </c>
      <c r="D16" s="32">
        <v>2400000</v>
      </c>
      <c r="E16" s="31" t="s">
        <v>58</v>
      </c>
      <c r="F16" s="31" t="s">
        <v>19</v>
      </c>
      <c r="I16" s="72"/>
      <c r="J16" s="19">
        <v>12</v>
      </c>
      <c r="K16" s="20"/>
      <c r="L16" s="21"/>
      <c r="M16" s="22"/>
      <c r="N16" s="23"/>
      <c r="O16" s="24"/>
      <c r="P16" s="25"/>
      <c r="Q16" s="23"/>
    </row>
    <row r="17" spans="1:17" x14ac:dyDescent="0.25">
      <c r="A17" s="26">
        <v>14</v>
      </c>
      <c r="B17" s="51" t="s">
        <v>59</v>
      </c>
      <c r="C17" s="26" t="s">
        <v>17</v>
      </c>
      <c r="D17" s="28">
        <v>2400000</v>
      </c>
      <c r="E17" s="27" t="s">
        <v>60</v>
      </c>
      <c r="F17" s="27" t="s">
        <v>19</v>
      </c>
      <c r="I17" s="72"/>
      <c r="J17" s="19">
        <v>13</v>
      </c>
      <c r="K17" s="20"/>
      <c r="L17" s="21"/>
      <c r="M17" s="22"/>
      <c r="N17" s="23"/>
      <c r="O17" s="24"/>
      <c r="P17" s="25"/>
      <c r="Q17" s="23"/>
    </row>
    <row r="18" spans="1:17" x14ac:dyDescent="0.25">
      <c r="A18" s="26">
        <v>15</v>
      </c>
      <c r="B18" s="51" t="s">
        <v>61</v>
      </c>
      <c r="C18" s="26" t="s">
        <v>24</v>
      </c>
      <c r="D18" s="28">
        <v>2400000</v>
      </c>
      <c r="E18" s="27" t="s">
        <v>60</v>
      </c>
      <c r="F18" s="27" t="s">
        <v>19</v>
      </c>
      <c r="I18" s="72"/>
      <c r="J18" s="19">
        <v>14</v>
      </c>
      <c r="K18" s="20"/>
      <c r="L18" s="21"/>
      <c r="M18" s="22"/>
      <c r="N18" s="23"/>
      <c r="O18" s="24"/>
      <c r="P18" s="25"/>
      <c r="Q18" s="23"/>
    </row>
    <row r="19" spans="1:17" x14ac:dyDescent="0.25">
      <c r="A19" s="26">
        <v>16</v>
      </c>
      <c r="B19" s="51" t="s">
        <v>62</v>
      </c>
      <c r="C19" s="26" t="s">
        <v>63</v>
      </c>
      <c r="D19" s="28">
        <v>2400000</v>
      </c>
      <c r="E19" s="27" t="s">
        <v>64</v>
      </c>
      <c r="F19" s="27" t="s">
        <v>19</v>
      </c>
      <c r="I19" s="73"/>
      <c r="J19" s="19">
        <v>15</v>
      </c>
      <c r="K19" s="20"/>
      <c r="L19" s="21"/>
      <c r="M19" s="22"/>
      <c r="N19" s="23"/>
      <c r="O19" s="24"/>
      <c r="P19" s="25"/>
      <c r="Q19" s="23"/>
    </row>
    <row r="20" spans="1:17" x14ac:dyDescent="0.25">
      <c r="A20" s="19">
        <v>17</v>
      </c>
      <c r="B20" s="53" t="s">
        <v>65</v>
      </c>
      <c r="C20" s="19" t="s">
        <v>66</v>
      </c>
      <c r="D20" s="33">
        <v>400000</v>
      </c>
      <c r="E20" s="20" t="s">
        <v>67</v>
      </c>
      <c r="F20" s="20" t="s">
        <v>19</v>
      </c>
      <c r="J20" s="74" t="s">
        <v>369</v>
      </c>
      <c r="K20" s="74"/>
      <c r="L20" s="74"/>
      <c r="M20" s="74"/>
      <c r="N20" s="74"/>
      <c r="P20" s="34">
        <f>SUM(P4:P19)</f>
        <v>463500000</v>
      </c>
    </row>
    <row r="21" spans="1:17" x14ac:dyDescent="0.25">
      <c r="A21" s="15">
        <v>18</v>
      </c>
      <c r="B21" s="54" t="s">
        <v>68</v>
      </c>
      <c r="C21" s="15" t="s">
        <v>17</v>
      </c>
      <c r="D21" s="17">
        <v>2400000</v>
      </c>
      <c r="E21" s="35" t="s">
        <v>69</v>
      </c>
      <c r="F21" s="35" t="s">
        <v>19</v>
      </c>
    </row>
    <row r="22" spans="1:17" x14ac:dyDescent="0.25">
      <c r="A22" s="36">
        <v>19</v>
      </c>
      <c r="B22" s="55" t="s">
        <v>70</v>
      </c>
      <c r="C22" s="36" t="s">
        <v>17</v>
      </c>
      <c r="D22" s="38">
        <v>2400000</v>
      </c>
      <c r="E22" s="37" t="s">
        <v>71</v>
      </c>
      <c r="F22" s="37" t="s">
        <v>72</v>
      </c>
    </row>
    <row r="23" spans="1:17" x14ac:dyDescent="0.25">
      <c r="A23" s="26">
        <v>20</v>
      </c>
      <c r="B23" s="51" t="s">
        <v>73</v>
      </c>
      <c r="C23" s="26" t="s">
        <v>66</v>
      </c>
      <c r="D23" s="28">
        <v>2400000</v>
      </c>
      <c r="E23" s="27" t="s">
        <v>74</v>
      </c>
      <c r="F23" s="27" t="s">
        <v>19</v>
      </c>
      <c r="I23" s="6" t="s">
        <v>75</v>
      </c>
      <c r="J23" s="6" t="s">
        <v>76</v>
      </c>
      <c r="K23" s="6" t="s">
        <v>77</v>
      </c>
    </row>
    <row r="24" spans="1:17" x14ac:dyDescent="0.25">
      <c r="A24" s="26">
        <v>21</v>
      </c>
      <c r="B24" s="51" t="s">
        <v>78</v>
      </c>
      <c r="C24" s="26" t="s">
        <v>24</v>
      </c>
      <c r="D24" s="28">
        <v>2400000</v>
      </c>
      <c r="E24" s="27" t="s">
        <v>79</v>
      </c>
      <c r="F24" s="27" t="s">
        <v>80</v>
      </c>
      <c r="I24" s="27"/>
      <c r="J24" s="19" t="s">
        <v>81</v>
      </c>
      <c r="K24" s="39" t="s">
        <v>82</v>
      </c>
    </row>
    <row r="25" spans="1:17" x14ac:dyDescent="0.25">
      <c r="A25" s="26">
        <v>22</v>
      </c>
      <c r="B25" s="51" t="s">
        <v>83</v>
      </c>
      <c r="C25" s="26" t="s">
        <v>17</v>
      </c>
      <c r="D25" s="28">
        <v>2400000</v>
      </c>
      <c r="E25" s="27" t="s">
        <v>79</v>
      </c>
      <c r="F25" s="27" t="s">
        <v>80</v>
      </c>
      <c r="I25" s="40"/>
      <c r="J25" s="19" t="s">
        <v>84</v>
      </c>
      <c r="K25" s="39" t="s">
        <v>85</v>
      </c>
    </row>
    <row r="26" spans="1:17" x14ac:dyDescent="0.25">
      <c r="A26" s="15">
        <v>23</v>
      </c>
      <c r="B26" s="54" t="s">
        <v>86</v>
      </c>
      <c r="C26" s="26" t="s">
        <v>24</v>
      </c>
      <c r="D26" s="17">
        <v>2400000</v>
      </c>
      <c r="E26" s="35" t="s">
        <v>87</v>
      </c>
      <c r="F26" s="35" t="s">
        <v>80</v>
      </c>
      <c r="I26" s="37"/>
      <c r="J26" s="19" t="s">
        <v>88</v>
      </c>
      <c r="K26" s="39" t="s">
        <v>89</v>
      </c>
    </row>
    <row r="27" spans="1:17" x14ac:dyDescent="0.25">
      <c r="A27" s="26">
        <v>24</v>
      </c>
      <c r="B27" s="51" t="s">
        <v>90</v>
      </c>
      <c r="C27" s="26" t="s">
        <v>66</v>
      </c>
      <c r="D27" s="28">
        <v>2400000</v>
      </c>
      <c r="E27" s="27" t="s">
        <v>91</v>
      </c>
      <c r="F27" s="27" t="s">
        <v>19</v>
      </c>
      <c r="I27" s="35"/>
      <c r="J27" s="19" t="s">
        <v>92</v>
      </c>
      <c r="K27" s="39" t="s">
        <v>93</v>
      </c>
    </row>
    <row r="28" spans="1:17" x14ac:dyDescent="0.25">
      <c r="A28" s="26">
        <v>25</v>
      </c>
      <c r="B28" s="51" t="s">
        <v>94</v>
      </c>
      <c r="C28" s="26" t="s">
        <v>24</v>
      </c>
      <c r="D28" s="28">
        <v>2400000</v>
      </c>
      <c r="E28" s="27" t="s">
        <v>95</v>
      </c>
      <c r="F28" s="27" t="s">
        <v>96</v>
      </c>
      <c r="I28" s="41"/>
      <c r="J28" s="19" t="s">
        <v>97</v>
      </c>
      <c r="K28" s="39" t="s">
        <v>98</v>
      </c>
    </row>
    <row r="29" spans="1:17" x14ac:dyDescent="0.25">
      <c r="A29" s="42">
        <v>26</v>
      </c>
      <c r="B29" s="56" t="s">
        <v>99</v>
      </c>
      <c r="C29" s="26" t="s">
        <v>24</v>
      </c>
      <c r="D29" s="44">
        <v>2400000</v>
      </c>
      <c r="E29" s="43" t="s">
        <v>100</v>
      </c>
      <c r="F29" s="43" t="s">
        <v>19</v>
      </c>
      <c r="I29" s="45"/>
      <c r="J29" s="19" t="s">
        <v>101</v>
      </c>
      <c r="K29" s="39"/>
    </row>
    <row r="30" spans="1:17" x14ac:dyDescent="0.25">
      <c r="A30" s="26">
        <v>27</v>
      </c>
      <c r="B30" s="51" t="s">
        <v>102</v>
      </c>
      <c r="C30" s="26" t="s">
        <v>24</v>
      </c>
      <c r="D30" s="28">
        <v>2400000</v>
      </c>
      <c r="E30" s="27" t="s">
        <v>29</v>
      </c>
      <c r="F30" s="27" t="s">
        <v>19</v>
      </c>
      <c r="I30" s="46"/>
      <c r="J30" s="19" t="s">
        <v>103</v>
      </c>
      <c r="K30" s="39"/>
    </row>
    <row r="31" spans="1:17" x14ac:dyDescent="0.25">
      <c r="A31" s="26">
        <v>28</v>
      </c>
      <c r="B31" s="51" t="s">
        <v>104</v>
      </c>
      <c r="C31" s="26" t="s">
        <v>24</v>
      </c>
      <c r="D31" s="28">
        <v>2400000</v>
      </c>
      <c r="E31" s="27" t="s">
        <v>105</v>
      </c>
      <c r="F31" s="27" t="s">
        <v>106</v>
      </c>
    </row>
    <row r="32" spans="1:17" x14ac:dyDescent="0.25">
      <c r="A32" s="26">
        <v>29</v>
      </c>
      <c r="B32" s="51" t="s">
        <v>107</v>
      </c>
      <c r="C32" s="26" t="s">
        <v>24</v>
      </c>
      <c r="D32" s="28">
        <v>2400000</v>
      </c>
      <c r="E32" s="27" t="s">
        <v>105</v>
      </c>
      <c r="F32" s="27" t="s">
        <v>106</v>
      </c>
    </row>
    <row r="33" spans="1:6" x14ac:dyDescent="0.25">
      <c r="A33" s="26">
        <v>30</v>
      </c>
      <c r="B33" s="51" t="s">
        <v>108</v>
      </c>
      <c r="C33" s="26" t="s">
        <v>24</v>
      </c>
      <c r="D33" s="28">
        <v>2400000</v>
      </c>
      <c r="E33" s="27" t="s">
        <v>105</v>
      </c>
      <c r="F33" s="27" t="s">
        <v>48</v>
      </c>
    </row>
    <row r="34" spans="1:6" x14ac:dyDescent="0.25">
      <c r="A34" s="26">
        <v>31</v>
      </c>
      <c r="B34" s="51" t="s">
        <v>109</v>
      </c>
      <c r="C34" s="26" t="s">
        <v>24</v>
      </c>
      <c r="D34" s="28">
        <v>2400000</v>
      </c>
      <c r="E34" s="27" t="s">
        <v>110</v>
      </c>
      <c r="F34" s="27" t="s">
        <v>96</v>
      </c>
    </row>
    <row r="35" spans="1:6" x14ac:dyDescent="0.25">
      <c r="A35" s="26">
        <v>32</v>
      </c>
      <c r="B35" s="51" t="s">
        <v>111</v>
      </c>
      <c r="C35" s="26" t="s">
        <v>24</v>
      </c>
      <c r="D35" s="28">
        <v>2400000</v>
      </c>
      <c r="E35" s="27" t="s">
        <v>112</v>
      </c>
      <c r="F35" s="27" t="s">
        <v>19</v>
      </c>
    </row>
    <row r="36" spans="1:6" x14ac:dyDescent="0.25">
      <c r="A36" s="26">
        <v>33</v>
      </c>
      <c r="B36" s="51" t="s">
        <v>113</v>
      </c>
      <c r="C36" s="26" t="s">
        <v>24</v>
      </c>
      <c r="D36" s="28">
        <v>2400000</v>
      </c>
      <c r="E36" s="27" t="s">
        <v>72</v>
      </c>
      <c r="F36" s="27" t="s">
        <v>19</v>
      </c>
    </row>
    <row r="37" spans="1:6" x14ac:dyDescent="0.25">
      <c r="A37" s="26">
        <v>34</v>
      </c>
      <c r="B37" s="51" t="s">
        <v>114</v>
      </c>
      <c r="C37" s="26" t="s">
        <v>17</v>
      </c>
      <c r="D37" s="28">
        <v>2400000</v>
      </c>
      <c r="E37" s="27" t="s">
        <v>72</v>
      </c>
      <c r="F37" s="27" t="s">
        <v>48</v>
      </c>
    </row>
    <row r="38" spans="1:6" x14ac:dyDescent="0.25">
      <c r="A38" s="42">
        <v>35</v>
      </c>
      <c r="B38" s="56" t="s">
        <v>115</v>
      </c>
      <c r="C38" s="42" t="s">
        <v>66</v>
      </c>
      <c r="D38" s="44">
        <v>2400000</v>
      </c>
      <c r="E38" s="43" t="s">
        <v>112</v>
      </c>
      <c r="F38" s="43" t="s">
        <v>19</v>
      </c>
    </row>
    <row r="39" spans="1:6" x14ac:dyDescent="0.25">
      <c r="A39" s="42">
        <v>36</v>
      </c>
      <c r="B39" s="56" t="s">
        <v>116</v>
      </c>
      <c r="C39" s="42" t="s">
        <v>17</v>
      </c>
      <c r="D39" s="44">
        <v>2400000</v>
      </c>
      <c r="E39" s="43" t="s">
        <v>117</v>
      </c>
      <c r="F39" s="43" t="s">
        <v>19</v>
      </c>
    </row>
    <row r="40" spans="1:6" x14ac:dyDescent="0.25">
      <c r="A40" s="42">
        <v>37</v>
      </c>
      <c r="B40" s="56" t="s">
        <v>118</v>
      </c>
      <c r="C40" s="26" t="s">
        <v>24</v>
      </c>
      <c r="D40" s="44">
        <v>2400000</v>
      </c>
      <c r="E40" s="43" t="s">
        <v>119</v>
      </c>
      <c r="F40" s="43" t="s">
        <v>120</v>
      </c>
    </row>
    <row r="41" spans="1:6" x14ac:dyDescent="0.25">
      <c r="A41" s="42">
        <v>38</v>
      </c>
      <c r="B41" s="56" t="s">
        <v>121</v>
      </c>
      <c r="C41" s="26" t="s">
        <v>24</v>
      </c>
      <c r="D41" s="44">
        <v>2400000</v>
      </c>
      <c r="E41" s="43" t="s">
        <v>122</v>
      </c>
      <c r="F41" s="43" t="s">
        <v>48</v>
      </c>
    </row>
    <row r="42" spans="1:6" x14ac:dyDescent="0.25">
      <c r="A42" s="42">
        <v>39</v>
      </c>
      <c r="B42" s="56" t="s">
        <v>123</v>
      </c>
      <c r="C42" s="26" t="s">
        <v>24</v>
      </c>
      <c r="D42" s="44">
        <v>2400000</v>
      </c>
      <c r="E42" s="43" t="s">
        <v>122</v>
      </c>
      <c r="F42" s="43" t="s">
        <v>48</v>
      </c>
    </row>
    <row r="43" spans="1:6" x14ac:dyDescent="0.25">
      <c r="A43" s="42">
        <v>40</v>
      </c>
      <c r="B43" s="56" t="s">
        <v>124</v>
      </c>
      <c r="C43" s="42" t="s">
        <v>17</v>
      </c>
      <c r="D43" s="44">
        <v>2400000</v>
      </c>
      <c r="E43" s="43" t="s">
        <v>125</v>
      </c>
      <c r="F43" s="43" t="s">
        <v>48</v>
      </c>
    </row>
    <row r="44" spans="1:6" x14ac:dyDescent="0.25">
      <c r="A44" s="42">
        <v>41</v>
      </c>
      <c r="B44" s="56" t="s">
        <v>126</v>
      </c>
      <c r="C44" s="26" t="s">
        <v>24</v>
      </c>
      <c r="D44" s="44">
        <v>2400000</v>
      </c>
      <c r="E44" s="43" t="s">
        <v>125</v>
      </c>
      <c r="F44" s="43" t="s">
        <v>48</v>
      </c>
    </row>
    <row r="45" spans="1:6" x14ac:dyDescent="0.25">
      <c r="A45" s="42">
        <v>42</v>
      </c>
      <c r="B45" s="56" t="s">
        <v>127</v>
      </c>
      <c r="C45" s="26" t="s">
        <v>24</v>
      </c>
      <c r="D45" s="44">
        <v>2400000</v>
      </c>
      <c r="E45" s="43" t="s">
        <v>125</v>
      </c>
      <c r="F45" s="43" t="s">
        <v>48</v>
      </c>
    </row>
    <row r="46" spans="1:6" x14ac:dyDescent="0.25">
      <c r="A46" s="36">
        <v>43</v>
      </c>
      <c r="B46" s="55" t="s">
        <v>128</v>
      </c>
      <c r="C46" s="26" t="s">
        <v>24</v>
      </c>
      <c r="D46" s="38">
        <v>2400000</v>
      </c>
      <c r="E46" s="37" t="s">
        <v>129</v>
      </c>
      <c r="F46" s="37" t="s">
        <v>48</v>
      </c>
    </row>
    <row r="47" spans="1:6" x14ac:dyDescent="0.25">
      <c r="A47" s="42">
        <v>44</v>
      </c>
      <c r="B47" s="56" t="s">
        <v>130</v>
      </c>
      <c r="C47" s="26" t="s">
        <v>24</v>
      </c>
      <c r="D47" s="44">
        <v>2400000</v>
      </c>
      <c r="E47" s="43" t="s">
        <v>125</v>
      </c>
      <c r="F47" s="43" t="s">
        <v>72</v>
      </c>
    </row>
    <row r="48" spans="1:6" x14ac:dyDescent="0.25">
      <c r="A48" s="42">
        <v>45</v>
      </c>
      <c r="B48" s="56" t="s">
        <v>131</v>
      </c>
      <c r="C48" s="42" t="s">
        <v>66</v>
      </c>
      <c r="D48" s="44">
        <v>2400000</v>
      </c>
      <c r="E48" s="43" t="s">
        <v>132</v>
      </c>
      <c r="F48" s="43" t="s">
        <v>80</v>
      </c>
    </row>
    <row r="49" spans="1:6" x14ac:dyDescent="0.25">
      <c r="A49" s="30">
        <v>46</v>
      </c>
      <c r="B49" s="52" t="s">
        <v>133</v>
      </c>
      <c r="C49" s="26" t="s">
        <v>24</v>
      </c>
      <c r="D49" s="32">
        <v>2400000</v>
      </c>
      <c r="E49" s="31" t="s">
        <v>134</v>
      </c>
      <c r="F49" s="31" t="s">
        <v>80</v>
      </c>
    </row>
    <row r="50" spans="1:6" x14ac:dyDescent="0.25">
      <c r="A50" s="42">
        <v>47</v>
      </c>
      <c r="B50" s="56" t="s">
        <v>135</v>
      </c>
      <c r="C50" s="26" t="s">
        <v>24</v>
      </c>
      <c r="D50" s="44">
        <v>2400000</v>
      </c>
      <c r="E50" s="43" t="s">
        <v>136</v>
      </c>
      <c r="F50" s="43" t="s">
        <v>19</v>
      </c>
    </row>
    <row r="51" spans="1:6" x14ac:dyDescent="0.25">
      <c r="A51" s="42">
        <v>48</v>
      </c>
      <c r="B51" s="56" t="s">
        <v>137</v>
      </c>
      <c r="C51" s="42" t="s">
        <v>63</v>
      </c>
      <c r="D51" s="44">
        <v>2400000</v>
      </c>
      <c r="E51" s="43" t="s">
        <v>136</v>
      </c>
      <c r="F51" s="43" t="s">
        <v>19</v>
      </c>
    </row>
    <row r="52" spans="1:6" x14ac:dyDescent="0.25">
      <c r="A52" s="42">
        <v>49</v>
      </c>
      <c r="B52" s="56" t="s">
        <v>138</v>
      </c>
      <c r="C52" s="26" t="s">
        <v>24</v>
      </c>
      <c r="D52" s="44">
        <v>2400000</v>
      </c>
      <c r="E52" s="43" t="s">
        <v>136</v>
      </c>
      <c r="F52" s="43" t="s">
        <v>106</v>
      </c>
    </row>
    <row r="53" spans="1:6" x14ac:dyDescent="0.25">
      <c r="A53" s="42">
        <v>50</v>
      </c>
      <c r="B53" s="56" t="s">
        <v>139</v>
      </c>
      <c r="C53" s="26" t="s">
        <v>24</v>
      </c>
      <c r="D53" s="44">
        <v>2400000</v>
      </c>
      <c r="E53" s="43" t="s">
        <v>140</v>
      </c>
      <c r="F53" s="43" t="s">
        <v>19</v>
      </c>
    </row>
    <row r="54" spans="1:6" x14ac:dyDescent="0.25">
      <c r="A54" s="42">
        <v>51</v>
      </c>
      <c r="B54" s="56" t="s">
        <v>141</v>
      </c>
      <c r="C54" s="42" t="s">
        <v>17</v>
      </c>
      <c r="D54" s="44">
        <v>2400000</v>
      </c>
      <c r="E54" s="43" t="s">
        <v>142</v>
      </c>
      <c r="F54" s="43" t="s">
        <v>19</v>
      </c>
    </row>
    <row r="55" spans="1:6" x14ac:dyDescent="0.25">
      <c r="A55" s="36">
        <v>52</v>
      </c>
      <c r="B55" s="55" t="s">
        <v>143</v>
      </c>
      <c r="C55" s="26" t="s">
        <v>24</v>
      </c>
      <c r="D55" s="38">
        <v>2400000</v>
      </c>
      <c r="E55" s="37" t="s">
        <v>142</v>
      </c>
      <c r="F55" s="37" t="s">
        <v>19</v>
      </c>
    </row>
    <row r="56" spans="1:6" x14ac:dyDescent="0.25">
      <c r="A56" s="36">
        <v>53</v>
      </c>
      <c r="B56" s="55" t="s">
        <v>144</v>
      </c>
      <c r="C56" s="26" t="s">
        <v>24</v>
      </c>
      <c r="D56" s="38">
        <v>2400000</v>
      </c>
      <c r="E56" s="37" t="s">
        <v>145</v>
      </c>
      <c r="F56" s="37" t="s">
        <v>19</v>
      </c>
    </row>
    <row r="57" spans="1:6" x14ac:dyDescent="0.25">
      <c r="A57" s="36">
        <v>53</v>
      </c>
      <c r="B57" s="55" t="s">
        <v>146</v>
      </c>
      <c r="C57" s="36" t="s">
        <v>147</v>
      </c>
      <c r="D57" s="38">
        <v>2400000</v>
      </c>
      <c r="E57" s="37" t="s">
        <v>148</v>
      </c>
      <c r="F57" s="37" t="s">
        <v>19</v>
      </c>
    </row>
    <row r="58" spans="1:6" x14ac:dyDescent="0.25">
      <c r="A58" s="36">
        <v>55</v>
      </c>
      <c r="B58" s="57" t="s">
        <v>149</v>
      </c>
      <c r="C58" s="36" t="s">
        <v>17</v>
      </c>
      <c r="D58" s="38">
        <v>2400000</v>
      </c>
      <c r="E58" s="37" t="s">
        <v>150</v>
      </c>
      <c r="F58" s="37" t="s">
        <v>80</v>
      </c>
    </row>
    <row r="59" spans="1:6" x14ac:dyDescent="0.25">
      <c r="A59" s="15">
        <v>56</v>
      </c>
      <c r="B59" s="54" t="s">
        <v>151</v>
      </c>
      <c r="C59" s="15" t="s">
        <v>66</v>
      </c>
      <c r="D59" s="17">
        <v>2400000</v>
      </c>
      <c r="E59" s="35" t="s">
        <v>152</v>
      </c>
      <c r="F59" s="35" t="s">
        <v>19</v>
      </c>
    </row>
    <row r="60" spans="1:6" x14ac:dyDescent="0.25">
      <c r="A60" s="15">
        <v>57</v>
      </c>
      <c r="B60" s="54" t="s">
        <v>153</v>
      </c>
      <c r="C60" s="15" t="s">
        <v>17</v>
      </c>
      <c r="D60" s="17">
        <v>2400000</v>
      </c>
      <c r="E60" s="35" t="s">
        <v>154</v>
      </c>
      <c r="F60" s="35" t="s">
        <v>19</v>
      </c>
    </row>
    <row r="61" spans="1:6" x14ac:dyDescent="0.25">
      <c r="A61" s="15">
        <v>58</v>
      </c>
      <c r="B61" s="54" t="s">
        <v>155</v>
      </c>
      <c r="C61" s="15" t="s">
        <v>17</v>
      </c>
      <c r="D61" s="17">
        <v>2400000</v>
      </c>
      <c r="E61" s="35" t="s">
        <v>154</v>
      </c>
      <c r="F61" s="35" t="s">
        <v>19</v>
      </c>
    </row>
    <row r="62" spans="1:6" x14ac:dyDescent="0.25">
      <c r="A62" s="15">
        <v>59</v>
      </c>
      <c r="B62" s="54" t="s">
        <v>156</v>
      </c>
      <c r="C62" s="15" t="s">
        <v>17</v>
      </c>
      <c r="D62" s="17">
        <v>2400000</v>
      </c>
      <c r="E62" s="35" t="s">
        <v>157</v>
      </c>
      <c r="F62" s="35" t="s">
        <v>80</v>
      </c>
    </row>
    <row r="63" spans="1:6" x14ac:dyDescent="0.25">
      <c r="A63" s="15">
        <v>60</v>
      </c>
      <c r="B63" s="54" t="s">
        <v>158</v>
      </c>
      <c r="C63" s="26" t="s">
        <v>24</v>
      </c>
      <c r="D63" s="17">
        <v>2400000</v>
      </c>
      <c r="E63" s="35" t="s">
        <v>157</v>
      </c>
      <c r="F63" s="35" t="s">
        <v>80</v>
      </c>
    </row>
    <row r="64" spans="1:6" x14ac:dyDescent="0.25">
      <c r="A64" s="15">
        <v>61</v>
      </c>
      <c r="B64" s="54" t="s">
        <v>159</v>
      </c>
      <c r="C64" s="15" t="s">
        <v>17</v>
      </c>
      <c r="D64" s="17">
        <v>2400000</v>
      </c>
      <c r="E64" s="35" t="s">
        <v>157</v>
      </c>
      <c r="F64" s="35" t="s">
        <v>19</v>
      </c>
    </row>
    <row r="65" spans="1:9" x14ac:dyDescent="0.25">
      <c r="A65" s="30">
        <v>62</v>
      </c>
      <c r="B65" s="52" t="s">
        <v>160</v>
      </c>
      <c r="C65" s="26" t="s">
        <v>24</v>
      </c>
      <c r="D65" s="32">
        <v>2400000</v>
      </c>
      <c r="E65" s="31" t="s">
        <v>161</v>
      </c>
      <c r="F65" s="31" t="s">
        <v>19</v>
      </c>
    </row>
    <row r="66" spans="1:9" x14ac:dyDescent="0.25">
      <c r="A66" s="47">
        <v>63</v>
      </c>
      <c r="B66" s="54" t="s">
        <v>162</v>
      </c>
      <c r="C66" s="26" t="s">
        <v>24</v>
      </c>
      <c r="D66" s="17">
        <v>2400000</v>
      </c>
      <c r="E66" s="35" t="s">
        <v>161</v>
      </c>
      <c r="F66" s="35" t="s">
        <v>19</v>
      </c>
    </row>
    <row r="67" spans="1:9" x14ac:dyDescent="0.25">
      <c r="A67" s="15">
        <v>64</v>
      </c>
      <c r="B67" s="54" t="s">
        <v>163</v>
      </c>
      <c r="C67" s="26" t="s">
        <v>24</v>
      </c>
      <c r="D67" s="17">
        <v>2400000</v>
      </c>
      <c r="E67" s="35" t="s">
        <v>161</v>
      </c>
      <c r="F67" s="35" t="s">
        <v>19</v>
      </c>
    </row>
    <row r="68" spans="1:9" x14ac:dyDescent="0.25">
      <c r="A68" s="15">
        <v>65</v>
      </c>
      <c r="B68" s="54" t="s">
        <v>164</v>
      </c>
      <c r="C68" s="26" t="s">
        <v>24</v>
      </c>
      <c r="D68" s="17">
        <v>2400000</v>
      </c>
      <c r="E68" s="35" t="s">
        <v>161</v>
      </c>
      <c r="F68" s="35" t="s">
        <v>19</v>
      </c>
    </row>
    <row r="69" spans="1:9" x14ac:dyDescent="0.25">
      <c r="A69" s="15">
        <v>66</v>
      </c>
      <c r="B69" s="54" t="s">
        <v>165</v>
      </c>
      <c r="C69" s="15" t="s">
        <v>17</v>
      </c>
      <c r="D69" s="17">
        <v>2400000</v>
      </c>
      <c r="E69" s="35" t="s">
        <v>161</v>
      </c>
      <c r="F69" s="35" t="s">
        <v>48</v>
      </c>
    </row>
    <row r="70" spans="1:9" x14ac:dyDescent="0.25">
      <c r="A70" s="19">
        <v>67</v>
      </c>
      <c r="B70" s="53" t="s">
        <v>166</v>
      </c>
      <c r="C70" s="19" t="s">
        <v>147</v>
      </c>
      <c r="D70" s="33">
        <v>2400000</v>
      </c>
      <c r="E70" s="20" t="s">
        <v>167</v>
      </c>
      <c r="F70" s="20" t="s">
        <v>48</v>
      </c>
    </row>
    <row r="71" spans="1:9" x14ac:dyDescent="0.25">
      <c r="A71" s="15">
        <v>68</v>
      </c>
      <c r="B71" s="54" t="s">
        <v>168</v>
      </c>
      <c r="C71" s="15" t="s">
        <v>66</v>
      </c>
      <c r="D71" s="17">
        <v>2400000</v>
      </c>
      <c r="E71" s="35" t="s">
        <v>169</v>
      </c>
      <c r="F71" s="35" t="s">
        <v>19</v>
      </c>
    </row>
    <row r="72" spans="1:9" x14ac:dyDescent="0.25">
      <c r="A72" s="15">
        <v>69</v>
      </c>
      <c r="B72" s="54" t="s">
        <v>170</v>
      </c>
      <c r="C72" s="15" t="s">
        <v>17</v>
      </c>
      <c r="D72" s="17">
        <v>2400000</v>
      </c>
      <c r="E72" s="35" t="s">
        <v>169</v>
      </c>
      <c r="F72" s="35" t="s">
        <v>19</v>
      </c>
      <c r="I72" s="1" t="s">
        <v>171</v>
      </c>
    </row>
    <row r="73" spans="1:9" x14ac:dyDescent="0.25">
      <c r="A73" s="15">
        <v>70</v>
      </c>
      <c r="B73" s="54" t="s">
        <v>172</v>
      </c>
      <c r="C73" s="26" t="s">
        <v>24</v>
      </c>
      <c r="D73" s="17">
        <v>2400000</v>
      </c>
      <c r="E73" s="35" t="s">
        <v>169</v>
      </c>
      <c r="F73" s="35" t="s">
        <v>80</v>
      </c>
    </row>
    <row r="74" spans="1:9" x14ac:dyDescent="0.25">
      <c r="A74" s="15">
        <v>71</v>
      </c>
      <c r="B74" s="54" t="s">
        <v>173</v>
      </c>
      <c r="C74" s="26" t="s">
        <v>24</v>
      </c>
      <c r="D74" s="17">
        <v>2400000</v>
      </c>
      <c r="E74" s="35" t="s">
        <v>174</v>
      </c>
      <c r="F74" s="35" t="s">
        <v>19</v>
      </c>
    </row>
    <row r="75" spans="1:9" x14ac:dyDescent="0.25">
      <c r="A75" s="15">
        <v>72</v>
      </c>
      <c r="B75" s="54" t="s">
        <v>175</v>
      </c>
      <c r="C75" s="15" t="s">
        <v>17</v>
      </c>
      <c r="D75" s="17">
        <v>2400000</v>
      </c>
      <c r="E75" s="35" t="s">
        <v>174</v>
      </c>
      <c r="F75" s="35" t="s">
        <v>19</v>
      </c>
    </row>
    <row r="76" spans="1:9" x14ac:dyDescent="0.25">
      <c r="A76" s="15">
        <v>73</v>
      </c>
      <c r="B76" s="54" t="s">
        <v>176</v>
      </c>
      <c r="C76" s="26" t="s">
        <v>24</v>
      </c>
      <c r="D76" s="17">
        <v>2400000</v>
      </c>
      <c r="E76" s="35" t="s">
        <v>174</v>
      </c>
      <c r="F76" s="35" t="s">
        <v>19</v>
      </c>
    </row>
    <row r="77" spans="1:9" x14ac:dyDescent="0.25">
      <c r="A77" s="15">
        <v>74</v>
      </c>
      <c r="B77" s="54" t="s">
        <v>177</v>
      </c>
      <c r="C77" s="15" t="s">
        <v>63</v>
      </c>
      <c r="D77" s="17">
        <v>2400000</v>
      </c>
      <c r="E77" s="35" t="s">
        <v>178</v>
      </c>
      <c r="F77" s="35" t="s">
        <v>19</v>
      </c>
    </row>
    <row r="78" spans="1:9" x14ac:dyDescent="0.25">
      <c r="A78" s="15">
        <v>75</v>
      </c>
      <c r="B78" s="54" t="s">
        <v>179</v>
      </c>
      <c r="C78" s="15" t="s">
        <v>17</v>
      </c>
      <c r="D78" s="17">
        <v>2400000</v>
      </c>
      <c r="E78" s="35" t="s">
        <v>178</v>
      </c>
      <c r="F78" s="35" t="s">
        <v>19</v>
      </c>
    </row>
    <row r="79" spans="1:9" x14ac:dyDescent="0.25">
      <c r="A79" s="15">
        <v>76</v>
      </c>
      <c r="B79" s="54" t="s">
        <v>180</v>
      </c>
      <c r="C79" s="26" t="s">
        <v>24</v>
      </c>
      <c r="D79" s="17">
        <v>2400000</v>
      </c>
      <c r="E79" s="35" t="s">
        <v>178</v>
      </c>
      <c r="F79" s="35" t="s">
        <v>19</v>
      </c>
    </row>
    <row r="80" spans="1:9" x14ac:dyDescent="0.25">
      <c r="A80" s="15">
        <v>77</v>
      </c>
      <c r="B80" s="54" t="s">
        <v>181</v>
      </c>
      <c r="C80" s="15" t="s">
        <v>17</v>
      </c>
      <c r="D80" s="17">
        <v>2400000</v>
      </c>
      <c r="E80" s="35" t="s">
        <v>174</v>
      </c>
      <c r="F80" s="35" t="s">
        <v>72</v>
      </c>
    </row>
    <row r="81" spans="1:6" x14ac:dyDescent="0.25">
      <c r="A81" s="15">
        <v>78</v>
      </c>
      <c r="B81" s="54" t="s">
        <v>182</v>
      </c>
      <c r="C81" s="26" t="s">
        <v>24</v>
      </c>
      <c r="D81" s="17">
        <v>2400000</v>
      </c>
      <c r="E81" s="35" t="s">
        <v>183</v>
      </c>
      <c r="F81" s="35" t="s">
        <v>106</v>
      </c>
    </row>
    <row r="82" spans="1:6" x14ac:dyDescent="0.25">
      <c r="A82" s="15">
        <v>79</v>
      </c>
      <c r="B82" s="54" t="s">
        <v>184</v>
      </c>
      <c r="C82" s="15" t="s">
        <v>17</v>
      </c>
      <c r="D82" s="17">
        <v>2400000</v>
      </c>
      <c r="E82" s="35" t="s">
        <v>183</v>
      </c>
      <c r="F82" s="35" t="s">
        <v>19</v>
      </c>
    </row>
    <row r="83" spans="1:6" x14ac:dyDescent="0.25">
      <c r="A83" s="15">
        <v>80</v>
      </c>
      <c r="B83" s="54" t="s">
        <v>185</v>
      </c>
      <c r="C83" s="26" t="s">
        <v>24</v>
      </c>
      <c r="D83" s="17">
        <v>2400000</v>
      </c>
      <c r="E83" s="35" t="s">
        <v>183</v>
      </c>
      <c r="F83" s="35" t="s">
        <v>19</v>
      </c>
    </row>
    <row r="84" spans="1:6" x14ac:dyDescent="0.25">
      <c r="A84" s="15">
        <v>81</v>
      </c>
      <c r="B84" s="54" t="s">
        <v>186</v>
      </c>
      <c r="C84" s="15" t="s">
        <v>17</v>
      </c>
      <c r="D84" s="17">
        <v>2400000</v>
      </c>
      <c r="E84" s="35" t="s">
        <v>183</v>
      </c>
      <c r="F84" s="35" t="s">
        <v>80</v>
      </c>
    </row>
    <row r="85" spans="1:6" x14ac:dyDescent="0.25">
      <c r="A85" s="15">
        <v>82</v>
      </c>
      <c r="B85" s="54" t="s">
        <v>187</v>
      </c>
      <c r="C85" s="15" t="s">
        <v>66</v>
      </c>
      <c r="D85" s="17">
        <v>2400000</v>
      </c>
      <c r="E85" s="35" t="s">
        <v>183</v>
      </c>
      <c r="F85" s="35" t="s">
        <v>48</v>
      </c>
    </row>
    <row r="86" spans="1:6" x14ac:dyDescent="0.25">
      <c r="A86" s="30">
        <v>83</v>
      </c>
      <c r="B86" s="52" t="s">
        <v>188</v>
      </c>
      <c r="C86" s="26" t="s">
        <v>24</v>
      </c>
      <c r="D86" s="32">
        <v>2400000</v>
      </c>
      <c r="E86" s="31" t="s">
        <v>38</v>
      </c>
      <c r="F86" s="31" t="s">
        <v>19</v>
      </c>
    </row>
    <row r="87" spans="1:6" x14ac:dyDescent="0.25">
      <c r="A87" s="30">
        <v>84</v>
      </c>
      <c r="B87" s="52" t="s">
        <v>189</v>
      </c>
      <c r="C87" s="26" t="s">
        <v>24</v>
      </c>
      <c r="D87" s="32">
        <v>2400000</v>
      </c>
      <c r="E87" s="31" t="s">
        <v>38</v>
      </c>
      <c r="F87" s="31" t="s">
        <v>72</v>
      </c>
    </row>
    <row r="88" spans="1:6" x14ac:dyDescent="0.25">
      <c r="A88" s="30">
        <v>85</v>
      </c>
      <c r="B88" s="52" t="s">
        <v>190</v>
      </c>
      <c r="C88" s="26" t="s">
        <v>24</v>
      </c>
      <c r="D88" s="32">
        <v>2400000</v>
      </c>
      <c r="E88" s="31" t="s">
        <v>38</v>
      </c>
      <c r="F88" s="31" t="s">
        <v>72</v>
      </c>
    </row>
    <row r="89" spans="1:6" x14ac:dyDescent="0.25">
      <c r="A89" s="30">
        <v>86</v>
      </c>
      <c r="B89" s="52" t="s">
        <v>191</v>
      </c>
      <c r="C89" s="26" t="s">
        <v>24</v>
      </c>
      <c r="D89" s="32">
        <v>2400000</v>
      </c>
      <c r="E89" s="31" t="s">
        <v>38</v>
      </c>
      <c r="F89" s="31" t="s">
        <v>72</v>
      </c>
    </row>
    <row r="90" spans="1:6" x14ac:dyDescent="0.25">
      <c r="A90" s="30">
        <v>87</v>
      </c>
      <c r="B90" s="52" t="s">
        <v>192</v>
      </c>
      <c r="C90" s="26" t="s">
        <v>24</v>
      </c>
      <c r="D90" s="32">
        <v>2400000</v>
      </c>
      <c r="E90" s="31" t="s">
        <v>38</v>
      </c>
      <c r="F90" s="31" t="s">
        <v>19</v>
      </c>
    </row>
    <row r="91" spans="1:6" x14ac:dyDescent="0.25">
      <c r="A91" s="30">
        <v>88</v>
      </c>
      <c r="B91" s="52" t="s">
        <v>193</v>
      </c>
      <c r="C91" s="30" t="s">
        <v>63</v>
      </c>
      <c r="D91" s="32">
        <v>2400000</v>
      </c>
      <c r="E91" s="31" t="s">
        <v>194</v>
      </c>
      <c r="F91" s="31" t="s">
        <v>80</v>
      </c>
    </row>
    <row r="92" spans="1:6" x14ac:dyDescent="0.25">
      <c r="A92" s="30">
        <v>89</v>
      </c>
      <c r="B92" s="52" t="s">
        <v>195</v>
      </c>
      <c r="C92" s="30" t="s">
        <v>17</v>
      </c>
      <c r="D92" s="32">
        <v>2400000</v>
      </c>
      <c r="E92" s="31" t="s">
        <v>194</v>
      </c>
      <c r="F92" s="31" t="s">
        <v>19</v>
      </c>
    </row>
    <row r="93" spans="1:6" x14ac:dyDescent="0.25">
      <c r="A93" s="30">
        <v>90</v>
      </c>
      <c r="B93" s="52" t="s">
        <v>196</v>
      </c>
      <c r="C93" s="30" t="s">
        <v>17</v>
      </c>
      <c r="D93" s="32">
        <v>2400000</v>
      </c>
      <c r="E93" s="31" t="s">
        <v>194</v>
      </c>
      <c r="F93" s="31" t="s">
        <v>19</v>
      </c>
    </row>
    <row r="94" spans="1:6" x14ac:dyDescent="0.25">
      <c r="A94" s="30">
        <v>91</v>
      </c>
      <c r="B94" s="52" t="s">
        <v>197</v>
      </c>
      <c r="C94" s="26" t="s">
        <v>24</v>
      </c>
      <c r="D94" s="32">
        <v>2400000</v>
      </c>
      <c r="E94" s="31" t="s">
        <v>198</v>
      </c>
      <c r="F94" s="31" t="s">
        <v>19</v>
      </c>
    </row>
    <row r="95" spans="1:6" x14ac:dyDescent="0.25">
      <c r="A95" s="48">
        <v>92</v>
      </c>
      <c r="B95" s="53" t="s">
        <v>199</v>
      </c>
      <c r="C95" s="26" t="s">
        <v>24</v>
      </c>
      <c r="D95" s="33">
        <v>1400000</v>
      </c>
      <c r="E95" s="20" t="s">
        <v>198</v>
      </c>
      <c r="F95" s="20" t="s">
        <v>19</v>
      </c>
    </row>
    <row r="96" spans="1:6" x14ac:dyDescent="0.25">
      <c r="A96" s="30">
        <v>93</v>
      </c>
      <c r="B96" s="52" t="s">
        <v>200</v>
      </c>
      <c r="C96" s="30" t="s">
        <v>66</v>
      </c>
      <c r="D96" s="32">
        <v>2400000</v>
      </c>
      <c r="E96" s="31" t="s">
        <v>198</v>
      </c>
      <c r="F96" s="31" t="s">
        <v>19</v>
      </c>
    </row>
    <row r="97" spans="1:6" x14ac:dyDescent="0.25">
      <c r="A97" s="30">
        <v>94</v>
      </c>
      <c r="B97" s="52" t="s">
        <v>201</v>
      </c>
      <c r="C97" s="26" t="s">
        <v>24</v>
      </c>
      <c r="D97" s="32">
        <v>2400000</v>
      </c>
      <c r="E97" s="31" t="s">
        <v>198</v>
      </c>
      <c r="F97" s="31" t="s">
        <v>80</v>
      </c>
    </row>
    <row r="98" spans="1:6" x14ac:dyDescent="0.25">
      <c r="A98" s="30">
        <v>95</v>
      </c>
      <c r="B98" s="52" t="s">
        <v>202</v>
      </c>
      <c r="C98" s="26" t="s">
        <v>24</v>
      </c>
      <c r="D98" s="32">
        <v>2400000</v>
      </c>
      <c r="E98" s="31" t="s">
        <v>198</v>
      </c>
      <c r="F98" s="31" t="s">
        <v>80</v>
      </c>
    </row>
    <row r="99" spans="1:6" x14ac:dyDescent="0.25">
      <c r="A99" s="30">
        <v>96</v>
      </c>
      <c r="B99" s="52" t="s">
        <v>203</v>
      </c>
      <c r="C99" s="26" t="s">
        <v>24</v>
      </c>
      <c r="D99" s="32">
        <v>2400000</v>
      </c>
      <c r="E99" s="31" t="s">
        <v>204</v>
      </c>
      <c r="F99" s="31" t="s">
        <v>19</v>
      </c>
    </row>
    <row r="100" spans="1:6" x14ac:dyDescent="0.25">
      <c r="A100" s="30">
        <v>97</v>
      </c>
      <c r="B100" s="52" t="s">
        <v>205</v>
      </c>
      <c r="C100" s="30" t="s">
        <v>17</v>
      </c>
      <c r="D100" s="32">
        <v>2400000</v>
      </c>
      <c r="E100" s="31" t="s">
        <v>198</v>
      </c>
      <c r="F100" s="31" t="s">
        <v>72</v>
      </c>
    </row>
    <row r="101" spans="1:6" x14ac:dyDescent="0.25">
      <c r="A101" s="30">
        <v>98</v>
      </c>
      <c r="B101" s="52" t="s">
        <v>206</v>
      </c>
      <c r="C101" s="30" t="s">
        <v>66</v>
      </c>
      <c r="D101" s="32">
        <v>2400000</v>
      </c>
      <c r="E101" s="31" t="s">
        <v>204</v>
      </c>
      <c r="F101" s="31" t="s">
        <v>19</v>
      </c>
    </row>
    <row r="102" spans="1:6" x14ac:dyDescent="0.25">
      <c r="A102" s="30">
        <v>99</v>
      </c>
      <c r="B102" s="52" t="s">
        <v>207</v>
      </c>
      <c r="C102" s="30" t="s">
        <v>63</v>
      </c>
      <c r="D102" s="32">
        <v>2400000</v>
      </c>
      <c r="E102" s="31" t="s">
        <v>204</v>
      </c>
      <c r="F102" s="31" t="s">
        <v>19</v>
      </c>
    </row>
    <row r="103" spans="1:6" x14ac:dyDescent="0.25">
      <c r="A103" s="30">
        <v>100</v>
      </c>
      <c r="B103" s="52" t="s">
        <v>208</v>
      </c>
      <c r="C103" s="26" t="s">
        <v>24</v>
      </c>
      <c r="D103" s="32">
        <v>2400000</v>
      </c>
      <c r="E103" s="31" t="s">
        <v>204</v>
      </c>
      <c r="F103" s="31" t="s">
        <v>19</v>
      </c>
    </row>
    <row r="104" spans="1:6" x14ac:dyDescent="0.25">
      <c r="A104" s="30">
        <v>101</v>
      </c>
      <c r="B104" s="52" t="s">
        <v>209</v>
      </c>
      <c r="C104" s="26" t="s">
        <v>24</v>
      </c>
      <c r="D104" s="32">
        <v>2400000</v>
      </c>
      <c r="E104" s="31" t="s">
        <v>204</v>
      </c>
      <c r="F104" s="31" t="s">
        <v>19</v>
      </c>
    </row>
    <row r="105" spans="1:6" x14ac:dyDescent="0.25">
      <c r="A105" s="30">
        <v>102</v>
      </c>
      <c r="B105" s="52" t="s">
        <v>210</v>
      </c>
      <c r="C105" s="26" t="s">
        <v>24</v>
      </c>
      <c r="D105" s="32">
        <v>2400000</v>
      </c>
      <c r="E105" s="31" t="s">
        <v>204</v>
      </c>
      <c r="F105" s="31" t="s">
        <v>19</v>
      </c>
    </row>
    <row r="106" spans="1:6" x14ac:dyDescent="0.25">
      <c r="A106" s="30">
        <v>103</v>
      </c>
      <c r="B106" s="52" t="s">
        <v>211</v>
      </c>
      <c r="C106" s="26" t="s">
        <v>24</v>
      </c>
      <c r="D106" s="32">
        <v>2400000</v>
      </c>
      <c r="E106" s="31" t="s">
        <v>204</v>
      </c>
      <c r="F106" s="31" t="s">
        <v>80</v>
      </c>
    </row>
    <row r="107" spans="1:6" x14ac:dyDescent="0.25">
      <c r="A107" s="30">
        <v>104</v>
      </c>
      <c r="B107" s="52" t="s">
        <v>212</v>
      </c>
      <c r="C107" s="30" t="s">
        <v>66</v>
      </c>
      <c r="D107" s="32">
        <v>2400000</v>
      </c>
      <c r="E107" s="31" t="s">
        <v>204</v>
      </c>
      <c r="F107" s="31" t="s">
        <v>19</v>
      </c>
    </row>
    <row r="108" spans="1:6" x14ac:dyDescent="0.25">
      <c r="A108" s="30">
        <v>105</v>
      </c>
      <c r="B108" s="52" t="s">
        <v>213</v>
      </c>
      <c r="C108" s="30" t="s">
        <v>147</v>
      </c>
      <c r="D108" s="32">
        <v>2400000</v>
      </c>
      <c r="E108" s="31" t="s">
        <v>204</v>
      </c>
      <c r="F108" s="31" t="s">
        <v>19</v>
      </c>
    </row>
    <row r="109" spans="1:6" x14ac:dyDescent="0.25">
      <c r="A109" s="30">
        <v>106</v>
      </c>
      <c r="B109" s="52" t="s">
        <v>214</v>
      </c>
      <c r="C109" s="30" t="s">
        <v>147</v>
      </c>
      <c r="D109" s="32">
        <v>2400000</v>
      </c>
      <c r="E109" s="31" t="s">
        <v>215</v>
      </c>
      <c r="F109" s="31" t="s">
        <v>19</v>
      </c>
    </row>
    <row r="110" spans="1:6" x14ac:dyDescent="0.25">
      <c r="A110" s="30">
        <v>107</v>
      </c>
      <c r="B110" s="52" t="s">
        <v>216</v>
      </c>
      <c r="C110" s="26" t="s">
        <v>24</v>
      </c>
      <c r="D110" s="32">
        <v>2400000</v>
      </c>
      <c r="E110" s="31" t="s">
        <v>215</v>
      </c>
      <c r="F110" s="31" t="s">
        <v>19</v>
      </c>
    </row>
    <row r="111" spans="1:6" x14ac:dyDescent="0.25">
      <c r="A111" s="30">
        <v>108</v>
      </c>
      <c r="B111" s="52" t="s">
        <v>217</v>
      </c>
      <c r="C111" s="30" t="s">
        <v>17</v>
      </c>
      <c r="D111" s="32">
        <v>2400000</v>
      </c>
      <c r="E111" s="31" t="s">
        <v>215</v>
      </c>
      <c r="F111" s="31" t="s">
        <v>19</v>
      </c>
    </row>
    <row r="112" spans="1:6" x14ac:dyDescent="0.25">
      <c r="A112" s="30">
        <v>109</v>
      </c>
      <c r="B112" s="52" t="s">
        <v>218</v>
      </c>
      <c r="C112" s="30" t="s">
        <v>17</v>
      </c>
      <c r="D112" s="32">
        <v>2400000</v>
      </c>
      <c r="E112" s="31" t="s">
        <v>215</v>
      </c>
      <c r="F112" s="31" t="s">
        <v>19</v>
      </c>
    </row>
    <row r="113" spans="1:6" x14ac:dyDescent="0.25">
      <c r="A113" s="30">
        <v>110</v>
      </c>
      <c r="B113" s="52" t="s">
        <v>219</v>
      </c>
      <c r="C113" s="30" t="s">
        <v>66</v>
      </c>
      <c r="D113" s="32">
        <v>2400000</v>
      </c>
      <c r="E113" s="31" t="s">
        <v>215</v>
      </c>
      <c r="F113" s="31" t="s">
        <v>72</v>
      </c>
    </row>
    <row r="114" spans="1:6" x14ac:dyDescent="0.25">
      <c r="A114" s="30">
        <v>111</v>
      </c>
      <c r="B114" s="52" t="s">
        <v>220</v>
      </c>
      <c r="C114" s="26" t="s">
        <v>24</v>
      </c>
      <c r="D114" s="32">
        <v>2400000</v>
      </c>
      <c r="E114" s="31" t="s">
        <v>221</v>
      </c>
      <c r="F114" s="31" t="s">
        <v>96</v>
      </c>
    </row>
    <row r="115" spans="1:6" x14ac:dyDescent="0.25">
      <c r="A115" s="30">
        <v>112</v>
      </c>
      <c r="B115" s="52" t="s">
        <v>222</v>
      </c>
      <c r="C115" s="30" t="s">
        <v>66</v>
      </c>
      <c r="D115" s="32">
        <v>2400000</v>
      </c>
      <c r="E115" s="31" t="s">
        <v>223</v>
      </c>
      <c r="F115" s="31" t="s">
        <v>120</v>
      </c>
    </row>
    <row r="116" spans="1:6" x14ac:dyDescent="0.25">
      <c r="A116" s="30">
        <v>113</v>
      </c>
      <c r="B116" s="52" t="s">
        <v>224</v>
      </c>
      <c r="C116" s="30" t="s">
        <v>63</v>
      </c>
      <c r="D116" s="32">
        <v>2400000</v>
      </c>
      <c r="E116" s="31" t="s">
        <v>225</v>
      </c>
      <c r="F116" s="31" t="s">
        <v>80</v>
      </c>
    </row>
    <row r="117" spans="1:6" x14ac:dyDescent="0.25">
      <c r="A117" s="30">
        <v>114</v>
      </c>
      <c r="B117" s="52" t="s">
        <v>226</v>
      </c>
      <c r="C117" s="30" t="s">
        <v>63</v>
      </c>
      <c r="D117" s="32">
        <v>2400000</v>
      </c>
      <c r="E117" s="31" t="s">
        <v>225</v>
      </c>
      <c r="F117" s="31" t="s">
        <v>80</v>
      </c>
    </row>
    <row r="118" spans="1:6" x14ac:dyDescent="0.25">
      <c r="A118" s="30">
        <v>115</v>
      </c>
      <c r="B118" s="52" t="s">
        <v>227</v>
      </c>
      <c r="C118" s="30" t="s">
        <v>17</v>
      </c>
      <c r="D118" s="32">
        <v>2400000</v>
      </c>
      <c r="E118" s="31" t="s">
        <v>225</v>
      </c>
      <c r="F118" s="31" t="s">
        <v>80</v>
      </c>
    </row>
    <row r="119" spans="1:6" x14ac:dyDescent="0.25">
      <c r="A119" s="30">
        <v>116</v>
      </c>
      <c r="B119" s="52" t="s">
        <v>228</v>
      </c>
      <c r="C119" s="26" t="s">
        <v>24</v>
      </c>
      <c r="D119" s="32">
        <v>2400000</v>
      </c>
      <c r="E119" s="31" t="s">
        <v>215</v>
      </c>
      <c r="F119" s="31" t="s">
        <v>48</v>
      </c>
    </row>
    <row r="120" spans="1:6" x14ac:dyDescent="0.25">
      <c r="A120" s="30">
        <v>117</v>
      </c>
      <c r="B120" s="52" t="s">
        <v>229</v>
      </c>
      <c r="C120" s="30" t="s">
        <v>17</v>
      </c>
      <c r="D120" s="32">
        <v>2400000</v>
      </c>
      <c r="E120" s="31" t="s">
        <v>225</v>
      </c>
      <c r="F120" s="31" t="s">
        <v>19</v>
      </c>
    </row>
    <row r="121" spans="1:6" x14ac:dyDescent="0.25">
      <c r="A121" s="30">
        <v>118</v>
      </c>
      <c r="B121" s="52" t="s">
        <v>230</v>
      </c>
      <c r="C121" s="26" t="s">
        <v>24</v>
      </c>
      <c r="D121" s="32">
        <v>2400000</v>
      </c>
      <c r="E121" s="31" t="s">
        <v>225</v>
      </c>
      <c r="F121" s="31" t="s">
        <v>19</v>
      </c>
    </row>
    <row r="122" spans="1:6" x14ac:dyDescent="0.25">
      <c r="A122" s="30">
        <v>119</v>
      </c>
      <c r="B122" s="52" t="s">
        <v>231</v>
      </c>
      <c r="C122" s="30" t="s">
        <v>66</v>
      </c>
      <c r="D122" s="32">
        <v>2400000</v>
      </c>
      <c r="E122" s="31" t="s">
        <v>223</v>
      </c>
      <c r="F122" s="31" t="s">
        <v>19</v>
      </c>
    </row>
    <row r="123" spans="1:6" x14ac:dyDescent="0.25">
      <c r="A123" s="30">
        <v>120</v>
      </c>
      <c r="B123" s="52" t="s">
        <v>232</v>
      </c>
      <c r="C123" s="26" t="s">
        <v>24</v>
      </c>
      <c r="D123" s="32">
        <v>2400000</v>
      </c>
      <c r="E123" s="31" t="s">
        <v>223</v>
      </c>
      <c r="F123" s="31" t="s">
        <v>19</v>
      </c>
    </row>
    <row r="124" spans="1:6" x14ac:dyDescent="0.25">
      <c r="A124" s="30">
        <v>121</v>
      </c>
      <c r="B124" s="52" t="s">
        <v>233</v>
      </c>
      <c r="C124" s="26" t="s">
        <v>24</v>
      </c>
      <c r="D124" s="32">
        <v>2400000</v>
      </c>
      <c r="E124" s="31" t="s">
        <v>223</v>
      </c>
      <c r="F124" s="31" t="s">
        <v>19</v>
      </c>
    </row>
    <row r="125" spans="1:6" x14ac:dyDescent="0.25">
      <c r="A125" s="30">
        <v>122</v>
      </c>
      <c r="B125" s="52" t="s">
        <v>234</v>
      </c>
      <c r="C125" s="26" t="s">
        <v>24</v>
      </c>
      <c r="D125" s="32">
        <v>2400000</v>
      </c>
      <c r="E125" s="31" t="s">
        <v>223</v>
      </c>
      <c r="F125" s="31" t="s">
        <v>19</v>
      </c>
    </row>
    <row r="126" spans="1:6" x14ac:dyDescent="0.25">
      <c r="A126" s="30">
        <v>123</v>
      </c>
      <c r="B126" s="52" t="s">
        <v>235</v>
      </c>
      <c r="C126" s="30" t="s">
        <v>17</v>
      </c>
      <c r="D126" s="32">
        <v>2400000</v>
      </c>
      <c r="E126" s="31" t="s">
        <v>223</v>
      </c>
      <c r="F126" s="31" t="s">
        <v>19</v>
      </c>
    </row>
    <row r="127" spans="1:6" x14ac:dyDescent="0.25">
      <c r="A127" s="30">
        <v>124</v>
      </c>
      <c r="B127" s="52" t="s">
        <v>236</v>
      </c>
      <c r="C127" s="30" t="s">
        <v>17</v>
      </c>
      <c r="D127" s="32">
        <v>2400000</v>
      </c>
      <c r="E127" s="31" t="s">
        <v>223</v>
      </c>
      <c r="F127" s="31" t="s">
        <v>80</v>
      </c>
    </row>
    <row r="128" spans="1:6" x14ac:dyDescent="0.25">
      <c r="A128" s="30">
        <v>125</v>
      </c>
      <c r="B128" s="52" t="s">
        <v>237</v>
      </c>
      <c r="C128" s="26" t="s">
        <v>24</v>
      </c>
      <c r="D128" s="32">
        <v>2400000</v>
      </c>
      <c r="E128" s="31" t="s">
        <v>223</v>
      </c>
      <c r="F128" s="31" t="s">
        <v>80</v>
      </c>
    </row>
    <row r="129" spans="1:6" x14ac:dyDescent="0.25">
      <c r="A129" s="30">
        <v>126</v>
      </c>
      <c r="B129" s="52" t="s">
        <v>238</v>
      </c>
      <c r="C129" s="26" t="s">
        <v>24</v>
      </c>
      <c r="D129" s="32">
        <v>2400000</v>
      </c>
      <c r="E129" s="31" t="s">
        <v>223</v>
      </c>
      <c r="F129" s="31" t="s">
        <v>80</v>
      </c>
    </row>
    <row r="130" spans="1:6" x14ac:dyDescent="0.25">
      <c r="A130" s="30">
        <v>127</v>
      </c>
      <c r="B130" s="52" t="s">
        <v>239</v>
      </c>
      <c r="C130" s="30" t="s">
        <v>17</v>
      </c>
      <c r="D130" s="32">
        <v>2400000</v>
      </c>
      <c r="E130" s="31" t="s">
        <v>223</v>
      </c>
      <c r="F130" s="31" t="s">
        <v>19</v>
      </c>
    </row>
    <row r="131" spans="1:6" x14ac:dyDescent="0.25">
      <c r="A131" s="30">
        <v>128</v>
      </c>
      <c r="B131" s="52" t="s">
        <v>240</v>
      </c>
      <c r="C131" s="26" t="s">
        <v>24</v>
      </c>
      <c r="D131" s="32">
        <v>2400000</v>
      </c>
      <c r="E131" s="31" t="s">
        <v>223</v>
      </c>
      <c r="F131" s="31" t="s">
        <v>19</v>
      </c>
    </row>
    <row r="132" spans="1:6" x14ac:dyDescent="0.25">
      <c r="A132" s="30">
        <v>129</v>
      </c>
      <c r="B132" s="52" t="s">
        <v>241</v>
      </c>
      <c r="C132" s="30" t="s">
        <v>63</v>
      </c>
      <c r="D132" s="32">
        <v>2400000</v>
      </c>
      <c r="E132" s="31" t="s">
        <v>223</v>
      </c>
      <c r="F132" s="31" t="s">
        <v>19</v>
      </c>
    </row>
    <row r="133" spans="1:6" x14ac:dyDescent="0.25">
      <c r="A133" s="30">
        <v>130</v>
      </c>
      <c r="B133" s="52" t="s">
        <v>242</v>
      </c>
      <c r="C133" s="26" t="s">
        <v>24</v>
      </c>
      <c r="D133" s="32">
        <v>2400000</v>
      </c>
      <c r="E133" s="31" t="s">
        <v>243</v>
      </c>
      <c r="F133" s="31" t="s">
        <v>244</v>
      </c>
    </row>
    <row r="134" spans="1:6" x14ac:dyDescent="0.25">
      <c r="A134" s="30">
        <v>131</v>
      </c>
      <c r="B134" s="52" t="s">
        <v>245</v>
      </c>
      <c r="C134" s="30" t="s">
        <v>66</v>
      </c>
      <c r="D134" s="32">
        <v>2400000</v>
      </c>
      <c r="E134" s="31" t="s">
        <v>243</v>
      </c>
      <c r="F134" s="31" t="s">
        <v>244</v>
      </c>
    </row>
    <row r="135" spans="1:6" x14ac:dyDescent="0.25">
      <c r="A135" s="30">
        <v>132</v>
      </c>
      <c r="B135" s="52" t="s">
        <v>246</v>
      </c>
      <c r="C135" s="30" t="s">
        <v>63</v>
      </c>
      <c r="D135" s="32">
        <v>2400000</v>
      </c>
      <c r="E135" s="31" t="s">
        <v>223</v>
      </c>
      <c r="F135" s="31" t="s">
        <v>120</v>
      </c>
    </row>
    <row r="136" spans="1:6" x14ac:dyDescent="0.25">
      <c r="A136" s="30">
        <v>133</v>
      </c>
      <c r="B136" s="52" t="s">
        <v>247</v>
      </c>
      <c r="C136" s="26" t="s">
        <v>24</v>
      </c>
      <c r="D136" s="32">
        <v>2400000</v>
      </c>
      <c r="E136" s="31" t="s">
        <v>243</v>
      </c>
      <c r="F136" s="31" t="s">
        <v>80</v>
      </c>
    </row>
    <row r="137" spans="1:6" x14ac:dyDescent="0.25">
      <c r="A137" s="30">
        <v>134</v>
      </c>
      <c r="B137" s="52" t="s">
        <v>248</v>
      </c>
      <c r="C137" s="30" t="s">
        <v>63</v>
      </c>
      <c r="D137" s="32">
        <v>2400000</v>
      </c>
      <c r="E137" s="31" t="s">
        <v>243</v>
      </c>
      <c r="F137" s="31" t="s">
        <v>80</v>
      </c>
    </row>
    <row r="138" spans="1:6" x14ac:dyDescent="0.25">
      <c r="A138" s="30">
        <v>135</v>
      </c>
      <c r="B138" s="52" t="s">
        <v>249</v>
      </c>
      <c r="C138" s="30" t="s">
        <v>66</v>
      </c>
      <c r="D138" s="32">
        <v>2400000</v>
      </c>
      <c r="E138" s="31" t="s">
        <v>243</v>
      </c>
      <c r="F138" s="31" t="s">
        <v>72</v>
      </c>
    </row>
    <row r="139" spans="1:6" x14ac:dyDescent="0.25">
      <c r="A139" s="30">
        <v>136</v>
      </c>
      <c r="B139" s="52" t="s">
        <v>250</v>
      </c>
      <c r="C139" s="26" t="s">
        <v>24</v>
      </c>
      <c r="D139" s="32">
        <v>2400000</v>
      </c>
      <c r="E139" s="31" t="s">
        <v>251</v>
      </c>
      <c r="F139" s="31" t="s">
        <v>19</v>
      </c>
    </row>
    <row r="140" spans="1:6" x14ac:dyDescent="0.25">
      <c r="A140" s="30">
        <v>137</v>
      </c>
      <c r="B140" s="52" t="s">
        <v>252</v>
      </c>
      <c r="C140" s="30" t="s">
        <v>66</v>
      </c>
      <c r="D140" s="32">
        <v>2400000</v>
      </c>
      <c r="E140" s="31" t="s">
        <v>251</v>
      </c>
      <c r="F140" s="31" t="s">
        <v>80</v>
      </c>
    </row>
    <row r="141" spans="1:6" x14ac:dyDescent="0.25">
      <c r="A141" s="30">
        <v>138</v>
      </c>
      <c r="B141" s="52" t="s">
        <v>253</v>
      </c>
      <c r="C141" s="26" t="s">
        <v>24</v>
      </c>
      <c r="D141" s="32">
        <v>2400000</v>
      </c>
      <c r="E141" s="31" t="s">
        <v>251</v>
      </c>
      <c r="F141" s="31" t="s">
        <v>19</v>
      </c>
    </row>
    <row r="142" spans="1:6" x14ac:dyDescent="0.25">
      <c r="A142" s="30">
        <v>139</v>
      </c>
      <c r="B142" s="52" t="s">
        <v>254</v>
      </c>
      <c r="C142" s="30" t="s">
        <v>17</v>
      </c>
      <c r="D142" s="32">
        <v>2400000</v>
      </c>
      <c r="E142" s="31" t="s">
        <v>251</v>
      </c>
      <c r="F142" s="31" t="s">
        <v>19</v>
      </c>
    </row>
    <row r="143" spans="1:6" x14ac:dyDescent="0.25">
      <c r="A143" s="30">
        <v>140</v>
      </c>
      <c r="B143" s="52" t="s">
        <v>255</v>
      </c>
      <c r="C143" s="30" t="s">
        <v>147</v>
      </c>
      <c r="D143" s="32">
        <v>2400000</v>
      </c>
      <c r="E143" s="31" t="s">
        <v>251</v>
      </c>
      <c r="F143" s="31" t="s">
        <v>19</v>
      </c>
    </row>
    <row r="144" spans="1:6" x14ac:dyDescent="0.25">
      <c r="A144" s="30">
        <v>141</v>
      </c>
      <c r="B144" s="52" t="s">
        <v>256</v>
      </c>
      <c r="C144" s="30" t="s">
        <v>17</v>
      </c>
      <c r="D144" s="32">
        <v>2400000</v>
      </c>
      <c r="E144" s="31" t="s">
        <v>257</v>
      </c>
      <c r="F144" s="31" t="s">
        <v>48</v>
      </c>
    </row>
    <row r="145" spans="1:6" x14ac:dyDescent="0.25">
      <c r="A145" s="30">
        <v>142</v>
      </c>
      <c r="B145" s="52" t="s">
        <v>258</v>
      </c>
      <c r="C145" s="26" t="s">
        <v>24</v>
      </c>
      <c r="D145" s="32">
        <v>2400000</v>
      </c>
      <c r="E145" s="31" t="s">
        <v>257</v>
      </c>
      <c r="F145" s="31" t="s">
        <v>19</v>
      </c>
    </row>
    <row r="146" spans="1:6" x14ac:dyDescent="0.25">
      <c r="A146" s="30">
        <v>143</v>
      </c>
      <c r="B146" s="52" t="s">
        <v>259</v>
      </c>
      <c r="C146" s="30" t="s">
        <v>17</v>
      </c>
      <c r="D146" s="32">
        <v>2400000</v>
      </c>
      <c r="E146" s="31" t="s">
        <v>257</v>
      </c>
      <c r="F146" s="31" t="s">
        <v>19</v>
      </c>
    </row>
    <row r="147" spans="1:6" x14ac:dyDescent="0.25">
      <c r="A147" s="30">
        <v>144</v>
      </c>
      <c r="B147" s="52" t="s">
        <v>260</v>
      </c>
      <c r="C147" s="30" t="s">
        <v>63</v>
      </c>
      <c r="D147" s="32">
        <v>2400000</v>
      </c>
      <c r="E147" s="31" t="s">
        <v>257</v>
      </c>
      <c r="F147" s="31" t="s">
        <v>19</v>
      </c>
    </row>
    <row r="148" spans="1:6" x14ac:dyDescent="0.25">
      <c r="A148" s="30">
        <v>145</v>
      </c>
      <c r="B148" s="52" t="s">
        <v>261</v>
      </c>
      <c r="C148" s="26" t="s">
        <v>24</v>
      </c>
      <c r="D148" s="32">
        <v>2400000</v>
      </c>
      <c r="E148" s="31" t="s">
        <v>257</v>
      </c>
      <c r="F148" s="31" t="s">
        <v>19</v>
      </c>
    </row>
    <row r="149" spans="1:6" x14ac:dyDescent="0.25">
      <c r="A149" s="30">
        <v>146</v>
      </c>
      <c r="B149" s="52" t="s">
        <v>262</v>
      </c>
      <c r="C149" s="30" t="s">
        <v>17</v>
      </c>
      <c r="D149" s="32">
        <v>2400000</v>
      </c>
      <c r="E149" s="31" t="s">
        <v>257</v>
      </c>
      <c r="F149" s="31" t="s">
        <v>19</v>
      </c>
    </row>
    <row r="150" spans="1:6" x14ac:dyDescent="0.25">
      <c r="A150" s="30">
        <v>147</v>
      </c>
      <c r="B150" s="52" t="s">
        <v>263</v>
      </c>
      <c r="C150" s="26" t="s">
        <v>24</v>
      </c>
      <c r="D150" s="32">
        <v>2400000</v>
      </c>
      <c r="E150" s="31" t="s">
        <v>257</v>
      </c>
      <c r="F150" s="31" t="s">
        <v>19</v>
      </c>
    </row>
    <row r="151" spans="1:6" x14ac:dyDescent="0.25">
      <c r="A151" s="30">
        <v>148</v>
      </c>
      <c r="B151" s="52" t="s">
        <v>264</v>
      </c>
      <c r="C151" s="30" t="s">
        <v>17</v>
      </c>
      <c r="D151" s="32">
        <v>2400000</v>
      </c>
      <c r="E151" s="31" t="s">
        <v>257</v>
      </c>
      <c r="F151" s="31" t="s">
        <v>80</v>
      </c>
    </row>
    <row r="152" spans="1:6" x14ac:dyDescent="0.25">
      <c r="A152" s="30">
        <v>149</v>
      </c>
      <c r="B152" s="52" t="s">
        <v>265</v>
      </c>
      <c r="C152" s="30" t="s">
        <v>17</v>
      </c>
      <c r="D152" s="32">
        <v>2400000</v>
      </c>
      <c r="E152" s="31" t="s">
        <v>257</v>
      </c>
      <c r="F152" s="31" t="s">
        <v>80</v>
      </c>
    </row>
    <row r="153" spans="1:6" x14ac:dyDescent="0.25">
      <c r="A153" s="30">
        <v>150</v>
      </c>
      <c r="B153" s="52" t="s">
        <v>266</v>
      </c>
      <c r="C153" s="30" t="s">
        <v>17</v>
      </c>
      <c r="D153" s="32">
        <v>2400000</v>
      </c>
      <c r="E153" s="31" t="s">
        <v>257</v>
      </c>
      <c r="F153" s="31" t="s">
        <v>19</v>
      </c>
    </row>
    <row r="154" spans="1:6" x14ac:dyDescent="0.25">
      <c r="A154" s="30">
        <v>151</v>
      </c>
      <c r="B154" s="52" t="s">
        <v>267</v>
      </c>
      <c r="C154" s="26" t="s">
        <v>24</v>
      </c>
      <c r="D154" s="32">
        <v>2400000</v>
      </c>
      <c r="E154" s="31" t="s">
        <v>257</v>
      </c>
      <c r="F154" s="31" t="s">
        <v>19</v>
      </c>
    </row>
    <row r="155" spans="1:6" x14ac:dyDescent="0.25">
      <c r="A155" s="30">
        <v>152</v>
      </c>
      <c r="B155" s="52" t="s">
        <v>268</v>
      </c>
      <c r="C155" s="26" t="s">
        <v>24</v>
      </c>
      <c r="D155" s="32">
        <v>2400000</v>
      </c>
      <c r="E155" s="31" t="s">
        <v>257</v>
      </c>
      <c r="F155" s="31" t="s">
        <v>19</v>
      </c>
    </row>
    <row r="156" spans="1:6" x14ac:dyDescent="0.25">
      <c r="A156" s="30">
        <v>153</v>
      </c>
      <c r="B156" s="52" t="s">
        <v>269</v>
      </c>
      <c r="C156" s="26" t="s">
        <v>24</v>
      </c>
      <c r="D156" s="32">
        <v>2400000</v>
      </c>
      <c r="E156" s="31" t="s">
        <v>257</v>
      </c>
      <c r="F156" s="31" t="s">
        <v>19</v>
      </c>
    </row>
    <row r="157" spans="1:6" x14ac:dyDescent="0.25">
      <c r="A157" s="30">
        <v>154</v>
      </c>
      <c r="B157" s="52" t="s">
        <v>270</v>
      </c>
      <c r="C157" s="30" t="s">
        <v>66</v>
      </c>
      <c r="D157" s="32">
        <v>2400000</v>
      </c>
      <c r="E157" s="31" t="s">
        <v>257</v>
      </c>
      <c r="F157" s="31" t="s">
        <v>19</v>
      </c>
    </row>
    <row r="158" spans="1:6" x14ac:dyDescent="0.25">
      <c r="A158" s="30">
        <v>155</v>
      </c>
      <c r="B158" s="52" t="s">
        <v>271</v>
      </c>
      <c r="C158" s="26" t="s">
        <v>24</v>
      </c>
      <c r="D158" s="32">
        <v>2400000</v>
      </c>
      <c r="E158" s="31" t="s">
        <v>257</v>
      </c>
      <c r="F158" s="31" t="s">
        <v>19</v>
      </c>
    </row>
    <row r="159" spans="1:6" x14ac:dyDescent="0.25">
      <c r="A159" s="30">
        <v>156</v>
      </c>
      <c r="B159" s="52" t="s">
        <v>272</v>
      </c>
      <c r="C159" s="26" t="s">
        <v>24</v>
      </c>
      <c r="D159" s="32">
        <v>2400000</v>
      </c>
      <c r="E159" s="31" t="s">
        <v>257</v>
      </c>
      <c r="F159" s="31" t="s">
        <v>19</v>
      </c>
    </row>
    <row r="160" spans="1:6" x14ac:dyDescent="0.25">
      <c r="A160" s="30">
        <v>157</v>
      </c>
      <c r="B160" s="52" t="s">
        <v>273</v>
      </c>
      <c r="C160" s="30" t="s">
        <v>66</v>
      </c>
      <c r="D160" s="32">
        <v>2400000</v>
      </c>
      <c r="E160" s="31" t="s">
        <v>257</v>
      </c>
      <c r="F160" s="31" t="s">
        <v>19</v>
      </c>
    </row>
    <row r="161" spans="1:6" x14ac:dyDescent="0.25">
      <c r="A161" s="30">
        <v>158</v>
      </c>
      <c r="B161" s="52" t="s">
        <v>274</v>
      </c>
      <c r="C161" s="30" t="s">
        <v>66</v>
      </c>
      <c r="D161" s="32">
        <v>2400000</v>
      </c>
      <c r="E161" s="31" t="s">
        <v>257</v>
      </c>
      <c r="F161" s="31" t="s">
        <v>19</v>
      </c>
    </row>
    <row r="162" spans="1:6" x14ac:dyDescent="0.25">
      <c r="A162" s="30">
        <v>159</v>
      </c>
      <c r="B162" s="52" t="s">
        <v>275</v>
      </c>
      <c r="C162" s="30" t="s">
        <v>63</v>
      </c>
      <c r="D162" s="32">
        <v>2400000</v>
      </c>
      <c r="E162" s="31" t="s">
        <v>257</v>
      </c>
      <c r="F162" s="31" t="s">
        <v>80</v>
      </c>
    </row>
    <row r="163" spans="1:6" x14ac:dyDescent="0.25">
      <c r="A163" s="30">
        <v>160</v>
      </c>
      <c r="B163" s="52" t="s">
        <v>276</v>
      </c>
      <c r="C163" s="30" t="s">
        <v>66</v>
      </c>
      <c r="D163" s="32">
        <v>2400000</v>
      </c>
      <c r="E163" s="31" t="s">
        <v>277</v>
      </c>
      <c r="F163" s="31" t="s">
        <v>19</v>
      </c>
    </row>
    <row r="164" spans="1:6" x14ac:dyDescent="0.25">
      <c r="A164" s="30">
        <v>161</v>
      </c>
      <c r="B164" s="52" t="s">
        <v>278</v>
      </c>
      <c r="C164" s="30" t="s">
        <v>17</v>
      </c>
      <c r="D164" s="32">
        <v>2400000</v>
      </c>
      <c r="E164" s="31" t="s">
        <v>277</v>
      </c>
      <c r="F164" s="31" t="s">
        <v>19</v>
      </c>
    </row>
    <row r="165" spans="1:6" x14ac:dyDescent="0.25">
      <c r="A165" s="30">
        <v>162</v>
      </c>
      <c r="B165" s="52" t="s">
        <v>279</v>
      </c>
      <c r="C165" s="26" t="s">
        <v>24</v>
      </c>
      <c r="D165" s="32">
        <v>2400000</v>
      </c>
      <c r="E165" s="31" t="s">
        <v>277</v>
      </c>
      <c r="F165" s="31" t="s">
        <v>19</v>
      </c>
    </row>
    <row r="166" spans="1:6" x14ac:dyDescent="0.25">
      <c r="A166" s="30">
        <v>163</v>
      </c>
      <c r="B166" s="52" t="s">
        <v>280</v>
      </c>
      <c r="C166" s="30" t="s">
        <v>17</v>
      </c>
      <c r="D166" s="32">
        <v>2400000</v>
      </c>
      <c r="E166" s="31" t="s">
        <v>277</v>
      </c>
      <c r="F166" s="31" t="s">
        <v>19</v>
      </c>
    </row>
    <row r="167" spans="1:6" x14ac:dyDescent="0.25">
      <c r="A167" s="30">
        <v>164</v>
      </c>
      <c r="B167" s="52" t="s">
        <v>281</v>
      </c>
      <c r="C167" s="30" t="s">
        <v>17</v>
      </c>
      <c r="D167" s="32">
        <v>2400000</v>
      </c>
      <c r="E167" s="31" t="s">
        <v>277</v>
      </c>
      <c r="F167" s="31" t="s">
        <v>19</v>
      </c>
    </row>
    <row r="168" spans="1:6" x14ac:dyDescent="0.25">
      <c r="A168" s="30">
        <v>165</v>
      </c>
      <c r="B168" s="52" t="s">
        <v>282</v>
      </c>
      <c r="C168" s="30" t="s">
        <v>63</v>
      </c>
      <c r="D168" s="32">
        <v>2400000</v>
      </c>
      <c r="E168" s="31" t="s">
        <v>277</v>
      </c>
      <c r="F168" s="31" t="s">
        <v>19</v>
      </c>
    </row>
    <row r="169" spans="1:6" x14ac:dyDescent="0.25">
      <c r="A169" s="48">
        <v>166</v>
      </c>
      <c r="B169" s="53" t="s">
        <v>283</v>
      </c>
      <c r="C169" s="19" t="s">
        <v>66</v>
      </c>
      <c r="D169" s="33">
        <v>400000</v>
      </c>
      <c r="E169" s="20" t="s">
        <v>277</v>
      </c>
      <c r="F169" s="20" t="s">
        <v>19</v>
      </c>
    </row>
    <row r="170" spans="1:6" x14ac:dyDescent="0.25">
      <c r="A170" s="19">
        <v>167</v>
      </c>
      <c r="B170" s="53" t="s">
        <v>284</v>
      </c>
      <c r="C170" s="26" t="s">
        <v>24</v>
      </c>
      <c r="D170" s="33">
        <v>1400000</v>
      </c>
      <c r="E170" s="20" t="s">
        <v>277</v>
      </c>
      <c r="F170" s="20" t="s">
        <v>19</v>
      </c>
    </row>
    <row r="171" spans="1:6" x14ac:dyDescent="0.25">
      <c r="A171" s="30">
        <v>168</v>
      </c>
      <c r="B171" s="52" t="s">
        <v>285</v>
      </c>
      <c r="C171" s="26" t="s">
        <v>24</v>
      </c>
      <c r="D171" s="32">
        <v>2400000</v>
      </c>
      <c r="E171" s="31" t="s">
        <v>277</v>
      </c>
      <c r="F171" s="31" t="s">
        <v>19</v>
      </c>
    </row>
    <row r="172" spans="1:6" x14ac:dyDescent="0.25">
      <c r="A172" s="19">
        <v>169</v>
      </c>
      <c r="B172" s="53" t="s">
        <v>286</v>
      </c>
      <c r="C172" s="19" t="s">
        <v>147</v>
      </c>
      <c r="D172" s="33">
        <v>1800000</v>
      </c>
      <c r="E172" s="20" t="s">
        <v>277</v>
      </c>
      <c r="F172" s="20" t="s">
        <v>19</v>
      </c>
    </row>
    <row r="173" spans="1:6" x14ac:dyDescent="0.25">
      <c r="A173" s="30">
        <v>170</v>
      </c>
      <c r="B173" s="52" t="s">
        <v>287</v>
      </c>
      <c r="C173" s="30" t="s">
        <v>17</v>
      </c>
      <c r="D173" s="32">
        <v>2400000</v>
      </c>
      <c r="E173" s="31" t="s">
        <v>277</v>
      </c>
      <c r="F173" s="31" t="s">
        <v>72</v>
      </c>
    </row>
    <row r="174" spans="1:6" x14ac:dyDescent="0.25">
      <c r="A174" s="30">
        <v>171</v>
      </c>
      <c r="B174" s="52" t="s">
        <v>288</v>
      </c>
      <c r="C174" s="30" t="s">
        <v>17</v>
      </c>
      <c r="D174" s="32">
        <v>2400000</v>
      </c>
      <c r="E174" s="31" t="s">
        <v>277</v>
      </c>
      <c r="F174" s="31" t="s">
        <v>72</v>
      </c>
    </row>
    <row r="175" spans="1:6" x14ac:dyDescent="0.25">
      <c r="A175" s="30">
        <v>172</v>
      </c>
      <c r="B175" s="52" t="s">
        <v>289</v>
      </c>
      <c r="C175" s="30" t="s">
        <v>17</v>
      </c>
      <c r="D175" s="32">
        <v>2400000</v>
      </c>
      <c r="E175" s="31" t="s">
        <v>277</v>
      </c>
      <c r="F175" s="31" t="s">
        <v>19</v>
      </c>
    </row>
    <row r="176" spans="1:6" x14ac:dyDescent="0.25">
      <c r="A176" s="30">
        <v>173</v>
      </c>
      <c r="B176" s="52" t="s">
        <v>290</v>
      </c>
      <c r="C176" s="26" t="s">
        <v>24</v>
      </c>
      <c r="D176" s="32">
        <v>2400000</v>
      </c>
      <c r="E176" s="31" t="s">
        <v>277</v>
      </c>
      <c r="F176" s="31" t="s">
        <v>19</v>
      </c>
    </row>
    <row r="177" spans="1:6" x14ac:dyDescent="0.25">
      <c r="A177" s="30">
        <v>174</v>
      </c>
      <c r="B177" s="52" t="s">
        <v>291</v>
      </c>
      <c r="C177" s="30" t="s">
        <v>17</v>
      </c>
      <c r="D177" s="32">
        <v>2400000</v>
      </c>
      <c r="E177" s="31" t="s">
        <v>292</v>
      </c>
      <c r="F177" s="31" t="s">
        <v>72</v>
      </c>
    </row>
    <row r="178" spans="1:6" x14ac:dyDescent="0.25">
      <c r="A178" s="19">
        <v>175</v>
      </c>
      <c r="B178" s="53" t="s">
        <v>293</v>
      </c>
      <c r="C178" s="19" t="s">
        <v>66</v>
      </c>
      <c r="D178" s="33">
        <v>2000000</v>
      </c>
      <c r="E178" s="20" t="s">
        <v>277</v>
      </c>
      <c r="F178" s="20" t="s">
        <v>19</v>
      </c>
    </row>
    <row r="179" spans="1:6" x14ac:dyDescent="0.25">
      <c r="A179" s="30">
        <v>176</v>
      </c>
      <c r="B179" s="52" t="s">
        <v>294</v>
      </c>
      <c r="C179" s="30" t="s">
        <v>17</v>
      </c>
      <c r="D179" s="32">
        <v>2400000</v>
      </c>
      <c r="E179" s="31" t="s">
        <v>292</v>
      </c>
      <c r="F179" s="31" t="s">
        <v>244</v>
      </c>
    </row>
    <row r="180" spans="1:6" x14ac:dyDescent="0.25">
      <c r="A180" s="30">
        <v>177</v>
      </c>
      <c r="B180" s="52" t="s">
        <v>295</v>
      </c>
      <c r="C180" s="30" t="s">
        <v>66</v>
      </c>
      <c r="D180" s="32">
        <v>2400000</v>
      </c>
      <c r="E180" s="31" t="s">
        <v>292</v>
      </c>
      <c r="F180" s="31" t="s">
        <v>244</v>
      </c>
    </row>
    <row r="181" spans="1:6" x14ac:dyDescent="0.25">
      <c r="A181" s="30">
        <v>178</v>
      </c>
      <c r="B181" s="52" t="s">
        <v>296</v>
      </c>
      <c r="C181" s="30" t="s">
        <v>66</v>
      </c>
      <c r="D181" s="32">
        <v>2400000</v>
      </c>
      <c r="E181" s="31" t="s">
        <v>292</v>
      </c>
      <c r="F181" s="31" t="s">
        <v>244</v>
      </c>
    </row>
    <row r="182" spans="1:6" x14ac:dyDescent="0.25">
      <c r="A182" s="30">
        <v>179</v>
      </c>
      <c r="B182" s="52" t="s">
        <v>297</v>
      </c>
      <c r="C182" s="26" t="s">
        <v>24</v>
      </c>
      <c r="D182" s="32">
        <v>2400000</v>
      </c>
      <c r="E182" s="31" t="s">
        <v>292</v>
      </c>
      <c r="F182" s="31" t="s">
        <v>244</v>
      </c>
    </row>
    <row r="183" spans="1:6" x14ac:dyDescent="0.25">
      <c r="A183" s="30">
        <v>180</v>
      </c>
      <c r="B183" s="52" t="s">
        <v>298</v>
      </c>
      <c r="C183" s="30" t="s">
        <v>17</v>
      </c>
      <c r="D183" s="32">
        <v>2400000</v>
      </c>
      <c r="E183" s="31" t="s">
        <v>292</v>
      </c>
      <c r="F183" s="31" t="s">
        <v>244</v>
      </c>
    </row>
    <row r="184" spans="1:6" x14ac:dyDescent="0.25">
      <c r="A184" s="30">
        <v>181</v>
      </c>
      <c r="B184" s="52" t="s">
        <v>299</v>
      </c>
      <c r="C184" s="26" t="s">
        <v>24</v>
      </c>
      <c r="D184" s="32">
        <v>2400000</v>
      </c>
      <c r="E184" s="31" t="s">
        <v>292</v>
      </c>
      <c r="F184" s="31" t="s">
        <v>244</v>
      </c>
    </row>
    <row r="185" spans="1:6" x14ac:dyDescent="0.25">
      <c r="A185" s="30">
        <v>182</v>
      </c>
      <c r="B185" s="52" t="s">
        <v>300</v>
      </c>
      <c r="C185" s="30" t="s">
        <v>66</v>
      </c>
      <c r="D185" s="32">
        <v>2400000</v>
      </c>
      <c r="E185" s="31" t="s">
        <v>292</v>
      </c>
      <c r="F185" s="31" t="s">
        <v>244</v>
      </c>
    </row>
    <row r="186" spans="1:6" x14ac:dyDescent="0.25">
      <c r="A186" s="30">
        <v>183</v>
      </c>
      <c r="B186" s="52" t="s">
        <v>301</v>
      </c>
      <c r="C186" s="30" t="s">
        <v>63</v>
      </c>
      <c r="D186" s="32">
        <v>2400000</v>
      </c>
      <c r="E186" s="31" t="s">
        <v>292</v>
      </c>
      <c r="F186" s="31" t="s">
        <v>244</v>
      </c>
    </row>
    <row r="187" spans="1:6" x14ac:dyDescent="0.25">
      <c r="A187" s="30">
        <v>184</v>
      </c>
      <c r="B187" s="52" t="s">
        <v>302</v>
      </c>
      <c r="C187" s="26" t="s">
        <v>24</v>
      </c>
      <c r="D187" s="32">
        <v>2400000</v>
      </c>
      <c r="E187" s="31" t="s">
        <v>292</v>
      </c>
      <c r="F187" s="31" t="s">
        <v>244</v>
      </c>
    </row>
    <row r="188" spans="1:6" x14ac:dyDescent="0.25">
      <c r="A188" s="30">
        <v>185</v>
      </c>
      <c r="B188" s="52" t="s">
        <v>303</v>
      </c>
      <c r="C188" s="26" t="s">
        <v>24</v>
      </c>
      <c r="D188" s="32">
        <v>2400000</v>
      </c>
      <c r="E188" s="31" t="s">
        <v>292</v>
      </c>
      <c r="F188" s="31" t="s">
        <v>244</v>
      </c>
    </row>
    <row r="189" spans="1:6" x14ac:dyDescent="0.25">
      <c r="A189" s="30">
        <v>186</v>
      </c>
      <c r="B189" s="52" t="s">
        <v>304</v>
      </c>
      <c r="C189" s="30" t="s">
        <v>17</v>
      </c>
      <c r="D189" s="32">
        <v>2400000</v>
      </c>
      <c r="E189" s="31" t="s">
        <v>292</v>
      </c>
      <c r="F189" s="31" t="s">
        <v>244</v>
      </c>
    </row>
    <row r="190" spans="1:6" x14ac:dyDescent="0.25">
      <c r="A190" s="30">
        <v>187</v>
      </c>
      <c r="B190" s="52" t="s">
        <v>305</v>
      </c>
      <c r="C190" s="26" t="s">
        <v>24</v>
      </c>
      <c r="D190" s="32">
        <v>2400000</v>
      </c>
      <c r="E190" s="31" t="s">
        <v>292</v>
      </c>
      <c r="F190" s="31" t="s">
        <v>244</v>
      </c>
    </row>
    <row r="191" spans="1:6" x14ac:dyDescent="0.25">
      <c r="A191" s="30">
        <v>188</v>
      </c>
      <c r="B191" s="52" t="s">
        <v>306</v>
      </c>
      <c r="C191" s="26" t="s">
        <v>24</v>
      </c>
      <c r="D191" s="32">
        <v>2400000</v>
      </c>
      <c r="E191" s="31" t="s">
        <v>292</v>
      </c>
      <c r="F191" s="31" t="s">
        <v>48</v>
      </c>
    </row>
    <row r="192" spans="1:6" x14ac:dyDescent="0.25">
      <c r="A192" s="30">
        <v>189</v>
      </c>
      <c r="B192" s="52" t="s">
        <v>307</v>
      </c>
      <c r="C192" s="30" t="s">
        <v>17</v>
      </c>
      <c r="D192" s="32">
        <v>2400000</v>
      </c>
      <c r="E192" s="31" t="s">
        <v>292</v>
      </c>
      <c r="F192" s="31" t="s">
        <v>48</v>
      </c>
    </row>
    <row r="193" spans="1:6" x14ac:dyDescent="0.25">
      <c r="A193" s="30">
        <v>190</v>
      </c>
      <c r="B193" s="52" t="s">
        <v>308</v>
      </c>
      <c r="C193" s="30" t="s">
        <v>17</v>
      </c>
      <c r="D193" s="32">
        <v>2400000</v>
      </c>
      <c r="E193" s="31" t="s">
        <v>292</v>
      </c>
      <c r="F193" s="31" t="s">
        <v>48</v>
      </c>
    </row>
    <row r="194" spans="1:6" x14ac:dyDescent="0.25">
      <c r="A194" s="30">
        <v>191</v>
      </c>
      <c r="B194" s="52" t="s">
        <v>309</v>
      </c>
      <c r="C194" s="30" t="s">
        <v>17</v>
      </c>
      <c r="D194" s="32">
        <v>2400000</v>
      </c>
      <c r="E194" s="31" t="s">
        <v>292</v>
      </c>
      <c r="F194" s="31" t="s">
        <v>72</v>
      </c>
    </row>
    <row r="195" spans="1:6" x14ac:dyDescent="0.25">
      <c r="A195" s="30">
        <v>192</v>
      </c>
      <c r="B195" s="52" t="s">
        <v>310</v>
      </c>
      <c r="C195" s="30" t="s">
        <v>17</v>
      </c>
      <c r="D195" s="32">
        <v>2400000</v>
      </c>
      <c r="E195" s="31" t="s">
        <v>292</v>
      </c>
      <c r="F195" s="31" t="s">
        <v>72</v>
      </c>
    </row>
    <row r="196" spans="1:6" x14ac:dyDescent="0.25">
      <c r="A196" s="30">
        <v>193</v>
      </c>
      <c r="B196" s="52" t="s">
        <v>311</v>
      </c>
      <c r="C196" s="30" t="s">
        <v>66</v>
      </c>
      <c r="D196" s="32">
        <v>2400000</v>
      </c>
      <c r="E196" s="31" t="s">
        <v>292</v>
      </c>
      <c r="F196" s="31" t="s">
        <v>19</v>
      </c>
    </row>
    <row r="197" spans="1:6" x14ac:dyDescent="0.25">
      <c r="A197" s="30">
        <v>194</v>
      </c>
      <c r="B197" s="52" t="s">
        <v>312</v>
      </c>
      <c r="C197" s="26" t="s">
        <v>24</v>
      </c>
      <c r="D197" s="32">
        <v>2400000</v>
      </c>
      <c r="E197" s="31" t="s">
        <v>313</v>
      </c>
      <c r="F197" s="31" t="s">
        <v>19</v>
      </c>
    </row>
    <row r="198" spans="1:6" x14ac:dyDescent="0.25">
      <c r="A198" s="30">
        <v>195</v>
      </c>
      <c r="B198" s="52" t="s">
        <v>314</v>
      </c>
      <c r="C198" s="30" t="s">
        <v>17</v>
      </c>
      <c r="D198" s="32">
        <v>2400000</v>
      </c>
      <c r="E198" s="31" t="s">
        <v>313</v>
      </c>
      <c r="F198" s="31" t="s">
        <v>72</v>
      </c>
    </row>
    <row r="199" spans="1:6" x14ac:dyDescent="0.25">
      <c r="A199" s="30">
        <v>196</v>
      </c>
      <c r="B199" s="52" t="s">
        <v>315</v>
      </c>
      <c r="C199" s="30" t="s">
        <v>17</v>
      </c>
      <c r="D199" s="32">
        <v>2400000</v>
      </c>
      <c r="E199" s="31" t="s">
        <v>313</v>
      </c>
      <c r="F199" s="31" t="s">
        <v>19</v>
      </c>
    </row>
    <row r="200" spans="1:6" x14ac:dyDescent="0.25">
      <c r="A200" s="30">
        <v>197</v>
      </c>
      <c r="B200" s="52" t="s">
        <v>316</v>
      </c>
      <c r="C200" s="30" t="s">
        <v>17</v>
      </c>
      <c r="D200" s="32">
        <v>2400000</v>
      </c>
      <c r="E200" s="31" t="s">
        <v>313</v>
      </c>
      <c r="F200" s="31" t="s">
        <v>19</v>
      </c>
    </row>
    <row r="201" spans="1:6" x14ac:dyDescent="0.25">
      <c r="A201" s="30">
        <v>198</v>
      </c>
      <c r="B201" s="52" t="s">
        <v>317</v>
      </c>
      <c r="C201" s="30" t="s">
        <v>17</v>
      </c>
      <c r="D201" s="32">
        <v>2400000</v>
      </c>
      <c r="E201" s="31" t="s">
        <v>313</v>
      </c>
      <c r="F201" s="31" t="s">
        <v>19</v>
      </c>
    </row>
    <row r="202" spans="1:6" x14ac:dyDescent="0.25">
      <c r="A202" s="30">
        <v>199</v>
      </c>
      <c r="B202" s="52" t="s">
        <v>318</v>
      </c>
      <c r="C202" s="30" t="s">
        <v>63</v>
      </c>
      <c r="D202" s="32">
        <v>2400000</v>
      </c>
      <c r="E202" s="31" t="s">
        <v>313</v>
      </c>
      <c r="F202" s="31" t="s">
        <v>19</v>
      </c>
    </row>
    <row r="203" spans="1:6" x14ac:dyDescent="0.25">
      <c r="A203" s="30">
        <v>200</v>
      </c>
      <c r="B203" s="52" t="s">
        <v>319</v>
      </c>
      <c r="C203" s="26" t="s">
        <v>24</v>
      </c>
      <c r="D203" s="32">
        <v>2400000</v>
      </c>
      <c r="E203" s="31" t="s">
        <v>313</v>
      </c>
      <c r="F203" s="31" t="s">
        <v>80</v>
      </c>
    </row>
    <row r="204" spans="1:6" x14ac:dyDescent="0.25">
      <c r="A204" s="30">
        <v>201</v>
      </c>
      <c r="B204" s="52" t="s">
        <v>320</v>
      </c>
      <c r="C204" s="26" t="s">
        <v>24</v>
      </c>
      <c r="D204" s="32">
        <v>2400000</v>
      </c>
      <c r="E204" s="31" t="s">
        <v>313</v>
      </c>
      <c r="F204" s="31" t="s">
        <v>19</v>
      </c>
    </row>
    <row r="205" spans="1:6" x14ac:dyDescent="0.25">
      <c r="A205" s="30">
        <v>202</v>
      </c>
      <c r="B205" s="52" t="s">
        <v>321</v>
      </c>
      <c r="C205" s="30" t="s">
        <v>17</v>
      </c>
      <c r="D205" s="32">
        <v>2400000</v>
      </c>
      <c r="E205" s="31" t="s">
        <v>313</v>
      </c>
      <c r="F205" s="31" t="s">
        <v>19</v>
      </c>
    </row>
    <row r="206" spans="1:6" x14ac:dyDescent="0.25">
      <c r="A206" s="30">
        <v>203</v>
      </c>
      <c r="B206" s="52" t="s">
        <v>322</v>
      </c>
      <c r="C206" s="30" t="s">
        <v>17</v>
      </c>
      <c r="D206" s="32">
        <v>2400000</v>
      </c>
      <c r="E206" s="31" t="s">
        <v>313</v>
      </c>
      <c r="F206" s="31" t="s">
        <v>80</v>
      </c>
    </row>
    <row r="207" spans="1:6" x14ac:dyDescent="0.25">
      <c r="A207" s="30">
        <v>204</v>
      </c>
      <c r="B207" s="52" t="s">
        <v>323</v>
      </c>
      <c r="C207" s="30" t="s">
        <v>17</v>
      </c>
      <c r="D207" s="32">
        <v>2400000</v>
      </c>
      <c r="E207" s="31" t="s">
        <v>313</v>
      </c>
      <c r="F207" s="31" t="s">
        <v>80</v>
      </c>
    </row>
    <row r="208" spans="1:6" x14ac:dyDescent="0.25">
      <c r="A208" s="19">
        <v>205</v>
      </c>
      <c r="B208" s="53" t="s">
        <v>324</v>
      </c>
      <c r="C208" s="19" t="s">
        <v>17</v>
      </c>
      <c r="D208" s="33">
        <v>1600000</v>
      </c>
      <c r="E208" s="20" t="s">
        <v>313</v>
      </c>
      <c r="F208" s="20" t="s">
        <v>19</v>
      </c>
    </row>
    <row r="209" spans="1:6" x14ac:dyDescent="0.25">
      <c r="A209" s="30">
        <v>206</v>
      </c>
      <c r="B209" s="52" t="s">
        <v>325</v>
      </c>
      <c r="C209" s="30" t="s">
        <v>17</v>
      </c>
      <c r="D209" s="32">
        <v>2400000</v>
      </c>
      <c r="E209" s="31" t="s">
        <v>313</v>
      </c>
      <c r="F209" s="31" t="s">
        <v>80</v>
      </c>
    </row>
    <row r="210" spans="1:6" x14ac:dyDescent="0.25">
      <c r="A210" s="30">
        <v>207</v>
      </c>
      <c r="B210" s="52" t="s">
        <v>326</v>
      </c>
      <c r="C210" s="30" t="s">
        <v>17</v>
      </c>
      <c r="D210" s="32">
        <v>2400000</v>
      </c>
      <c r="E210" s="31" t="s">
        <v>313</v>
      </c>
      <c r="F210" s="31" t="s">
        <v>80</v>
      </c>
    </row>
    <row r="211" spans="1:6" x14ac:dyDescent="0.25">
      <c r="A211" s="30">
        <v>208</v>
      </c>
      <c r="B211" s="52" t="s">
        <v>327</v>
      </c>
      <c r="C211" s="30" t="s">
        <v>17</v>
      </c>
      <c r="D211" s="32">
        <v>2400000</v>
      </c>
      <c r="E211" s="31" t="s">
        <v>313</v>
      </c>
      <c r="F211" s="31" t="s">
        <v>80</v>
      </c>
    </row>
    <row r="212" spans="1:6" x14ac:dyDescent="0.25">
      <c r="A212" s="30">
        <v>209</v>
      </c>
      <c r="B212" s="52" t="s">
        <v>328</v>
      </c>
      <c r="C212" s="26" t="s">
        <v>24</v>
      </c>
      <c r="D212" s="32">
        <v>2400000</v>
      </c>
      <c r="E212" s="31" t="s">
        <v>329</v>
      </c>
      <c r="F212" s="31" t="s">
        <v>80</v>
      </c>
    </row>
    <row r="213" spans="1:6" x14ac:dyDescent="0.25">
      <c r="A213" s="30">
        <v>210</v>
      </c>
      <c r="B213" s="52" t="s">
        <v>330</v>
      </c>
      <c r="C213" s="26" t="s">
        <v>24</v>
      </c>
      <c r="D213" s="32">
        <v>2400000</v>
      </c>
      <c r="E213" s="31" t="s">
        <v>215</v>
      </c>
      <c r="F213" s="31" t="s">
        <v>19</v>
      </c>
    </row>
    <row r="214" spans="1:6" x14ac:dyDescent="0.25">
      <c r="A214" s="30">
        <v>211</v>
      </c>
      <c r="B214" s="52" t="s">
        <v>331</v>
      </c>
      <c r="C214" s="30" t="s">
        <v>147</v>
      </c>
      <c r="D214" s="32">
        <v>2400000</v>
      </c>
      <c r="E214" s="31" t="s">
        <v>332</v>
      </c>
      <c r="F214" s="31" t="s">
        <v>19</v>
      </c>
    </row>
    <row r="215" spans="1:6" x14ac:dyDescent="0.25">
      <c r="A215" s="30">
        <v>212</v>
      </c>
      <c r="B215" s="52" t="s">
        <v>333</v>
      </c>
      <c r="C215" s="30" t="s">
        <v>147</v>
      </c>
      <c r="D215" s="32">
        <v>2400000</v>
      </c>
      <c r="E215" s="31" t="s">
        <v>332</v>
      </c>
      <c r="F215" s="31" t="s">
        <v>19</v>
      </c>
    </row>
    <row r="216" spans="1:6" x14ac:dyDescent="0.25">
      <c r="A216" s="48">
        <v>213</v>
      </c>
      <c r="B216" s="53" t="s">
        <v>334</v>
      </c>
      <c r="C216" s="19" t="s">
        <v>17</v>
      </c>
      <c r="D216" s="33">
        <v>1900000</v>
      </c>
      <c r="E216" s="20" t="s">
        <v>332</v>
      </c>
      <c r="F216" s="20" t="s">
        <v>19</v>
      </c>
    </row>
    <row r="217" spans="1:6" x14ac:dyDescent="0.25">
      <c r="A217" s="30">
        <v>214</v>
      </c>
      <c r="B217" s="52" t="s">
        <v>335</v>
      </c>
      <c r="C217" s="26" t="s">
        <v>24</v>
      </c>
      <c r="D217" s="32">
        <v>2400000</v>
      </c>
      <c r="E217" s="31" t="s">
        <v>329</v>
      </c>
      <c r="F217" s="31" t="s">
        <v>72</v>
      </c>
    </row>
    <row r="218" spans="1:6" x14ac:dyDescent="0.25">
      <c r="A218" s="30">
        <v>215</v>
      </c>
      <c r="B218" s="52" t="s">
        <v>336</v>
      </c>
      <c r="C218" s="30" t="s">
        <v>63</v>
      </c>
      <c r="D218" s="32">
        <v>2400000</v>
      </c>
      <c r="E218" s="31" t="s">
        <v>337</v>
      </c>
      <c r="F218" s="31" t="s">
        <v>48</v>
      </c>
    </row>
    <row r="219" spans="1:6" x14ac:dyDescent="0.25">
      <c r="A219" s="48">
        <v>216</v>
      </c>
      <c r="B219" s="53" t="s">
        <v>338</v>
      </c>
      <c r="C219" s="19" t="s">
        <v>17</v>
      </c>
      <c r="D219" s="33">
        <v>2400000</v>
      </c>
      <c r="E219" s="20" t="s">
        <v>339</v>
      </c>
      <c r="F219" s="20" t="s">
        <v>80</v>
      </c>
    </row>
    <row r="220" spans="1:6" x14ac:dyDescent="0.25">
      <c r="A220" s="19">
        <v>217</v>
      </c>
      <c r="B220" s="53" t="s">
        <v>340</v>
      </c>
      <c r="C220" s="19" t="s">
        <v>17</v>
      </c>
      <c r="D220" s="33">
        <v>2400000</v>
      </c>
      <c r="E220" s="20" t="s">
        <v>341</v>
      </c>
      <c r="F220" s="20" t="s">
        <v>19</v>
      </c>
    </row>
    <row r="221" spans="1:6" x14ac:dyDescent="0.25">
      <c r="A221" s="19">
        <v>218</v>
      </c>
      <c r="B221" s="53" t="s">
        <v>342</v>
      </c>
      <c r="C221" s="26" t="s">
        <v>24</v>
      </c>
      <c r="D221" s="33">
        <v>2050000</v>
      </c>
      <c r="E221" s="20" t="s">
        <v>341</v>
      </c>
      <c r="F221" s="20" t="s">
        <v>19</v>
      </c>
    </row>
    <row r="222" spans="1:6" x14ac:dyDescent="0.25">
      <c r="A222" s="48">
        <v>219</v>
      </c>
      <c r="B222" s="53" t="s">
        <v>343</v>
      </c>
      <c r="C222" s="19" t="s">
        <v>17</v>
      </c>
      <c r="D222" s="33">
        <v>2400000</v>
      </c>
      <c r="E222" s="20" t="s">
        <v>341</v>
      </c>
      <c r="F222" s="20" t="s">
        <v>19</v>
      </c>
    </row>
    <row r="223" spans="1:6" x14ac:dyDescent="0.25">
      <c r="A223" s="19">
        <v>220</v>
      </c>
      <c r="B223" s="53" t="s">
        <v>344</v>
      </c>
      <c r="C223" s="26" t="s">
        <v>24</v>
      </c>
      <c r="D223" s="33">
        <v>2400000</v>
      </c>
      <c r="E223" s="20" t="s">
        <v>42</v>
      </c>
      <c r="F223" s="20" t="s">
        <v>72</v>
      </c>
    </row>
    <row r="224" spans="1:6" x14ac:dyDescent="0.25">
      <c r="A224" s="19">
        <v>221</v>
      </c>
      <c r="B224" s="53" t="s">
        <v>345</v>
      </c>
      <c r="C224" s="19" t="s">
        <v>17</v>
      </c>
      <c r="D224" s="33">
        <v>2400000</v>
      </c>
      <c r="E224" s="20" t="s">
        <v>42</v>
      </c>
      <c r="F224" s="20" t="s">
        <v>80</v>
      </c>
    </row>
    <row r="225" spans="1:6" x14ac:dyDescent="0.25">
      <c r="A225" s="48">
        <v>222</v>
      </c>
      <c r="B225" s="53" t="s">
        <v>346</v>
      </c>
      <c r="C225" s="26" t="s">
        <v>24</v>
      </c>
      <c r="D225" s="33">
        <v>2400000</v>
      </c>
      <c r="E225" s="20" t="s">
        <v>42</v>
      </c>
      <c r="F225" s="20" t="s">
        <v>80</v>
      </c>
    </row>
    <row r="226" spans="1:6" x14ac:dyDescent="0.25">
      <c r="A226" s="19">
        <v>223</v>
      </c>
      <c r="B226" s="53" t="s">
        <v>347</v>
      </c>
      <c r="C226" s="26" t="s">
        <v>24</v>
      </c>
      <c r="D226" s="33">
        <v>2400000</v>
      </c>
      <c r="E226" s="20" t="s">
        <v>348</v>
      </c>
      <c r="F226" s="20" t="s">
        <v>19</v>
      </c>
    </row>
    <row r="227" spans="1:6" x14ac:dyDescent="0.25">
      <c r="A227" s="19">
        <v>224</v>
      </c>
      <c r="B227" s="53" t="s">
        <v>349</v>
      </c>
      <c r="C227" s="26" t="s">
        <v>24</v>
      </c>
      <c r="D227" s="33">
        <v>2400000</v>
      </c>
      <c r="E227" s="20" t="s">
        <v>348</v>
      </c>
      <c r="F227" s="20" t="s">
        <v>80</v>
      </c>
    </row>
    <row r="228" spans="1:6" x14ac:dyDescent="0.25">
      <c r="A228" s="48">
        <v>225</v>
      </c>
      <c r="B228" s="53" t="s">
        <v>350</v>
      </c>
      <c r="C228" s="26" t="s">
        <v>24</v>
      </c>
      <c r="D228" s="33">
        <v>2400000</v>
      </c>
      <c r="E228" s="20" t="s">
        <v>348</v>
      </c>
      <c r="F228" s="20" t="s">
        <v>19</v>
      </c>
    </row>
    <row r="229" spans="1:6" x14ac:dyDescent="0.25">
      <c r="A229" s="19">
        <v>226</v>
      </c>
      <c r="B229" s="53" t="s">
        <v>351</v>
      </c>
      <c r="C229" s="26" t="s">
        <v>24</v>
      </c>
      <c r="D229" s="33">
        <v>2400000</v>
      </c>
      <c r="E229" s="20" t="s">
        <v>42</v>
      </c>
      <c r="F229" s="20" t="s">
        <v>80</v>
      </c>
    </row>
    <row r="230" spans="1:6" x14ac:dyDescent="0.25">
      <c r="A230" s="19">
        <v>227</v>
      </c>
      <c r="B230" s="53" t="s">
        <v>352</v>
      </c>
      <c r="C230" s="19" t="s">
        <v>147</v>
      </c>
      <c r="D230" s="33">
        <v>2400000</v>
      </c>
      <c r="E230" s="20" t="s">
        <v>353</v>
      </c>
      <c r="F230" s="20" t="s">
        <v>19</v>
      </c>
    </row>
    <row r="231" spans="1:6" x14ac:dyDescent="0.25">
      <c r="A231" s="19">
        <v>228</v>
      </c>
      <c r="B231" s="53" t="s">
        <v>354</v>
      </c>
      <c r="C231" s="19" t="s">
        <v>66</v>
      </c>
      <c r="D231" s="33">
        <v>2400000</v>
      </c>
      <c r="E231" s="20" t="s">
        <v>355</v>
      </c>
      <c r="F231" s="20" t="s">
        <v>48</v>
      </c>
    </row>
    <row r="232" spans="1:6" x14ac:dyDescent="0.25">
      <c r="A232" s="19">
        <v>229</v>
      </c>
      <c r="B232" s="53" t="s">
        <v>356</v>
      </c>
      <c r="C232" s="19" t="s">
        <v>17</v>
      </c>
      <c r="D232" s="33">
        <v>2400000</v>
      </c>
      <c r="E232" s="20" t="s">
        <v>355</v>
      </c>
      <c r="F232" s="20" t="s">
        <v>48</v>
      </c>
    </row>
    <row r="233" spans="1:6" x14ac:dyDescent="0.25">
      <c r="A233" s="19">
        <v>230</v>
      </c>
      <c r="B233" s="53" t="s">
        <v>357</v>
      </c>
      <c r="C233" s="19" t="s">
        <v>66</v>
      </c>
      <c r="D233" s="33">
        <v>2400000</v>
      </c>
      <c r="E233" s="20" t="s">
        <v>358</v>
      </c>
      <c r="F233" s="20" t="s">
        <v>120</v>
      </c>
    </row>
    <row r="234" spans="1:6" x14ac:dyDescent="0.25">
      <c r="A234" s="19">
        <v>231</v>
      </c>
      <c r="B234" s="53" t="s">
        <v>359</v>
      </c>
      <c r="C234" s="26" t="s">
        <v>24</v>
      </c>
      <c r="D234" s="33">
        <v>2400000</v>
      </c>
      <c r="E234" s="20" t="s">
        <v>360</v>
      </c>
      <c r="F234" s="20" t="s">
        <v>19</v>
      </c>
    </row>
    <row r="235" spans="1:6" x14ac:dyDescent="0.25">
      <c r="A235" s="19">
        <v>232</v>
      </c>
      <c r="B235" s="53" t="s">
        <v>361</v>
      </c>
      <c r="C235" s="19" t="s">
        <v>66</v>
      </c>
      <c r="D235" s="33">
        <v>2400000</v>
      </c>
      <c r="E235" s="20" t="s">
        <v>360</v>
      </c>
      <c r="F235" s="20" t="s">
        <v>80</v>
      </c>
    </row>
    <row r="236" spans="1:6" x14ac:dyDescent="0.25">
      <c r="A236" s="19">
        <v>233</v>
      </c>
      <c r="B236" s="53" t="s">
        <v>362</v>
      </c>
      <c r="C236" s="26" t="s">
        <v>24</v>
      </c>
      <c r="D236" s="33">
        <v>1350000</v>
      </c>
      <c r="E236" s="20" t="s">
        <v>363</v>
      </c>
      <c r="F236" s="20" t="s">
        <v>19</v>
      </c>
    </row>
    <row r="237" spans="1:6" x14ac:dyDescent="0.25">
      <c r="A237" s="19">
        <v>234</v>
      </c>
      <c r="B237" s="53" t="s">
        <v>364</v>
      </c>
      <c r="C237" s="19" t="s">
        <v>17</v>
      </c>
      <c r="D237" s="33">
        <v>2400000</v>
      </c>
      <c r="E237" s="20" t="s">
        <v>363</v>
      </c>
      <c r="F237" s="20" t="s">
        <v>106</v>
      </c>
    </row>
    <row r="238" spans="1:6" x14ac:dyDescent="0.25">
      <c r="A238" s="19">
        <v>235</v>
      </c>
      <c r="B238" s="53"/>
      <c r="C238" s="19"/>
      <c r="D238" s="33"/>
      <c r="E238" s="20"/>
      <c r="F238" s="20"/>
    </row>
    <row r="239" spans="1:6" x14ac:dyDescent="0.25">
      <c r="A239" s="19">
        <v>236</v>
      </c>
      <c r="B239" s="53"/>
      <c r="C239" s="19"/>
      <c r="D239" s="33"/>
      <c r="E239" s="20"/>
      <c r="F239" s="20"/>
    </row>
    <row r="240" spans="1:6" x14ac:dyDescent="0.25">
      <c r="A240" s="19">
        <v>237</v>
      </c>
      <c r="B240" s="53"/>
      <c r="C240" s="19"/>
      <c r="D240" s="33"/>
      <c r="E240" s="20"/>
      <c r="F240" s="20"/>
    </row>
    <row r="241" spans="1:6" x14ac:dyDescent="0.25">
      <c r="A241" s="19">
        <v>238</v>
      </c>
      <c r="B241" s="53"/>
      <c r="C241" s="19"/>
      <c r="D241" s="33"/>
      <c r="E241" s="20"/>
      <c r="F241" s="20"/>
    </row>
    <row r="242" spans="1:6" x14ac:dyDescent="0.25">
      <c r="A242" s="19">
        <v>239</v>
      </c>
      <c r="B242" s="53"/>
      <c r="C242" s="19"/>
      <c r="D242" s="33"/>
      <c r="E242" s="20"/>
      <c r="F242" s="20"/>
    </row>
    <row r="243" spans="1:6" x14ac:dyDescent="0.25">
      <c r="A243" s="19">
        <v>240</v>
      </c>
      <c r="B243" s="53"/>
      <c r="C243" s="19"/>
      <c r="D243" s="33"/>
      <c r="E243" s="20"/>
      <c r="F243" s="20"/>
    </row>
    <row r="244" spans="1:6" x14ac:dyDescent="0.25">
      <c r="A244" s="19">
        <v>241</v>
      </c>
      <c r="B244" s="53"/>
      <c r="C244" s="19"/>
      <c r="D244" s="33"/>
      <c r="E244" s="20"/>
      <c r="F244" s="20"/>
    </row>
    <row r="246" spans="1:6" x14ac:dyDescent="0.25">
      <c r="B246" s="58" t="s">
        <v>365</v>
      </c>
    </row>
  </sheetData>
  <autoFilter ref="A3:F244"/>
  <mergeCells count="3">
    <mergeCell ref="A1:F1"/>
    <mergeCell ref="I3:I19"/>
    <mergeCell ref="J20:N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29"/>
  <sheetViews>
    <sheetView tabSelected="1" topLeftCell="A10" workbookViewId="0">
      <selection activeCell="H16" sqref="H16"/>
    </sheetView>
  </sheetViews>
  <sheetFormatPr defaultRowHeight="15.75" x14ac:dyDescent="0.25"/>
  <cols>
    <col min="1" max="1" width="27.140625" style="59" bestFit="1" customWidth="1"/>
    <col min="2" max="2" width="14" style="61" bestFit="1" customWidth="1"/>
    <col min="3" max="3" width="14" style="59" bestFit="1" customWidth="1"/>
    <col min="4" max="4" width="11.28515625" style="59" bestFit="1" customWidth="1"/>
    <col min="5" max="7" width="9.140625" style="59"/>
    <col min="8" max="8" width="14" style="61" bestFit="1" customWidth="1"/>
    <col min="9" max="9" width="12.5703125" style="59" bestFit="1" customWidth="1"/>
    <col min="10" max="11" width="9.140625" style="59"/>
    <col min="12" max="12" width="9.28515625" style="59" bestFit="1" customWidth="1"/>
    <col min="13" max="14" width="10.140625" style="59" bestFit="1" customWidth="1"/>
    <col min="15" max="16384" width="9.140625" style="59"/>
  </cols>
  <sheetData>
    <row r="1" spans="1:13" x14ac:dyDescent="0.25">
      <c r="A1" s="75" t="s">
        <v>387</v>
      </c>
      <c r="B1" s="75"/>
      <c r="C1" s="75"/>
      <c r="D1" s="75"/>
      <c r="E1" s="75"/>
      <c r="F1" s="75"/>
      <c r="G1" s="75"/>
      <c r="H1" s="75"/>
    </row>
    <row r="2" spans="1:13" ht="16.5" thickBot="1" x14ac:dyDescent="0.3">
      <c r="A2" s="76" t="s">
        <v>389</v>
      </c>
      <c r="B2" s="76"/>
      <c r="C2" s="76"/>
      <c r="D2" s="76"/>
      <c r="E2" s="76"/>
      <c r="F2" s="76"/>
      <c r="G2" s="76"/>
      <c r="H2" s="76"/>
    </row>
    <row r="4" spans="1:13" x14ac:dyDescent="0.25">
      <c r="A4" s="77" t="s">
        <v>388</v>
      </c>
      <c r="B4" s="77"/>
      <c r="C4" s="77"/>
      <c r="F4" s="60" t="s">
        <v>379</v>
      </c>
    </row>
    <row r="5" spans="1:13" x14ac:dyDescent="0.25">
      <c r="A5" s="78"/>
      <c r="B5" s="78"/>
      <c r="C5" s="78"/>
    </row>
    <row r="6" spans="1:13" x14ac:dyDescent="0.25">
      <c r="A6" s="62"/>
      <c r="B6" s="62"/>
      <c r="C6" s="62"/>
    </row>
    <row r="7" spans="1:13" x14ac:dyDescent="0.25">
      <c r="A7" s="60" t="s">
        <v>375</v>
      </c>
      <c r="E7" s="60" t="s">
        <v>375</v>
      </c>
      <c r="L7" s="59">
        <v>1075</v>
      </c>
      <c r="M7" s="59">
        <v>5373</v>
      </c>
    </row>
    <row r="8" spans="1:13" x14ac:dyDescent="0.25">
      <c r="A8" s="60" t="s">
        <v>376</v>
      </c>
      <c r="E8" s="59" t="s">
        <v>377</v>
      </c>
      <c r="H8" s="61">
        <v>295900000</v>
      </c>
      <c r="L8" s="59">
        <v>1500</v>
      </c>
      <c r="M8" s="59">
        <v>17488</v>
      </c>
    </row>
    <row r="9" spans="1:13" x14ac:dyDescent="0.25">
      <c r="A9" s="59" t="s">
        <v>366</v>
      </c>
      <c r="B9" s="61">
        <f ca="1">SUMIF(Sheet1!C4:D237,"AK",Sheet1!D4:D237)+SUMIF(Sheet1!C4:D237,Sheet1!C19,Sheet1!D4:D237)</f>
        <v>209900000</v>
      </c>
      <c r="C9" s="63"/>
      <c r="L9" s="59">
        <v>3498</v>
      </c>
      <c r="M9" s="59">
        <v>38589</v>
      </c>
    </row>
    <row r="10" spans="1:13" x14ac:dyDescent="0.25">
      <c r="A10" s="59" t="s">
        <v>368</v>
      </c>
      <c r="B10" s="61">
        <f ca="1">SUMIF(Sheet1!C4:D237,Sheet1!C5,Sheet1!D4:D237)</f>
        <v>253400000</v>
      </c>
      <c r="D10" s="63"/>
      <c r="L10" s="59">
        <v>1500</v>
      </c>
      <c r="M10" s="59">
        <v>39964</v>
      </c>
    </row>
    <row r="11" spans="1:13" x14ac:dyDescent="0.25">
      <c r="A11" s="59" t="s">
        <v>367</v>
      </c>
      <c r="B11" s="61">
        <f ca="1">SUMIF(Sheet1!C4:D237,Sheet1!C20,Sheet1!D4:D237)+SUMIF(Sheet1!C4:D237,Sheet1!C57,Sheet1!D4:D237)</f>
        <v>88600000</v>
      </c>
      <c r="L11" s="59">
        <v>7718</v>
      </c>
    </row>
    <row r="12" spans="1:13" x14ac:dyDescent="0.25">
      <c r="A12" s="59" t="s">
        <v>382</v>
      </c>
      <c r="B12" s="61">
        <f>SUM(M7:M10)</f>
        <v>101414</v>
      </c>
    </row>
    <row r="13" spans="1:13" ht="18" x14ac:dyDescent="0.4">
      <c r="A13" s="60" t="s">
        <v>378</v>
      </c>
      <c r="B13" s="64"/>
      <c r="C13" s="69">
        <f ca="1">SUM(B9:B12)</f>
        <v>552001414</v>
      </c>
      <c r="H13" s="80">
        <f>H8</f>
        <v>295900000</v>
      </c>
      <c r="L13" s="59">
        <v>1500</v>
      </c>
    </row>
    <row r="14" spans="1:13" x14ac:dyDescent="0.25">
      <c r="A14" s="60"/>
      <c r="B14" s="64"/>
      <c r="C14" s="65"/>
      <c r="L14" s="59">
        <v>7993</v>
      </c>
    </row>
    <row r="15" spans="1:13" x14ac:dyDescent="0.25">
      <c r="A15" s="60" t="s">
        <v>8</v>
      </c>
      <c r="E15" s="60" t="s">
        <v>8</v>
      </c>
      <c r="L15" s="59">
        <v>2500</v>
      </c>
    </row>
    <row r="16" spans="1:13" x14ac:dyDescent="0.25">
      <c r="A16" s="59" t="s">
        <v>370</v>
      </c>
      <c r="B16" s="81">
        <f>Sheet1!P4</f>
        <v>60750000</v>
      </c>
      <c r="E16" s="59" t="s">
        <v>380</v>
      </c>
      <c r="H16" s="61">
        <v>191076200</v>
      </c>
      <c r="I16" s="63"/>
    </row>
    <row r="17" spans="1:13" x14ac:dyDescent="0.25">
      <c r="A17" s="59" t="s">
        <v>371</v>
      </c>
      <c r="B17" s="81">
        <f>Sheet1!P5</f>
        <v>36000000</v>
      </c>
      <c r="E17" s="59" t="s">
        <v>390</v>
      </c>
      <c r="H17" s="61">
        <v>55804000</v>
      </c>
      <c r="I17" s="61"/>
    </row>
    <row r="18" spans="1:13" x14ac:dyDescent="0.25">
      <c r="A18" s="59" t="s">
        <v>372</v>
      </c>
      <c r="B18" s="81">
        <f>Sheet1!P6</f>
        <v>13500000</v>
      </c>
      <c r="I18" s="61"/>
    </row>
    <row r="19" spans="1:13" x14ac:dyDescent="0.25">
      <c r="A19" s="59" t="s">
        <v>373</v>
      </c>
      <c r="B19" s="81">
        <f>Sheet1!P7</f>
        <v>63000000</v>
      </c>
      <c r="I19" s="63"/>
    </row>
    <row r="20" spans="1:13" x14ac:dyDescent="0.25">
      <c r="A20" s="59" t="s">
        <v>374</v>
      </c>
      <c r="B20" s="81">
        <f>Sheet1!P8</f>
        <v>290250000</v>
      </c>
    </row>
    <row r="21" spans="1:13" x14ac:dyDescent="0.25">
      <c r="A21" s="59" t="s">
        <v>386</v>
      </c>
      <c r="B21" s="81">
        <v>40500000</v>
      </c>
    </row>
    <row r="22" spans="1:13" x14ac:dyDescent="0.25">
      <c r="A22" s="59" t="s">
        <v>381</v>
      </c>
      <c r="B22" s="63">
        <f>SUM(L7:L15)</f>
        <v>27284</v>
      </c>
    </row>
    <row r="23" spans="1:13" ht="18" x14ac:dyDescent="0.4">
      <c r="A23" s="60" t="s">
        <v>369</v>
      </c>
      <c r="C23" s="69">
        <f>SUM(B16:B22)</f>
        <v>504027284</v>
      </c>
      <c r="H23" s="80">
        <f>H16+H17</f>
        <v>246880200</v>
      </c>
      <c r="M23" s="63"/>
    </row>
    <row r="24" spans="1:13" ht="18" x14ac:dyDescent="0.4">
      <c r="A24" s="60" t="s">
        <v>15</v>
      </c>
      <c r="B24" s="64"/>
      <c r="C24" s="66">
        <f ca="1">C13-C23</f>
        <v>47974130</v>
      </c>
      <c r="H24" s="67">
        <f>H8-H16-H17</f>
        <v>49019800</v>
      </c>
      <c r="I24" s="63"/>
    </row>
    <row r="25" spans="1:13" ht="18" x14ac:dyDescent="0.4">
      <c r="A25" s="60"/>
      <c r="B25" s="64"/>
      <c r="C25" s="66"/>
      <c r="H25" s="67"/>
    </row>
    <row r="27" spans="1:13" ht="16.5" thickBot="1" x14ac:dyDescent="0.3">
      <c r="E27" s="59" t="s">
        <v>384</v>
      </c>
      <c r="H27" s="68">
        <f ca="1">SUM(H24+C24)</f>
        <v>96993930</v>
      </c>
      <c r="I27" s="63"/>
    </row>
    <row r="28" spans="1:13" ht="16.5" thickTop="1" x14ac:dyDescent="0.25">
      <c r="E28" s="59" t="s">
        <v>383</v>
      </c>
      <c r="H28" s="61">
        <f>(103654260-38000000)*-1</f>
        <v>-65654260</v>
      </c>
      <c r="I28" s="61"/>
    </row>
    <row r="29" spans="1:13" x14ac:dyDescent="0.25">
      <c r="E29" s="79" t="s">
        <v>385</v>
      </c>
      <c r="F29" s="79"/>
      <c r="H29" s="64">
        <f ca="1">SUM(H27:H28)</f>
        <v>31339670</v>
      </c>
      <c r="I29" s="63"/>
      <c r="L29" s="63"/>
    </row>
  </sheetData>
  <mergeCells count="5">
    <mergeCell ref="A1:H1"/>
    <mergeCell ref="A2:H2"/>
    <mergeCell ref="A4:C4"/>
    <mergeCell ref="A5:C5"/>
    <mergeCell ref="E29:F29"/>
  </mergeCells>
  <pageMargins left="0.7" right="0.7" top="0.75" bottom="0.75" header="0.3" footer="0.3"/>
  <pageSetup paperSize="9" scale="81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Laporan Keuangan</vt:lpstr>
      <vt:lpstr>'Laporan Keuangan'!Print_Area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Kasir-2</dc:creator>
  <cp:lastModifiedBy>Kasir-2</cp:lastModifiedBy>
  <cp:lastPrinted>2017-08-29T08:59:34Z</cp:lastPrinted>
  <dcterms:created xsi:type="dcterms:W3CDTF">2017-08-16T04:36:53Z</dcterms:created>
  <dcterms:modified xsi:type="dcterms:W3CDTF">2017-08-30T11:30:30Z</dcterms:modified>
</cp:coreProperties>
</file>