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180"/>
  </bookViews>
  <sheets>
    <sheet name="JUNI 3" sheetId="43" r:id="rId1"/>
    <sheet name="A-10 JUNI 3" sheetId="44" r:id="rId2"/>
  </sheets>
  <definedNames>
    <definedName name="_xlnm.Print_Area" localSheetId="1">'A-10 JUNI 3'!$A$1:$H$25</definedName>
    <definedName name="_xlnm.Print_Area" localSheetId="0">'JUNI 3'!$A$1:$W$200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<sst xmlns="http://schemas.openxmlformats.org/spreadsheetml/2006/main" count="523" uniqueCount="308">
  <si>
    <t>LAPORAN KEUANGAN MINGGUAN SEPATAN (TGL. 16 JUNI 2025 - 21 JUNI 2025)</t>
  </si>
  <si>
    <t>NOMOR VOUCHER</t>
  </si>
  <si>
    <t>TANGGAL</t>
  </si>
  <si>
    <t>KETERANGAN</t>
  </si>
  <si>
    <t>ITEM</t>
  </si>
  <si>
    <t>DEBET</t>
  </si>
  <si>
    <t>KREDIT</t>
  </si>
  <si>
    <t>SALDO</t>
  </si>
  <si>
    <t>SKM2506009</t>
  </si>
  <si>
    <t>SALDO AWAL</t>
  </si>
  <si>
    <t>KAS</t>
  </si>
  <si>
    <t>SKM2506010</t>
  </si>
  <si>
    <t>TERIMA KAS DARI JUAL LIMBAH</t>
  </si>
  <si>
    <t>KAS MASUK</t>
  </si>
  <si>
    <t>SKM2506011</t>
  </si>
  <si>
    <t>TERIMA KAS DARI HE YUAN</t>
  </si>
  <si>
    <t>SKM2506012</t>
  </si>
  <si>
    <t>TERIMA KAS JUAL BAN BEKAS 5 PCS</t>
  </si>
  <si>
    <t>SKK2506102</t>
  </si>
  <si>
    <t>UANG MAKAN LEMBUR KONTAINER HLS</t>
  </si>
  <si>
    <t>GAJI KARYAWAN</t>
  </si>
  <si>
    <t>UANG MAKAN LEMBUR LAZADA</t>
  </si>
  <si>
    <t>UANG ES BONGKAR KONTAINER HLS</t>
  </si>
  <si>
    <t>ROKOK KARYAWAN</t>
  </si>
  <si>
    <t>SKK2506103</t>
  </si>
  <si>
    <t>BIAYA SEWA PIPA</t>
  </si>
  <si>
    <t>PENUNJANG PABRIK</t>
  </si>
  <si>
    <t>KOORDINASI KEPALA KULI USIN</t>
  </si>
  <si>
    <t>SKK2506104</t>
  </si>
  <si>
    <t>SIKAT DAN MANGKOK</t>
  </si>
  <si>
    <t>KEPERLUAN PABRIK</t>
  </si>
  <si>
    <t>STAPPING 12 MM</t>
  </si>
  <si>
    <t>SKK2506105</t>
  </si>
  <si>
    <t>BATERAI ABC A3</t>
  </si>
  <si>
    <t>ATK</t>
  </si>
  <si>
    <t>SHEET PROTECTOR</t>
  </si>
  <si>
    <t>SKK2506106</t>
  </si>
  <si>
    <t>LE MINERAL STAFF</t>
  </si>
  <si>
    <t>KONSUMSI</t>
  </si>
  <si>
    <t>SAYURAN SEPATAN DAN CIKANDE</t>
  </si>
  <si>
    <t>SKK2506107</t>
  </si>
  <si>
    <t>BUAH-BUAHAN</t>
  </si>
  <si>
    <t>KISPRAY &amp; ORONAMIN C</t>
  </si>
  <si>
    <t>WIPOL, SOKLIN, SOS, VIXAL</t>
  </si>
  <si>
    <t>TELUR 4 KG</t>
  </si>
  <si>
    <t>AQUA GALON, AQUA BOTOL, LPJ</t>
  </si>
  <si>
    <t>AYAM DAN BEBEK UNTUK ANCOL</t>
  </si>
  <si>
    <t>SKK2506108</t>
  </si>
  <si>
    <t xml:space="preserve">SERVICE MOBIL B9287 </t>
  </si>
  <si>
    <t>BIAYA PERAWATAN</t>
  </si>
  <si>
    <t>SERVICE MOBIL B1688 PCI</t>
  </si>
  <si>
    <t>LAUNDRY SPREI BESAR</t>
  </si>
  <si>
    <t>SKK2506109</t>
  </si>
  <si>
    <t>UANG ES MINGGUAN GUDANG</t>
  </si>
  <si>
    <t>UANG ES 3 ORANG</t>
  </si>
  <si>
    <t>SKK2506110</t>
  </si>
  <si>
    <t>ISI SOLAR B9650 55.88 L</t>
  </si>
  <si>
    <t>BIAYA TRANSPORT</t>
  </si>
  <si>
    <t>ISI BENSIN VIAR 15 L</t>
  </si>
  <si>
    <t>SKK2506111</t>
  </si>
  <si>
    <t>ISI SOLAR B9659 PXV 77.78 L</t>
  </si>
  <si>
    <t>ISI SOLAR B9103 PCL 25 L</t>
  </si>
  <si>
    <t>ISI SOLAR B9340 PRU 29.07 L</t>
  </si>
  <si>
    <t>ISI SOLAR B9287 PCG 76.91 L</t>
  </si>
  <si>
    <t>ISI SOLAR B9083 PCF 60 L</t>
  </si>
  <si>
    <t>ISI SOLAR B9290 PCK 60 L</t>
  </si>
  <si>
    <t>ISI SOLAR B9118 PCG 60.30 L</t>
  </si>
  <si>
    <t>SKK2506112</t>
  </si>
  <si>
    <t>E-TOLL 8 LEMBAR ( 0011,9996,8576,0028,0714,6234,9988,0010 )</t>
  </si>
  <si>
    <t>UANG JALAN</t>
  </si>
  <si>
    <t>SKK2506113</t>
  </si>
  <si>
    <t>NILON KTS</t>
  </si>
  <si>
    <t>MESIN BAUT LANTAI 4</t>
  </si>
  <si>
    <t>FLEXIBEL PANEL</t>
  </si>
  <si>
    <t>PASIR 1 TRUCK</t>
  </si>
  <si>
    <t>SIKAT CUCI TOILET</t>
  </si>
  <si>
    <t>HANSAPLAST DLL</t>
  </si>
  <si>
    <t>OBAT-OBATAN LANTAI 3</t>
  </si>
  <si>
    <t>SKK2506114</t>
  </si>
  <si>
    <t>ISI PERTALITE 2 LITER ASRI</t>
  </si>
  <si>
    <t>ISI PERTAMAX 23.59 L</t>
  </si>
  <si>
    <t>ISI SOLAR B9340 30.84 L</t>
  </si>
  <si>
    <t>ISI SOLAR B9689 64.68 L</t>
  </si>
  <si>
    <t>ISI SOLAR B9650 56.98 L</t>
  </si>
  <si>
    <t>ISI SOLAR B9918 59.86 L</t>
  </si>
  <si>
    <t>ISI SOLAR B9300 80.01 L</t>
  </si>
  <si>
    <t>SKK2506115</t>
  </si>
  <si>
    <t>ISI SOLAR B9103 32.63 L</t>
  </si>
  <si>
    <t>ISI PERTAMAX 3.3 L STAFF</t>
  </si>
  <si>
    <t>E-TOLL 11 LEMBAR ( 0010,0077,9538,7017,6234,9512,0069,9830,0028,0714,0002 )</t>
  </si>
  <si>
    <t>SKK2506116</t>
  </si>
  <si>
    <t>LAMPU LED MOBIL</t>
  </si>
  <si>
    <t>KIT WASH FORTUNER</t>
  </si>
  <si>
    <t>SKK2506117</t>
  </si>
  <si>
    <t>BOX PANEL, BREAKER DLL</t>
  </si>
  <si>
    <t>BESI STEP</t>
  </si>
  <si>
    <t>SKK2506118</t>
  </si>
  <si>
    <t>AQUA GALON 3</t>
  </si>
  <si>
    <t>SKK2506119</t>
  </si>
  <si>
    <t>SKK2506120</t>
  </si>
  <si>
    <t>UANG LEMBUR ONLINE 12 ORANG</t>
  </si>
  <si>
    <t>UANG LEBIH 204 ORANG</t>
  </si>
  <si>
    <t>SKK2506121</t>
  </si>
  <si>
    <t>KASA UNTUK P3K</t>
  </si>
  <si>
    <t>BUKU JURNAL KOH ASIONG</t>
  </si>
  <si>
    <t>MOUSE PAD LANTAI 4</t>
  </si>
  <si>
    <t>VENTION KABEL YOH YOS ONLINE</t>
  </si>
  <si>
    <t>UGREEN WIFI YOH YOS</t>
  </si>
  <si>
    <t>PAPERLINE NOTA KANTOR DEPAN</t>
  </si>
  <si>
    <t>SKK2506122</t>
  </si>
  <si>
    <t>LA FILTER</t>
  </si>
  <si>
    <t>BUAH,CABE DLL</t>
  </si>
  <si>
    <t>SKK2506123</t>
  </si>
  <si>
    <t>KULIT TAHU DLL</t>
  </si>
  <si>
    <t>TISSU 10 PACK</t>
  </si>
  <si>
    <t>SEMPIO MI UDO</t>
  </si>
  <si>
    <t>TELUR , JASJUS DLL</t>
  </si>
  <si>
    <t>AYAM, SAYAP, DADA DLL</t>
  </si>
  <si>
    <t>KUNYIT, WORTEL DLL</t>
  </si>
  <si>
    <t>SKK2506124</t>
  </si>
  <si>
    <t>ISI SOLAR B669 46.53 L</t>
  </si>
  <si>
    <t>ISI SOLAR B9340 29.30 L</t>
  </si>
  <si>
    <t>ISI SOLAR B9290 58.82 L</t>
  </si>
  <si>
    <t>ISI SOLAR B9659 78.77 L</t>
  </si>
  <si>
    <t>ISI SOLAR B9103 29.43 L</t>
  </si>
  <si>
    <t>ISI SOLAR B9712 76.89 L</t>
  </si>
  <si>
    <t>SKK2506125</t>
  </si>
  <si>
    <t>ISI SOLAR B9866 60.33 L</t>
  </si>
  <si>
    <t>ISI SOLAR B9287 29.41 L</t>
  </si>
  <si>
    <t>BENSIN BELANJA</t>
  </si>
  <si>
    <t xml:space="preserve">BENSIN MOTOR HERA </t>
  </si>
  <si>
    <t>E-TOLL 8 LEMBAR ( 9512,9830,0028,7017,0069,0011,6234,0010 )</t>
  </si>
  <si>
    <t>SKK2506126</t>
  </si>
  <si>
    <t>TIPS RETUR YANG DITERIMA SECURITY 17/05 -17/06  2025</t>
  </si>
  <si>
    <t>SKK2506127</t>
  </si>
  <si>
    <t>JASA BUKA BLOKIR AKUN PBB</t>
  </si>
  <si>
    <t>BIAYA ENTERTAINT</t>
  </si>
  <si>
    <t>SKK2506128</t>
  </si>
  <si>
    <t>BOX PANEL, ROL ARDE</t>
  </si>
  <si>
    <t>PALET UNTUK GUDANG</t>
  </si>
  <si>
    <t>SKK2506129</t>
  </si>
  <si>
    <t>JASA BONGKAR HERBEL</t>
  </si>
  <si>
    <t>BATU SPLIT</t>
  </si>
  <si>
    <t>ENGSEL KECIL</t>
  </si>
  <si>
    <t>SKK2506130</t>
  </si>
  <si>
    <t>GANTI BAN LAUTAN B9712</t>
  </si>
  <si>
    <t>OLI MESIN AIR</t>
  </si>
  <si>
    <t>SKK2506131</t>
  </si>
  <si>
    <t>PAPAN JALAN</t>
  </si>
  <si>
    <t>SKK2506132</t>
  </si>
  <si>
    <t>UANG MAKAN LEMBUR 4 ORANG</t>
  </si>
  <si>
    <t>UANG ES BONGKAR KONTAINER</t>
  </si>
  <si>
    <t>UANG MAKAN LEMBUR 2 ORANG</t>
  </si>
  <si>
    <t>UANG MAKAN LEMBUR STAFF</t>
  </si>
  <si>
    <t>SKK2506133</t>
  </si>
  <si>
    <t>KOORDINASI KONTAINER USIN</t>
  </si>
  <si>
    <t>TIP PETUGAS WIFI</t>
  </si>
  <si>
    <t>SKK2506134</t>
  </si>
  <si>
    <t>PALLET 100 PCS</t>
  </si>
  <si>
    <t>LAMPU CHIYODA UNTUK PABRIK</t>
  </si>
  <si>
    <t>SKK2506135</t>
  </si>
  <si>
    <t>PASIR</t>
  </si>
  <si>
    <t>SKK2506136</t>
  </si>
  <si>
    <t>ROTI CAPITAL</t>
  </si>
  <si>
    <t>VAPE, RACUN TIKUS</t>
  </si>
  <si>
    <t>OCTOPUS, FILLET DORI DLL</t>
  </si>
  <si>
    <t>POKCOY, BROKOLI, BAYAM</t>
  </si>
  <si>
    <t>SKK2506137</t>
  </si>
  <si>
    <t>ISI SOLAR B9103 26.11 L</t>
  </si>
  <si>
    <t>UANG JALAN SUPIR</t>
  </si>
  <si>
    <t>SKK2506138</t>
  </si>
  <si>
    <t>E-TOLL 11 LEMBAR ( 9830,0077,0011,0069,0714,9988,7017,0010,9512,0002,9996 )</t>
  </si>
  <si>
    <t>SKK2506139</t>
  </si>
  <si>
    <t>ISI SOLAR B9300 78.21 L</t>
  </si>
  <si>
    <t>ISI SOLAR B9340 24.33 L</t>
  </si>
  <si>
    <t>ISI SOLAR B9650 56.78 L</t>
  </si>
  <si>
    <t>ISI SOLAR B9689 64.03 L</t>
  </si>
  <si>
    <t>ISI SOLAR B9918 60.28 L</t>
  </si>
  <si>
    <t>ISI SOLAR B9118 60 L</t>
  </si>
  <si>
    <t>ISI SOLAR B9083 60 L</t>
  </si>
  <si>
    <t>SKK2506140</t>
  </si>
  <si>
    <t xml:space="preserve">POCARI DLL </t>
  </si>
  <si>
    <t>ESSE ROKOK KEVIN</t>
  </si>
  <si>
    <t>HATARI DLL</t>
  </si>
  <si>
    <t>VIXAL, MITU DLL</t>
  </si>
  <si>
    <t>SARUNG TANGAN DLL</t>
  </si>
  <si>
    <t>SKK2506141</t>
  </si>
  <si>
    <t>TANICA, GRAPE DLL</t>
  </si>
  <si>
    <t>VITAMIN, PAKAN DLL</t>
  </si>
  <si>
    <t>SENDOK, GARPU</t>
  </si>
  <si>
    <t>AQUA 330 ML 5 DUS DLL</t>
  </si>
  <si>
    <t>PEPAYA, MANGGA DLL</t>
  </si>
  <si>
    <t>SKK2506142</t>
  </si>
  <si>
    <t>HANSAPALAST, TOLAK ANGIN</t>
  </si>
  <si>
    <t>TISU, MASKER</t>
  </si>
  <si>
    <t>BATERAI ABC 12 PCS</t>
  </si>
  <si>
    <t>MASKER</t>
  </si>
  <si>
    <t>SKK2506143</t>
  </si>
  <si>
    <t>TINTA 003 4 PCS</t>
  </si>
  <si>
    <t>POLIO, NOTA, KARTER DLL</t>
  </si>
  <si>
    <t>SKK2506144</t>
  </si>
  <si>
    <t>UANG MAKAN LEMBUR 13 ORANG</t>
  </si>
  <si>
    <t>LEMBUR ONLINE</t>
  </si>
  <si>
    <t>SKK2506145</t>
  </si>
  <si>
    <t>BENSIN MOTOR AAN</t>
  </si>
  <si>
    <t>PARKIR</t>
  </si>
  <si>
    <t>ISI SOLAR B9287 73.52 L</t>
  </si>
  <si>
    <t>ISI SOLAR B9712 75.79 L</t>
  </si>
  <si>
    <t>BENSIN DAN CUCI MOTOR PUTIH</t>
  </si>
  <si>
    <t>E-TOLL 12 LEMBAR ( 0011,9538,0077,9988,6234,0028,0002,0010,7017,0714,8576,9830 )</t>
  </si>
  <si>
    <t>SKK2506146</t>
  </si>
  <si>
    <t>RETUR 60 Q JOVAN PUTRA</t>
  </si>
  <si>
    <t>BIAYA EKSPEDISI</t>
  </si>
  <si>
    <t>SKK2506147</t>
  </si>
  <si>
    <t>LISTRIK RUKO A-10</t>
  </si>
  <si>
    <t>BIAYA LISTRIK</t>
  </si>
  <si>
    <t>SKK2506148</t>
  </si>
  <si>
    <t>ENGSEL LANTAI 1</t>
  </si>
  <si>
    <t>SIKAT, SAPU LIDI DLL</t>
  </si>
  <si>
    <t>KUAS DLL</t>
  </si>
  <si>
    <t>HEAT, SEAM TEMBAGA DLL</t>
  </si>
  <si>
    <t xml:space="preserve">SKUN LANTAI 1 </t>
  </si>
  <si>
    <t>SELENOID LANTAI 4</t>
  </si>
  <si>
    <t>SKK2506149</t>
  </si>
  <si>
    <t>UANG JALAN TAMU CHINA TENAGA LAMPU</t>
  </si>
  <si>
    <t>TIP PETUGAS SAMPAH</t>
  </si>
  <si>
    <t>AMPLOP PERNIKAHAN ANAK BU LILI</t>
  </si>
  <si>
    <t>SKK2506150</t>
  </si>
  <si>
    <t>SERVICE LIFT</t>
  </si>
  <si>
    <t>SERVICE MOBIL B9340</t>
  </si>
  <si>
    <t>SKK2506151</t>
  </si>
  <si>
    <t>ISI SOLAR B9866 60L</t>
  </si>
  <si>
    <t>ISI SOLAR B9650 56.77 L</t>
  </si>
  <si>
    <t>ISI SOLAR B9103 29.50 L</t>
  </si>
  <si>
    <t>ISI SOLAR B9340 25 L</t>
  </si>
  <si>
    <t>ISI SOLAR B1951 29.41 L</t>
  </si>
  <si>
    <t>ISI SOLAR B9290 22.05 L</t>
  </si>
  <si>
    <t>ISI SOLAR B698 46.72 L</t>
  </si>
  <si>
    <t>SKK2506152</t>
  </si>
  <si>
    <t>JOVAN PUTRA 45 Q AMBIL RETUR</t>
  </si>
  <si>
    <t>SKK2506153</t>
  </si>
  <si>
    <t>LISTRIK PANCARAN A7</t>
  </si>
  <si>
    <t>SKK2506154</t>
  </si>
  <si>
    <t>WIFI PANCARAN ONLINE</t>
  </si>
  <si>
    <t>BIAYA TELEPON</t>
  </si>
  <si>
    <t>SKK2506155</t>
  </si>
  <si>
    <t>UANG MAKAN SUPIR DAN KENEK</t>
  </si>
  <si>
    <t xml:space="preserve">UPAH UUS </t>
  </si>
  <si>
    <t>GAJI 16 JUNI -21 JUNI 535 ORANG</t>
  </si>
  <si>
    <t>SKK2506156</t>
  </si>
  <si>
    <t>BREAKER LANTAI 1</t>
  </si>
  <si>
    <t>KAWAT</t>
  </si>
  <si>
    <t>BOLHAM</t>
  </si>
  <si>
    <t>SKK2506157</t>
  </si>
  <si>
    <t>2 TRUCK PASIR</t>
  </si>
  <si>
    <t>SKK2506158</t>
  </si>
  <si>
    <t xml:space="preserve">EKSPRESSO </t>
  </si>
  <si>
    <t>MATCHA, BLACK HOT</t>
  </si>
  <si>
    <t>BAWAL, TENGGIR FITRI</t>
  </si>
  <si>
    <t>SKK2506159</t>
  </si>
  <si>
    <t>ISI SOLAR B9689 62.46 L</t>
  </si>
  <si>
    <t>ISI SOLAR B9118 59.34 L</t>
  </si>
  <si>
    <t>ISI SOLAR B9290 57.01 L</t>
  </si>
  <si>
    <t>ISI SOLAR B9659 79.66 L</t>
  </si>
  <si>
    <t>ISI SOLAR B9103 27.49 L</t>
  </si>
  <si>
    <t>ISI SOLAR B9340 26.36 L</t>
  </si>
  <si>
    <t>ISI SOLAR B9083 58.83 L</t>
  </si>
  <si>
    <t>SKK2506160</t>
  </si>
  <si>
    <t>ISI SOLAR B9650 58.82 L</t>
  </si>
  <si>
    <t>PERTALITE 2 L ASRI</t>
  </si>
  <si>
    <t>BENSIN PAK UCI</t>
  </si>
  <si>
    <t>E-TOLL 9 LEMBAR ( 0077,0069,0714,0011,9988,8576,9512,0010,6234 )</t>
  </si>
  <si>
    <t>SKK2506161</t>
  </si>
  <si>
    <t>TOTAL PENGELUARAN PABRIK KABEL LANTAI 5</t>
  </si>
  <si>
    <t>A-10</t>
  </si>
  <si>
    <t>TOTAL</t>
  </si>
  <si>
    <t>LAPORAN KEUANGAN MINGGUAN A-10 ( TGL. 16 JUNI 2025 - 21 JUNI 2025 )</t>
  </si>
  <si>
    <t xml:space="preserve">N0 TRANSAKSI </t>
  </si>
  <si>
    <t>AKK2506008</t>
  </si>
  <si>
    <t>UANG MAKAN LEMBUR MALAM</t>
  </si>
  <si>
    <t>OBAT MR. SONG</t>
  </si>
  <si>
    <t>AKK2506009</t>
  </si>
  <si>
    <t>KOPI, AQUA</t>
  </si>
  <si>
    <t>AKK2506010</t>
  </si>
  <si>
    <t>UPAH PAK SAPRIA DAN SARAPAN OVI SNI DINAS LUAR</t>
  </si>
  <si>
    <t>BIAYA DINAS KELUAR</t>
  </si>
  <si>
    <t>UANG LEBIH LANTAI 5 6 ORANG</t>
  </si>
  <si>
    <t>AKK2506011</t>
  </si>
  <si>
    <t>BAMBI SNI</t>
  </si>
  <si>
    <t>BAUT TOMANG</t>
  </si>
  <si>
    <t>AKK2506012</t>
  </si>
  <si>
    <t>LE MINERALE, NESTLE DLL OVI SNI</t>
  </si>
  <si>
    <t>SALTEG EGG SET, SIGNATURE NOODLE OVI SNI</t>
  </si>
  <si>
    <t>AKK2506013</t>
  </si>
  <si>
    <t>BEARING LANTAI 5</t>
  </si>
  <si>
    <t>AKK2506014</t>
  </si>
  <si>
    <t>UANG MAKAN LEMBUR 19 ORANG</t>
  </si>
  <si>
    <t>AKK2506015</t>
  </si>
  <si>
    <t>PROTECTOR POCKET PP SNI</t>
  </si>
  <si>
    <t>AKK2506016</t>
  </si>
  <si>
    <t>BOX PANEL LANTAI 5</t>
  </si>
  <si>
    <t>AKK2506017</t>
  </si>
  <si>
    <t>UANG MAKAN LEMBUR</t>
  </si>
  <si>
    <t>GAJI 16 JUNI -21 JUNI 99 ORANG</t>
  </si>
  <si>
    <t>AKK2506018</t>
  </si>
  <si>
    <t>UPAH LEMBUR SEHARI 4 ORANG</t>
  </si>
  <si>
    <t>AKK2506019</t>
  </si>
  <si>
    <t>UPAH LEMBUR SEHARI 124 ORANG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</si>
</sst>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[$Rp-421]#,##0;\-[$Rp-421]#,##0"/>
  </numFmts>
  <fonts count="27">
    <font>
      <sz val="11"/>
      <color theme="1"/>
      <name val="宋体"/>
      <charset val="134"/>
      <scheme val="minor"/>
    </font>
    <font>
      <b/>
      <sz val="16"/>
      <color theme="1"/>
      <name val="Tahoma"/>
      <charset val="0"/>
    </font>
    <font>
      <b/>
      <sz val="14"/>
      <color theme="1"/>
      <name val="Tahoma"/>
      <charset val="0"/>
    </font>
    <font>
      <sz val="14"/>
      <color theme="1"/>
      <name val="Tahoma"/>
      <charset val="0"/>
    </font>
    <font>
      <sz val="14"/>
      <color theme="1"/>
      <name val="Tahoma"/>
      <charset val="134"/>
    </font>
    <font>
      <b/>
      <sz val="24"/>
      <color theme="1"/>
      <name val="Tahoma"/>
      <charset val="0"/>
    </font>
    <font>
      <b/>
      <sz val="18"/>
      <color theme="1"/>
      <name val="Tahoma"/>
      <charset val="0"/>
    </font>
    <font>
      <sz val="11"/>
      <color theme="1"/>
      <name val="宋体"/>
      <charset val="0"/>
      <scheme val="minor"/>
    </font>
    <font>
      <b/>
      <sz val="22"/>
      <color theme="1"/>
      <name val="Tahoma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1" applyNumberFormat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20" fillId="7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179" fontId="3" fillId="3" borderId="1" xfId="0" applyNumberFormat="1" applyFont="1" applyFill="1" applyBorder="1" applyAlignment="1">
      <alignment vertical="center" wrapText="1"/>
    </xf>
    <xf numFmtId="179" fontId="4" fillId="0" borderId="0" xfId="0" applyNumberFormat="1" applyFo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9" fontId="6" fillId="3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right" vertical="center"/>
    </xf>
    <xf numFmtId="179" fontId="3" fillId="0" borderId="0" xfId="0" applyNumberFormat="1" applyFont="1" applyFill="1" applyBorder="1" applyAlignment="1">
      <alignment vertical="center"/>
    </xf>
    <xf numFmtId="179" fontId="3" fillId="3" borderId="0" xfId="0" applyNumberFormat="1" applyFont="1" applyFill="1" applyBorder="1" applyAlignment="1">
      <alignment vertical="center"/>
    </xf>
    <xf numFmtId="58" fontId="3" fillId="3" borderId="3" xfId="0" applyNumberFormat="1" applyFont="1" applyFill="1" applyBorder="1" applyAlignment="1">
      <alignment horizontal="center" vertical="center"/>
    </xf>
    <xf numFmtId="58" fontId="3" fillId="3" borderId="4" xfId="0" applyNumberFormat="1" applyFont="1" applyFill="1" applyBorder="1" applyAlignment="1">
      <alignment horizontal="center" vertical="center"/>
    </xf>
    <xf numFmtId="58" fontId="3" fillId="3" borderId="5" xfId="0" applyNumberFormat="1" applyFont="1" applyFill="1" applyBorder="1" applyAlignment="1">
      <alignment horizontal="center" vertical="center"/>
    </xf>
    <xf numFmtId="58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179" fontId="3" fillId="3" borderId="3" xfId="0" applyNumberFormat="1" applyFont="1" applyFill="1" applyBorder="1" applyAlignment="1">
      <alignment horizontal="right" vertical="center"/>
    </xf>
    <xf numFmtId="58" fontId="3" fillId="3" borderId="1" xfId="0" applyNumberFormat="1" applyFont="1" applyFill="1" applyBorder="1" applyAlignment="1">
      <alignment horizontal="center" vertical="center" wrapText="1"/>
    </xf>
    <xf numFmtId="58" fontId="3" fillId="3" borderId="3" xfId="0" applyNumberFormat="1" applyFont="1" applyFill="1" applyBorder="1" applyAlignment="1">
      <alignment horizontal="center" vertical="center" wrapText="1"/>
    </xf>
    <xf numFmtId="58" fontId="3" fillId="3" borderId="5" xfId="0" applyNumberFormat="1" applyFont="1" applyFill="1" applyBorder="1" applyAlignment="1">
      <alignment horizontal="center" vertical="center" wrapText="1"/>
    </xf>
    <xf numFmtId="58" fontId="3" fillId="3" borderId="4" xfId="0" applyNumberFormat="1" applyFont="1" applyFill="1" applyBorder="1" applyAlignment="1">
      <alignment horizontal="center" vertical="center" wrapText="1"/>
    </xf>
    <xf numFmtId="58" fontId="8" fillId="3" borderId="2" xfId="0" applyNumberFormat="1" applyFont="1" applyFill="1" applyBorder="1" applyAlignment="1">
      <alignment horizontal="center" vertical="center"/>
    </xf>
    <xf numFmtId="58" fontId="8" fillId="3" borderId="6" xfId="0" applyNumberFormat="1" applyFont="1" applyFill="1" applyBorder="1" applyAlignment="1">
      <alignment horizontal="center" vertical="center"/>
    </xf>
    <xf numFmtId="58" fontId="8" fillId="3" borderId="7" xfId="0" applyNumberFormat="1" applyFont="1" applyFill="1" applyBorder="1" applyAlignment="1">
      <alignment horizontal="center" vertical="center"/>
    </xf>
    <xf numFmtId="179" fontId="8" fillId="3" borderId="1" xfId="0" applyNumberFormat="1" applyFont="1" applyFill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0"/>
  <sheetViews>
    <sheetView tabSelected="1" view="pageBreakPreview" zoomScale="70" zoomScalePageLayoutView="82" zoomScaleNormal="61" workbookViewId="0">
      <selection activeCell="C199" sqref="C199"/>
    </sheetView>
  </sheetViews>
  <sheetFormatPr defaultColWidth="8.88888888888889" defaultRowHeight="14.4" outlineLevelCol="7"/>
  <cols>
    <col min="1" max="1" width="27.5555555555556" customWidth="1"/>
    <col min="2" max="2" width="22.3333333333333" customWidth="1"/>
    <col min="3" max="3" width="76.6666666666667" customWidth="1"/>
    <col min="4" max="4" width="34.2222222222222" customWidth="1"/>
    <col min="5" max="5" width="35.5555555555556" customWidth="1"/>
    <col min="6" max="6" width="36.4444444444444" customWidth="1"/>
    <col min="7" max="7" width="38.7777777777778" customWidth="1"/>
    <col min="8" max="8" width="20.3333333333333" customWidth="1"/>
  </cols>
  <sheetData>
    <row r="1" spans="1:8">
      <c r="A1" s="5" t="s">
        <v>0</v>
      </c>
      <c r="B1" s="5"/>
      <c r="C1" s="19"/>
      <c r="D1" s="5"/>
      <c r="E1" s="5"/>
      <c r="F1" s="20"/>
      <c r="G1" s="6"/>
      <c r="H1" s="21"/>
    </row>
    <row r="2" spans="1:8">
      <c r="A2" s="5"/>
      <c r="B2" s="5"/>
      <c r="C2" s="19"/>
      <c r="D2" s="5"/>
      <c r="E2" s="5"/>
      <c r="F2" s="20"/>
      <c r="G2" s="6"/>
      <c r="H2" s="21"/>
    </row>
    <row r="3" ht="30" customHeight="1" spans="1:8">
      <c r="A3" s="4" t="s">
        <v>1</v>
      </c>
      <c r="B3" s="4" t="s">
        <v>2</v>
      </c>
      <c r="C3" s="5" t="s">
        <v>3</v>
      </c>
      <c r="D3" s="4" t="s">
        <v>4</v>
      </c>
      <c r="E3" s="4" t="s">
        <v>5</v>
      </c>
      <c r="F3" s="4" t="s">
        <v>6</v>
      </c>
      <c r="G3" s="22" t="s">
        <v>7</v>
      </c>
      <c r="H3" s="21"/>
    </row>
    <row r="4" ht="30" customHeight="1" spans="1:8">
      <c r="A4" s="23" t="s">
        <v>8</v>
      </c>
      <c r="B4" s="8">
        <v>45824</v>
      </c>
      <c r="C4" s="9" t="s">
        <v>9</v>
      </c>
      <c r="D4" s="16" t="s">
        <v>10</v>
      </c>
      <c r="E4" s="24">
        <v>146747482</v>
      </c>
      <c r="F4" s="24"/>
      <c r="G4" s="24">
        <v>146747482</v>
      </c>
      <c r="H4" s="21"/>
    </row>
    <row r="5" ht="30" customHeight="1" spans="1:8">
      <c r="A5" s="23" t="s">
        <v>11</v>
      </c>
      <c r="B5" s="8">
        <v>45824</v>
      </c>
      <c r="C5" s="9" t="s">
        <v>12</v>
      </c>
      <c r="D5" s="16" t="s">
        <v>13</v>
      </c>
      <c r="E5" s="24">
        <v>13000000</v>
      </c>
      <c r="F5" s="24"/>
      <c r="G5" s="24">
        <f>G4+E5-F5</f>
        <v>159747482</v>
      </c>
      <c r="H5" s="21"/>
    </row>
    <row r="6" ht="30" customHeight="1" spans="1:8">
      <c r="A6" s="23" t="s">
        <v>14</v>
      </c>
      <c r="B6" s="8">
        <v>45825</v>
      </c>
      <c r="C6" s="9" t="s">
        <v>15</v>
      </c>
      <c r="D6" s="16" t="s">
        <v>13</v>
      </c>
      <c r="E6" s="24">
        <v>395000000</v>
      </c>
      <c r="F6" s="24"/>
      <c r="G6" s="24">
        <f>G5+E6-F6</f>
        <v>554747482</v>
      </c>
      <c r="H6" s="25"/>
    </row>
    <row r="7" ht="30" customHeight="1" spans="1:8">
      <c r="A7" s="23" t="s">
        <v>16</v>
      </c>
      <c r="B7" s="8">
        <v>45828</v>
      </c>
      <c r="C7" s="9" t="s">
        <v>17</v>
      </c>
      <c r="D7" s="16" t="s">
        <v>13</v>
      </c>
      <c r="E7" s="24">
        <v>200000</v>
      </c>
      <c r="F7" s="24"/>
      <c r="G7" s="24">
        <f>G6+E7-F7</f>
        <v>554947482</v>
      </c>
      <c r="H7" s="26"/>
    </row>
    <row r="8" ht="37" customHeight="1" spans="1:8">
      <c r="A8" s="27" t="s">
        <v>18</v>
      </c>
      <c r="B8" s="8">
        <v>45824</v>
      </c>
      <c r="C8" s="9" t="s">
        <v>19</v>
      </c>
      <c r="D8" s="16" t="s">
        <v>20</v>
      </c>
      <c r="E8" s="24"/>
      <c r="F8" s="24">
        <v>168000</v>
      </c>
      <c r="G8" s="24">
        <f>G7+E8-F8</f>
        <v>554779482</v>
      </c>
      <c r="H8" s="26"/>
    </row>
    <row r="9" ht="30" customHeight="1" spans="1:8">
      <c r="A9" s="28"/>
      <c r="B9" s="8">
        <v>45824</v>
      </c>
      <c r="C9" s="9" t="s">
        <v>21</v>
      </c>
      <c r="D9" s="16" t="s">
        <v>20</v>
      </c>
      <c r="E9" s="24"/>
      <c r="F9" s="24">
        <v>156000</v>
      </c>
      <c r="G9" s="24">
        <f t="shared" ref="G9:G40" si="0">G8+E9-F9</f>
        <v>554623482</v>
      </c>
      <c r="H9" s="26"/>
    </row>
    <row r="10" ht="30" customHeight="1" spans="1:8">
      <c r="A10" s="28"/>
      <c r="B10" s="8">
        <v>45824</v>
      </c>
      <c r="C10" s="9" t="s">
        <v>22</v>
      </c>
      <c r="D10" s="16" t="s">
        <v>20</v>
      </c>
      <c r="E10" s="24"/>
      <c r="F10" s="24">
        <v>50000</v>
      </c>
      <c r="G10" s="24">
        <f t="shared" si="0"/>
        <v>554573482</v>
      </c>
      <c r="H10" s="26"/>
    </row>
    <row r="11" ht="30" customHeight="1" spans="1:8">
      <c r="A11" s="29"/>
      <c r="B11" s="8">
        <v>45824</v>
      </c>
      <c r="C11" s="9" t="s">
        <v>23</v>
      </c>
      <c r="D11" s="16" t="s">
        <v>20</v>
      </c>
      <c r="E11" s="24"/>
      <c r="F11" s="24">
        <v>37400</v>
      </c>
      <c r="G11" s="24">
        <f t="shared" si="0"/>
        <v>554536082</v>
      </c>
      <c r="H11" s="26">
        <f>SUM(F8:F11)</f>
        <v>411400</v>
      </c>
    </row>
    <row r="12" ht="30" customHeight="1" spans="1:8">
      <c r="A12" s="27" t="s">
        <v>24</v>
      </c>
      <c r="B12" s="8">
        <v>45824</v>
      </c>
      <c r="C12" s="9" t="s">
        <v>25</v>
      </c>
      <c r="D12" s="16" t="s">
        <v>26</v>
      </c>
      <c r="E12" s="24"/>
      <c r="F12" s="24">
        <v>200000</v>
      </c>
      <c r="G12" s="24">
        <f t="shared" si="0"/>
        <v>554336082</v>
      </c>
      <c r="H12" s="26"/>
    </row>
    <row r="13" ht="30" customHeight="1" spans="1:8">
      <c r="A13" s="29"/>
      <c r="B13" s="8">
        <v>45824</v>
      </c>
      <c r="C13" s="9" t="s">
        <v>27</v>
      </c>
      <c r="D13" s="16" t="s">
        <v>26</v>
      </c>
      <c r="E13" s="24"/>
      <c r="F13" s="24">
        <v>300000</v>
      </c>
      <c r="G13" s="24">
        <f t="shared" si="0"/>
        <v>554036082</v>
      </c>
      <c r="H13" s="26">
        <f>SUM(F12:F13)</f>
        <v>500000</v>
      </c>
    </row>
    <row r="14" ht="30" customHeight="1" spans="1:8">
      <c r="A14" s="30" t="s">
        <v>28</v>
      </c>
      <c r="B14" s="8">
        <v>45824</v>
      </c>
      <c r="C14" s="9" t="s">
        <v>29</v>
      </c>
      <c r="D14" s="16" t="s">
        <v>30</v>
      </c>
      <c r="E14" s="24"/>
      <c r="F14" s="24">
        <v>200000</v>
      </c>
      <c r="G14" s="24">
        <f t="shared" si="0"/>
        <v>553836082</v>
      </c>
      <c r="H14" s="26"/>
    </row>
    <row r="15" ht="30" customHeight="1" spans="1:8">
      <c r="A15" s="30"/>
      <c r="B15" s="8">
        <v>45824</v>
      </c>
      <c r="C15" s="9" t="s">
        <v>31</v>
      </c>
      <c r="D15" s="16" t="s">
        <v>30</v>
      </c>
      <c r="E15" s="24"/>
      <c r="F15" s="24">
        <v>2870000</v>
      </c>
      <c r="G15" s="24">
        <f t="shared" si="0"/>
        <v>550966082</v>
      </c>
      <c r="H15" s="26">
        <f>SUM(F14:F15)</f>
        <v>3070000</v>
      </c>
    </row>
    <row r="16" ht="30" customHeight="1" spans="1:8">
      <c r="A16" s="30" t="s">
        <v>32</v>
      </c>
      <c r="B16" s="8">
        <v>45824</v>
      </c>
      <c r="C16" s="9" t="s">
        <v>33</v>
      </c>
      <c r="D16" s="16" t="s">
        <v>34</v>
      </c>
      <c r="E16" s="24"/>
      <c r="F16" s="24">
        <v>44400</v>
      </c>
      <c r="G16" s="24">
        <f t="shared" si="0"/>
        <v>550921682</v>
      </c>
      <c r="H16" s="26"/>
    </row>
    <row r="17" ht="30" customHeight="1" spans="1:8">
      <c r="A17" s="30"/>
      <c r="B17" s="8">
        <v>45824</v>
      </c>
      <c r="C17" s="31" t="s">
        <v>35</v>
      </c>
      <c r="D17" s="16" t="s">
        <v>34</v>
      </c>
      <c r="E17" s="24"/>
      <c r="F17" s="24">
        <v>35000</v>
      </c>
      <c r="G17" s="24">
        <f t="shared" si="0"/>
        <v>550886682</v>
      </c>
      <c r="H17" s="26">
        <f>SUM(F16:F17)</f>
        <v>79400</v>
      </c>
    </row>
    <row r="18" ht="30" customHeight="1" spans="1:8">
      <c r="A18" s="30" t="s">
        <v>36</v>
      </c>
      <c r="B18" s="8">
        <v>45824</v>
      </c>
      <c r="C18" s="9" t="s">
        <v>37</v>
      </c>
      <c r="D18" s="16" t="s">
        <v>38</v>
      </c>
      <c r="E18" s="24"/>
      <c r="F18" s="24">
        <v>373000</v>
      </c>
      <c r="G18" s="24">
        <f t="shared" si="0"/>
        <v>550513682</v>
      </c>
      <c r="H18" s="26"/>
    </row>
    <row r="19" ht="30" customHeight="1" spans="1:8">
      <c r="A19" s="30"/>
      <c r="B19" s="8">
        <v>45824</v>
      </c>
      <c r="C19" s="9" t="s">
        <v>39</v>
      </c>
      <c r="D19" s="16" t="s">
        <v>38</v>
      </c>
      <c r="E19" s="24"/>
      <c r="F19" s="24">
        <v>1830000</v>
      </c>
      <c r="G19" s="24">
        <f t="shared" si="0"/>
        <v>548683682</v>
      </c>
      <c r="H19" s="26">
        <f>SUM(F18:F19)</f>
        <v>2203000</v>
      </c>
    </row>
    <row r="20" ht="30" customHeight="1" spans="1:8">
      <c r="A20" s="28" t="s">
        <v>40</v>
      </c>
      <c r="B20" s="8">
        <v>45824</v>
      </c>
      <c r="C20" s="9" t="s">
        <v>41</v>
      </c>
      <c r="D20" s="16" t="s">
        <v>38</v>
      </c>
      <c r="E20" s="24"/>
      <c r="F20" s="24">
        <v>110000</v>
      </c>
      <c r="G20" s="24">
        <f t="shared" si="0"/>
        <v>548573682</v>
      </c>
      <c r="H20" s="26"/>
    </row>
    <row r="21" ht="30" customHeight="1" spans="1:8">
      <c r="A21" s="28"/>
      <c r="B21" s="8">
        <v>45824</v>
      </c>
      <c r="C21" s="9" t="s">
        <v>42</v>
      </c>
      <c r="D21" s="16" t="s">
        <v>38</v>
      </c>
      <c r="E21" s="24"/>
      <c r="F21" s="24">
        <v>48500</v>
      </c>
      <c r="G21" s="24">
        <f t="shared" si="0"/>
        <v>548525182</v>
      </c>
      <c r="H21" s="26"/>
    </row>
    <row r="22" ht="30" customHeight="1" spans="1:8">
      <c r="A22" s="28"/>
      <c r="B22" s="8">
        <v>45824</v>
      </c>
      <c r="C22" s="9" t="s">
        <v>43</v>
      </c>
      <c r="D22" s="16" t="s">
        <v>38</v>
      </c>
      <c r="E22" s="24"/>
      <c r="F22" s="24">
        <v>95800</v>
      </c>
      <c r="G22" s="24">
        <f t="shared" si="0"/>
        <v>548429382</v>
      </c>
      <c r="H22" s="26"/>
    </row>
    <row r="23" ht="30" customHeight="1" spans="1:8">
      <c r="A23" s="28"/>
      <c r="B23" s="8">
        <v>45824</v>
      </c>
      <c r="C23" s="9" t="s">
        <v>44</v>
      </c>
      <c r="D23" s="16" t="s">
        <v>38</v>
      </c>
      <c r="E23" s="24"/>
      <c r="F23" s="24">
        <v>125000</v>
      </c>
      <c r="G23" s="24">
        <f t="shared" si="0"/>
        <v>548304382</v>
      </c>
      <c r="H23" s="26"/>
    </row>
    <row r="24" ht="30" customHeight="1" spans="1:8">
      <c r="A24" s="28"/>
      <c r="B24" s="8">
        <v>45824</v>
      </c>
      <c r="C24" s="9" t="s">
        <v>45</v>
      </c>
      <c r="D24" s="16" t="s">
        <v>38</v>
      </c>
      <c r="E24" s="24"/>
      <c r="F24" s="24">
        <v>621000</v>
      </c>
      <c r="G24" s="24">
        <f t="shared" si="0"/>
        <v>547683382</v>
      </c>
      <c r="H24" s="26"/>
    </row>
    <row r="25" ht="30" customHeight="1" spans="1:8">
      <c r="A25" s="28"/>
      <c r="B25" s="8">
        <v>45824</v>
      </c>
      <c r="C25" s="9" t="s">
        <v>46</v>
      </c>
      <c r="D25" s="16" t="s">
        <v>38</v>
      </c>
      <c r="E25" s="24"/>
      <c r="F25" s="24">
        <v>1480000</v>
      </c>
      <c r="G25" s="24">
        <f t="shared" si="0"/>
        <v>546203382</v>
      </c>
      <c r="H25" s="26">
        <f>SUM(F20:F25)</f>
        <v>2480300</v>
      </c>
    </row>
    <row r="26" ht="30" customHeight="1" spans="1:8">
      <c r="A26" s="30" t="s">
        <v>47</v>
      </c>
      <c r="B26" s="8">
        <v>45824</v>
      </c>
      <c r="C26" s="9" t="s">
        <v>48</v>
      </c>
      <c r="D26" s="16" t="s">
        <v>49</v>
      </c>
      <c r="E26" s="24"/>
      <c r="F26" s="24">
        <v>1060000</v>
      </c>
      <c r="G26" s="24">
        <f t="shared" si="0"/>
        <v>545143382</v>
      </c>
      <c r="H26" s="26"/>
    </row>
    <row r="27" ht="30" customHeight="1" spans="1:8">
      <c r="A27" s="30"/>
      <c r="B27" s="8">
        <v>45824</v>
      </c>
      <c r="C27" s="9" t="s">
        <v>50</v>
      </c>
      <c r="D27" s="16" t="s">
        <v>49</v>
      </c>
      <c r="E27" s="24"/>
      <c r="F27" s="24">
        <v>975336</v>
      </c>
      <c r="G27" s="24">
        <f t="shared" si="0"/>
        <v>544168046</v>
      </c>
      <c r="H27" s="26"/>
    </row>
    <row r="28" ht="30" customHeight="1" spans="1:8">
      <c r="A28" s="30"/>
      <c r="B28" s="8">
        <v>45824</v>
      </c>
      <c r="C28" s="9" t="s">
        <v>51</v>
      </c>
      <c r="D28" s="16" t="s">
        <v>49</v>
      </c>
      <c r="E28" s="24"/>
      <c r="F28" s="24">
        <v>12000</v>
      </c>
      <c r="G28" s="24">
        <f t="shared" si="0"/>
        <v>544156046</v>
      </c>
      <c r="H28" s="26">
        <f>SUM(F26:F28)</f>
        <v>2047336</v>
      </c>
    </row>
    <row r="29" ht="30" customHeight="1" spans="1:8">
      <c r="A29" s="30" t="s">
        <v>52</v>
      </c>
      <c r="B29" s="8">
        <v>45824</v>
      </c>
      <c r="C29" s="9" t="s">
        <v>53</v>
      </c>
      <c r="D29" s="16" t="s">
        <v>20</v>
      </c>
      <c r="E29" s="24"/>
      <c r="F29" s="24">
        <v>50000</v>
      </c>
      <c r="G29" s="24">
        <f t="shared" si="0"/>
        <v>544106046</v>
      </c>
      <c r="H29" s="26"/>
    </row>
    <row r="30" ht="30" customHeight="1" spans="1:8">
      <c r="A30" s="30"/>
      <c r="B30" s="8">
        <v>45824</v>
      </c>
      <c r="C30" s="9" t="s">
        <v>54</v>
      </c>
      <c r="D30" s="16" t="s">
        <v>20</v>
      </c>
      <c r="E30" s="24"/>
      <c r="F30" s="24">
        <v>15000</v>
      </c>
      <c r="G30" s="24">
        <f t="shared" si="0"/>
        <v>544091046</v>
      </c>
      <c r="H30" s="26">
        <f>SUM(F29:F30)</f>
        <v>65000</v>
      </c>
    </row>
    <row r="31" ht="35" customHeight="1" spans="1:8">
      <c r="A31" s="30" t="s">
        <v>55</v>
      </c>
      <c r="B31" s="8">
        <v>45824</v>
      </c>
      <c r="C31" s="9" t="s">
        <v>56</v>
      </c>
      <c r="D31" s="16" t="s">
        <v>57</v>
      </c>
      <c r="E31" s="24"/>
      <c r="F31" s="24">
        <v>380000</v>
      </c>
      <c r="G31" s="24">
        <f t="shared" si="0"/>
        <v>543711046</v>
      </c>
      <c r="H31" s="26"/>
    </row>
    <row r="32" ht="37" customHeight="1" spans="1:8">
      <c r="A32" s="30"/>
      <c r="B32" s="8">
        <v>45824</v>
      </c>
      <c r="C32" s="9" t="s">
        <v>58</v>
      </c>
      <c r="D32" s="16" t="s">
        <v>57</v>
      </c>
      <c r="E32" s="24"/>
      <c r="F32" s="24">
        <v>150000</v>
      </c>
      <c r="G32" s="24">
        <f t="shared" si="0"/>
        <v>543561046</v>
      </c>
      <c r="H32" s="26">
        <f>SUM(F31:F32)</f>
        <v>530000</v>
      </c>
    </row>
    <row r="33" ht="30" customHeight="1" spans="1:8">
      <c r="A33" s="28" t="s">
        <v>59</v>
      </c>
      <c r="B33" s="8">
        <v>45824</v>
      </c>
      <c r="C33" s="9" t="s">
        <v>60</v>
      </c>
      <c r="D33" s="16" t="s">
        <v>57</v>
      </c>
      <c r="E33" s="24"/>
      <c r="F33" s="24">
        <v>528904</v>
      </c>
      <c r="G33" s="24">
        <f t="shared" si="0"/>
        <v>543032142</v>
      </c>
      <c r="H33" s="26"/>
    </row>
    <row r="34" ht="30" customHeight="1" spans="1:8">
      <c r="A34" s="28"/>
      <c r="B34" s="8">
        <v>45824</v>
      </c>
      <c r="C34" s="9" t="s">
        <v>61</v>
      </c>
      <c r="D34" s="16" t="s">
        <v>57</v>
      </c>
      <c r="E34" s="24"/>
      <c r="F34" s="24">
        <v>170000</v>
      </c>
      <c r="G34" s="24">
        <f t="shared" si="0"/>
        <v>542862142</v>
      </c>
      <c r="H34" s="26"/>
    </row>
    <row r="35" ht="30" customHeight="1" spans="1:8">
      <c r="A35" s="28"/>
      <c r="B35" s="8">
        <v>45824</v>
      </c>
      <c r="C35" s="9" t="s">
        <v>62</v>
      </c>
      <c r="D35" s="16" t="s">
        <v>57</v>
      </c>
      <c r="E35" s="24"/>
      <c r="F35" s="24">
        <v>197676</v>
      </c>
      <c r="G35" s="24">
        <f t="shared" si="0"/>
        <v>542664466</v>
      </c>
      <c r="H35" s="26"/>
    </row>
    <row r="36" ht="30" customHeight="1" spans="1:8">
      <c r="A36" s="28"/>
      <c r="B36" s="8">
        <v>45824</v>
      </c>
      <c r="C36" s="9" t="s">
        <v>63</v>
      </c>
      <c r="D36" s="16" t="s">
        <v>57</v>
      </c>
      <c r="E36" s="24"/>
      <c r="F36" s="24">
        <v>522988</v>
      </c>
      <c r="G36" s="24">
        <f t="shared" si="0"/>
        <v>542141478</v>
      </c>
      <c r="H36" s="26"/>
    </row>
    <row r="37" ht="30" customHeight="1" spans="1:8">
      <c r="A37" s="28"/>
      <c r="B37" s="8">
        <v>45824</v>
      </c>
      <c r="C37" s="9" t="s">
        <v>64</v>
      </c>
      <c r="D37" s="16" t="s">
        <v>57</v>
      </c>
      <c r="E37" s="24"/>
      <c r="F37" s="24">
        <v>408000</v>
      </c>
      <c r="G37" s="24">
        <f t="shared" si="0"/>
        <v>541733478</v>
      </c>
      <c r="H37" s="26"/>
    </row>
    <row r="38" ht="30" customHeight="1" spans="1:8">
      <c r="A38" s="28"/>
      <c r="B38" s="8">
        <v>45824</v>
      </c>
      <c r="C38" s="9" t="s">
        <v>65</v>
      </c>
      <c r="D38" s="16" t="s">
        <v>57</v>
      </c>
      <c r="E38" s="24"/>
      <c r="F38" s="24">
        <v>408000</v>
      </c>
      <c r="G38" s="24">
        <f t="shared" si="0"/>
        <v>541325478</v>
      </c>
      <c r="H38" s="26"/>
    </row>
    <row r="39" ht="30" customHeight="1" spans="1:8">
      <c r="A39" s="29"/>
      <c r="B39" s="8">
        <v>45824</v>
      </c>
      <c r="C39" s="9" t="s">
        <v>66</v>
      </c>
      <c r="D39" s="16" t="s">
        <v>57</v>
      </c>
      <c r="E39" s="24"/>
      <c r="F39" s="24">
        <v>410040</v>
      </c>
      <c r="G39" s="24">
        <f t="shared" si="0"/>
        <v>540915438</v>
      </c>
      <c r="H39" s="26">
        <f>SUM(F33:F39)</f>
        <v>2645608</v>
      </c>
    </row>
    <row r="40" ht="30" customHeight="1" spans="1:8">
      <c r="A40" s="30" t="s">
        <v>67</v>
      </c>
      <c r="B40" s="8">
        <v>45824</v>
      </c>
      <c r="C40" s="9" t="s">
        <v>68</v>
      </c>
      <c r="D40" s="16" t="s">
        <v>57</v>
      </c>
      <c r="E40" s="24"/>
      <c r="F40" s="24">
        <v>716000</v>
      </c>
      <c r="G40" s="24">
        <f t="shared" si="0"/>
        <v>540199438</v>
      </c>
      <c r="H40" s="26"/>
    </row>
    <row r="41" ht="30" customHeight="1" spans="1:8">
      <c r="A41" s="30"/>
      <c r="B41" s="8">
        <v>45824</v>
      </c>
      <c r="C41" s="9" t="s">
        <v>69</v>
      </c>
      <c r="D41" s="16" t="s">
        <v>57</v>
      </c>
      <c r="E41" s="24"/>
      <c r="F41" s="24">
        <v>480000</v>
      </c>
      <c r="G41" s="24">
        <f t="shared" ref="G41:G72" si="1">G40+E41-F41</f>
        <v>539719438</v>
      </c>
      <c r="H41" s="26">
        <f>SUM(F40:F41)</f>
        <v>1196000</v>
      </c>
    </row>
    <row r="42" ht="30" customHeight="1" spans="1:8">
      <c r="A42" s="28" t="s">
        <v>70</v>
      </c>
      <c r="B42" s="8">
        <v>45825</v>
      </c>
      <c r="C42" s="9" t="s">
        <v>71</v>
      </c>
      <c r="D42" s="16" t="s">
        <v>30</v>
      </c>
      <c r="E42" s="24"/>
      <c r="F42" s="24">
        <v>260000</v>
      </c>
      <c r="G42" s="24">
        <f t="shared" si="1"/>
        <v>539459438</v>
      </c>
      <c r="H42" s="26"/>
    </row>
    <row r="43" ht="30" customHeight="1" spans="1:8">
      <c r="A43" s="28"/>
      <c r="B43" s="8">
        <v>45825</v>
      </c>
      <c r="C43" s="9" t="s">
        <v>72</v>
      </c>
      <c r="D43" s="16" t="s">
        <v>30</v>
      </c>
      <c r="E43" s="24"/>
      <c r="F43" s="24">
        <v>150000</v>
      </c>
      <c r="G43" s="24">
        <f t="shared" si="1"/>
        <v>539309438</v>
      </c>
      <c r="H43" s="26"/>
    </row>
    <row r="44" ht="30" customHeight="1" spans="1:8">
      <c r="A44" s="28"/>
      <c r="B44" s="8">
        <v>45825</v>
      </c>
      <c r="C44" s="9" t="s">
        <v>73</v>
      </c>
      <c r="D44" s="16" t="s">
        <v>30</v>
      </c>
      <c r="E44" s="24"/>
      <c r="F44" s="24">
        <v>30000</v>
      </c>
      <c r="G44" s="24">
        <f t="shared" si="1"/>
        <v>539279438</v>
      </c>
      <c r="H44" s="26"/>
    </row>
    <row r="45" ht="32" customHeight="1" spans="1:8">
      <c r="A45" s="28"/>
      <c r="B45" s="8">
        <v>45825</v>
      </c>
      <c r="C45" s="9" t="s">
        <v>74</v>
      </c>
      <c r="D45" s="16" t="s">
        <v>30</v>
      </c>
      <c r="E45" s="24"/>
      <c r="F45" s="24">
        <v>1700000</v>
      </c>
      <c r="G45" s="24">
        <f t="shared" si="1"/>
        <v>537579438</v>
      </c>
      <c r="H45" s="26"/>
    </row>
    <row r="46" ht="30" customHeight="1" spans="1:8">
      <c r="A46" s="28"/>
      <c r="B46" s="8">
        <v>45825</v>
      </c>
      <c r="C46" s="9" t="s">
        <v>75</v>
      </c>
      <c r="D46" s="16" t="s">
        <v>30</v>
      </c>
      <c r="E46" s="24"/>
      <c r="F46" s="24">
        <v>15000</v>
      </c>
      <c r="G46" s="24">
        <f t="shared" si="1"/>
        <v>537564438</v>
      </c>
      <c r="H46" s="26"/>
    </row>
    <row r="47" ht="30" customHeight="1" spans="1:8">
      <c r="A47" s="28"/>
      <c r="B47" s="8">
        <v>45825</v>
      </c>
      <c r="C47" s="9" t="s">
        <v>76</v>
      </c>
      <c r="D47" s="16" t="s">
        <v>30</v>
      </c>
      <c r="E47" s="24"/>
      <c r="F47" s="24">
        <v>47000</v>
      </c>
      <c r="G47" s="24">
        <f t="shared" si="1"/>
        <v>537517438</v>
      </c>
      <c r="H47" s="26"/>
    </row>
    <row r="48" ht="30" customHeight="1" spans="1:8">
      <c r="A48" s="29"/>
      <c r="B48" s="8">
        <v>45825</v>
      </c>
      <c r="C48" s="9" t="s">
        <v>77</v>
      </c>
      <c r="D48" s="16" t="s">
        <v>30</v>
      </c>
      <c r="E48" s="24"/>
      <c r="F48" s="24">
        <v>130700</v>
      </c>
      <c r="G48" s="24">
        <f t="shared" si="1"/>
        <v>537386738</v>
      </c>
      <c r="H48" s="26">
        <f>SUM(F42:F48)</f>
        <v>2332700</v>
      </c>
    </row>
    <row r="49" ht="36" customHeight="1" spans="1:8">
      <c r="A49" s="30" t="s">
        <v>78</v>
      </c>
      <c r="B49" s="8">
        <v>45825</v>
      </c>
      <c r="C49" s="9" t="s">
        <v>79</v>
      </c>
      <c r="D49" s="16" t="s">
        <v>57</v>
      </c>
      <c r="E49" s="24"/>
      <c r="F49" s="24">
        <v>20000</v>
      </c>
      <c r="G49" s="24">
        <f t="shared" si="1"/>
        <v>537366738</v>
      </c>
      <c r="H49" s="26"/>
    </row>
    <row r="50" ht="30" customHeight="1" spans="1:8">
      <c r="A50" s="30"/>
      <c r="B50" s="8">
        <v>45825</v>
      </c>
      <c r="C50" s="9" t="s">
        <v>80</v>
      </c>
      <c r="D50" s="16" t="s">
        <v>57</v>
      </c>
      <c r="E50" s="24"/>
      <c r="F50" s="24">
        <v>285439</v>
      </c>
      <c r="G50" s="24">
        <f t="shared" si="1"/>
        <v>537081299</v>
      </c>
      <c r="H50" s="26"/>
    </row>
    <row r="51" ht="30" customHeight="1" spans="1:8">
      <c r="A51" s="30"/>
      <c r="B51" s="8">
        <v>45825</v>
      </c>
      <c r="C51" s="9" t="s">
        <v>81</v>
      </c>
      <c r="D51" s="16" t="s">
        <v>57</v>
      </c>
      <c r="E51" s="24"/>
      <c r="F51" s="24">
        <v>209712</v>
      </c>
      <c r="G51" s="24">
        <f t="shared" si="1"/>
        <v>536871587</v>
      </c>
      <c r="H51" s="26"/>
    </row>
    <row r="52" ht="30" customHeight="1" spans="1:8">
      <c r="A52" s="30"/>
      <c r="B52" s="8">
        <v>45825</v>
      </c>
      <c r="C52" s="9" t="s">
        <v>82</v>
      </c>
      <c r="D52" s="16" t="s">
        <v>57</v>
      </c>
      <c r="E52" s="24"/>
      <c r="F52" s="24">
        <v>439824</v>
      </c>
      <c r="G52" s="24">
        <f t="shared" si="1"/>
        <v>536431763</v>
      </c>
      <c r="H52" s="26"/>
    </row>
    <row r="53" ht="30" customHeight="1" spans="1:8">
      <c r="A53" s="30"/>
      <c r="B53" s="8">
        <v>45825</v>
      </c>
      <c r="C53" s="9" t="s">
        <v>83</v>
      </c>
      <c r="D53" s="16" t="s">
        <v>57</v>
      </c>
      <c r="E53" s="24"/>
      <c r="F53" s="24">
        <v>387464</v>
      </c>
      <c r="G53" s="24">
        <f t="shared" si="1"/>
        <v>536044299</v>
      </c>
      <c r="H53" s="26"/>
    </row>
    <row r="54" ht="30" customHeight="1" spans="1:8">
      <c r="A54" s="30"/>
      <c r="B54" s="8">
        <v>45825</v>
      </c>
      <c r="C54" s="9" t="s">
        <v>84</v>
      </c>
      <c r="D54" s="16" t="s">
        <v>57</v>
      </c>
      <c r="E54" s="24"/>
      <c r="F54" s="24">
        <v>407048</v>
      </c>
      <c r="G54" s="24">
        <f t="shared" si="1"/>
        <v>535637251</v>
      </c>
      <c r="H54" s="26"/>
    </row>
    <row r="55" ht="30" customHeight="1" spans="1:8">
      <c r="A55" s="30"/>
      <c r="B55" s="8">
        <v>45825</v>
      </c>
      <c r="C55" s="9" t="s">
        <v>85</v>
      </c>
      <c r="D55" s="16" t="s">
        <v>57</v>
      </c>
      <c r="E55" s="24"/>
      <c r="F55" s="24">
        <v>544068</v>
      </c>
      <c r="G55" s="24">
        <f t="shared" si="1"/>
        <v>535093183</v>
      </c>
      <c r="H55" s="26">
        <f>SUM(F49:F55)</f>
        <v>2293555</v>
      </c>
    </row>
    <row r="56" ht="30" customHeight="1" spans="1:8">
      <c r="A56" s="28" t="s">
        <v>86</v>
      </c>
      <c r="B56" s="8">
        <v>45825</v>
      </c>
      <c r="C56" s="9" t="s">
        <v>87</v>
      </c>
      <c r="D56" s="16" t="s">
        <v>57</v>
      </c>
      <c r="E56" s="24"/>
      <c r="F56" s="24">
        <v>221884</v>
      </c>
      <c r="G56" s="24">
        <f t="shared" si="1"/>
        <v>534871299</v>
      </c>
      <c r="H56" s="26"/>
    </row>
    <row r="57" ht="30" customHeight="1" spans="1:8">
      <c r="A57" s="28"/>
      <c r="B57" s="8">
        <v>45825</v>
      </c>
      <c r="C57" s="9" t="s">
        <v>88</v>
      </c>
      <c r="D57" s="16" t="s">
        <v>57</v>
      </c>
      <c r="E57" s="24"/>
      <c r="F57" s="24">
        <v>40000</v>
      </c>
      <c r="G57" s="24">
        <f t="shared" si="1"/>
        <v>534831299</v>
      </c>
      <c r="H57" s="26"/>
    </row>
    <row r="58" ht="40" customHeight="1" spans="1:8">
      <c r="A58" s="28"/>
      <c r="B58" s="8">
        <v>45825</v>
      </c>
      <c r="C58" s="9" t="s">
        <v>89</v>
      </c>
      <c r="D58" s="16" t="s">
        <v>57</v>
      </c>
      <c r="E58" s="24"/>
      <c r="F58" s="24">
        <v>911000</v>
      </c>
      <c r="G58" s="24">
        <f t="shared" si="1"/>
        <v>533920299</v>
      </c>
      <c r="H58" s="26"/>
    </row>
    <row r="59" ht="30" customHeight="1" spans="1:8">
      <c r="A59" s="29"/>
      <c r="B59" s="8">
        <v>45825</v>
      </c>
      <c r="C59" s="9" t="s">
        <v>69</v>
      </c>
      <c r="D59" s="16" t="s">
        <v>57</v>
      </c>
      <c r="E59" s="24"/>
      <c r="F59" s="24">
        <v>425000</v>
      </c>
      <c r="G59" s="24">
        <f t="shared" si="1"/>
        <v>533495299</v>
      </c>
      <c r="H59" s="26">
        <f>SUM(F56:F59)</f>
        <v>1597884</v>
      </c>
    </row>
    <row r="60" ht="30" customHeight="1" spans="1:8">
      <c r="A60" s="27" t="s">
        <v>90</v>
      </c>
      <c r="B60" s="8">
        <v>45825</v>
      </c>
      <c r="C60" s="9" t="s">
        <v>91</v>
      </c>
      <c r="D60" s="16" t="s">
        <v>49</v>
      </c>
      <c r="E60" s="24"/>
      <c r="F60" s="24">
        <v>25000</v>
      </c>
      <c r="G60" s="24">
        <f t="shared" si="1"/>
        <v>533470299</v>
      </c>
      <c r="H60" s="26"/>
    </row>
    <row r="61" ht="30" customHeight="1" spans="1:8">
      <c r="A61" s="29"/>
      <c r="B61" s="8">
        <v>45825</v>
      </c>
      <c r="C61" s="9" t="s">
        <v>92</v>
      </c>
      <c r="D61" s="16" t="s">
        <v>49</v>
      </c>
      <c r="E61" s="24"/>
      <c r="F61" s="24">
        <v>75000</v>
      </c>
      <c r="G61" s="24">
        <f t="shared" si="1"/>
        <v>533395299</v>
      </c>
      <c r="H61" s="26">
        <f>SUM(F60:F61)</f>
        <v>100000</v>
      </c>
    </row>
    <row r="62" ht="30" customHeight="1" spans="1:8">
      <c r="A62" s="27" t="s">
        <v>93</v>
      </c>
      <c r="B62" s="8">
        <v>45825</v>
      </c>
      <c r="C62" s="9" t="s">
        <v>94</v>
      </c>
      <c r="D62" s="16" t="s">
        <v>30</v>
      </c>
      <c r="E62" s="24"/>
      <c r="F62" s="24">
        <v>1411000</v>
      </c>
      <c r="G62" s="24">
        <f t="shared" si="1"/>
        <v>531984299</v>
      </c>
      <c r="H62" s="26"/>
    </row>
    <row r="63" ht="30" customHeight="1" spans="1:8">
      <c r="A63" s="29"/>
      <c r="B63" s="8">
        <v>45825</v>
      </c>
      <c r="C63" s="9" t="s">
        <v>95</v>
      </c>
      <c r="D63" s="16" t="s">
        <v>30</v>
      </c>
      <c r="E63" s="24"/>
      <c r="F63" s="24">
        <v>60000</v>
      </c>
      <c r="G63" s="24">
        <f t="shared" si="1"/>
        <v>531924299</v>
      </c>
      <c r="H63" s="26">
        <f>SUM(F62:F63)</f>
        <v>1471000</v>
      </c>
    </row>
    <row r="64" ht="30" customHeight="1" spans="1:8">
      <c r="A64" s="30" t="s">
        <v>96</v>
      </c>
      <c r="B64" s="8">
        <v>45825</v>
      </c>
      <c r="C64" s="9" t="s">
        <v>97</v>
      </c>
      <c r="D64" s="16" t="s">
        <v>38</v>
      </c>
      <c r="E64" s="24"/>
      <c r="F64" s="24">
        <v>66000</v>
      </c>
      <c r="G64" s="24">
        <f t="shared" si="1"/>
        <v>531858299</v>
      </c>
      <c r="H64" s="26">
        <f>F64</f>
        <v>66000</v>
      </c>
    </row>
    <row r="65" ht="30" customHeight="1" spans="1:8">
      <c r="A65" s="30" t="s">
        <v>98</v>
      </c>
      <c r="B65" s="8">
        <v>45826</v>
      </c>
      <c r="C65" s="9" t="s">
        <v>69</v>
      </c>
      <c r="D65" s="16" t="s">
        <v>57</v>
      </c>
      <c r="E65" s="24"/>
      <c r="F65" s="24">
        <v>665000</v>
      </c>
      <c r="G65" s="24">
        <f t="shared" si="1"/>
        <v>531193299</v>
      </c>
      <c r="H65" s="26">
        <f>F65</f>
        <v>665000</v>
      </c>
    </row>
    <row r="66" ht="30" customHeight="1" spans="1:8">
      <c r="A66" s="30" t="s">
        <v>99</v>
      </c>
      <c r="B66" s="8">
        <v>45826</v>
      </c>
      <c r="C66" s="9" t="s">
        <v>100</v>
      </c>
      <c r="D66" s="16" t="s">
        <v>20</v>
      </c>
      <c r="E66" s="24"/>
      <c r="F66" s="24">
        <v>2270000</v>
      </c>
      <c r="G66" s="24">
        <f t="shared" si="1"/>
        <v>528923299</v>
      </c>
      <c r="H66" s="26"/>
    </row>
    <row r="67" ht="30" customHeight="1" spans="1:8">
      <c r="A67" s="30"/>
      <c r="B67" s="8">
        <v>45826</v>
      </c>
      <c r="C67" s="9" t="s">
        <v>101</v>
      </c>
      <c r="D67" s="16" t="s">
        <v>20</v>
      </c>
      <c r="E67" s="24"/>
      <c r="F67" s="24">
        <v>20108000</v>
      </c>
      <c r="G67" s="24">
        <f t="shared" si="1"/>
        <v>508815299</v>
      </c>
      <c r="H67" s="26">
        <f>SUM(F66:F67)</f>
        <v>22378000</v>
      </c>
    </row>
    <row r="68" ht="30" customHeight="1" spans="1:8">
      <c r="A68" s="28" t="s">
        <v>102</v>
      </c>
      <c r="B68" s="8">
        <v>45826</v>
      </c>
      <c r="C68" s="9" t="s">
        <v>103</v>
      </c>
      <c r="D68" s="16" t="s">
        <v>30</v>
      </c>
      <c r="E68" s="24"/>
      <c r="F68" s="24">
        <v>74000</v>
      </c>
      <c r="G68" s="24">
        <f t="shared" si="1"/>
        <v>508741299</v>
      </c>
      <c r="H68" s="26"/>
    </row>
    <row r="69" ht="30" customHeight="1" spans="1:8">
      <c r="A69" s="28"/>
      <c r="B69" s="8">
        <v>45826</v>
      </c>
      <c r="C69" s="9" t="s">
        <v>104</v>
      </c>
      <c r="D69" s="16" t="s">
        <v>30</v>
      </c>
      <c r="E69" s="24"/>
      <c r="F69" s="24">
        <v>35400</v>
      </c>
      <c r="G69" s="24">
        <f t="shared" si="1"/>
        <v>508705899</v>
      </c>
      <c r="H69" s="26"/>
    </row>
    <row r="70" ht="37" customHeight="1" spans="1:8">
      <c r="A70" s="28"/>
      <c r="B70" s="8">
        <v>45826</v>
      </c>
      <c r="C70" s="9" t="s">
        <v>105</v>
      </c>
      <c r="D70" s="16" t="s">
        <v>30</v>
      </c>
      <c r="E70" s="24"/>
      <c r="F70" s="24">
        <v>12500</v>
      </c>
      <c r="G70" s="24">
        <f t="shared" si="1"/>
        <v>508693399</v>
      </c>
      <c r="H70" s="26"/>
    </row>
    <row r="71" ht="33" customHeight="1" spans="1:8">
      <c r="A71" s="28"/>
      <c r="B71" s="8">
        <v>45826</v>
      </c>
      <c r="C71" s="32" t="s">
        <v>106</v>
      </c>
      <c r="D71" s="16" t="s">
        <v>30</v>
      </c>
      <c r="E71" s="24"/>
      <c r="F71" s="33">
        <v>132290</v>
      </c>
      <c r="G71" s="24">
        <f t="shared" si="1"/>
        <v>508561109</v>
      </c>
      <c r="H71" s="26"/>
    </row>
    <row r="72" ht="30" customHeight="1" spans="1:8">
      <c r="A72" s="28"/>
      <c r="B72" s="8">
        <v>45826</v>
      </c>
      <c r="C72" s="32" t="s">
        <v>107</v>
      </c>
      <c r="D72" s="16" t="s">
        <v>30</v>
      </c>
      <c r="E72" s="24"/>
      <c r="F72" s="33">
        <v>153500</v>
      </c>
      <c r="G72" s="24">
        <f t="shared" si="1"/>
        <v>508407609</v>
      </c>
      <c r="H72" s="26"/>
    </row>
    <row r="73" ht="30" customHeight="1" spans="1:8">
      <c r="A73" s="29"/>
      <c r="B73" s="8">
        <v>45826</v>
      </c>
      <c r="C73" s="32" t="s">
        <v>108</v>
      </c>
      <c r="D73" s="16" t="s">
        <v>30</v>
      </c>
      <c r="E73" s="24"/>
      <c r="F73" s="33">
        <v>25040</v>
      </c>
      <c r="G73" s="24">
        <f t="shared" ref="G73:G104" si="2">G72+E73-F73</f>
        <v>508382569</v>
      </c>
      <c r="H73" s="26">
        <f>SUM(F68:F73)</f>
        <v>432730</v>
      </c>
    </row>
    <row r="74" ht="30" customHeight="1" spans="1:8">
      <c r="A74" s="27" t="s">
        <v>109</v>
      </c>
      <c r="B74" s="8">
        <v>45826</v>
      </c>
      <c r="C74" s="32" t="s">
        <v>110</v>
      </c>
      <c r="D74" s="16" t="s">
        <v>38</v>
      </c>
      <c r="E74" s="33"/>
      <c r="F74" s="33">
        <v>37000</v>
      </c>
      <c r="G74" s="24">
        <f t="shared" si="2"/>
        <v>508345569</v>
      </c>
      <c r="H74" s="26"/>
    </row>
    <row r="75" ht="30" customHeight="1" spans="1:8">
      <c r="A75" s="28"/>
      <c r="B75" s="8">
        <v>45826</v>
      </c>
      <c r="C75" s="32" t="s">
        <v>111</v>
      </c>
      <c r="D75" s="16" t="s">
        <v>38</v>
      </c>
      <c r="E75" s="33"/>
      <c r="F75" s="33">
        <v>723100</v>
      </c>
      <c r="G75" s="24">
        <f t="shared" si="2"/>
        <v>507622469</v>
      </c>
      <c r="H75" s="26">
        <f>SUM(F74:F75)</f>
        <v>760100</v>
      </c>
    </row>
    <row r="76" ht="30" customHeight="1" spans="1:8">
      <c r="A76" s="30" t="s">
        <v>112</v>
      </c>
      <c r="B76" s="8">
        <v>45826</v>
      </c>
      <c r="C76" s="32" t="s">
        <v>113</v>
      </c>
      <c r="D76" s="16" t="s">
        <v>38</v>
      </c>
      <c r="E76" s="33"/>
      <c r="F76" s="33">
        <v>93770</v>
      </c>
      <c r="G76" s="24">
        <f t="shared" si="2"/>
        <v>507528699</v>
      </c>
      <c r="H76" s="26"/>
    </row>
    <row r="77" ht="30" customHeight="1" spans="1:8">
      <c r="A77" s="30"/>
      <c r="B77" s="8">
        <v>45826</v>
      </c>
      <c r="C77" s="32" t="s">
        <v>114</v>
      </c>
      <c r="D77" s="16" t="s">
        <v>38</v>
      </c>
      <c r="E77" s="33"/>
      <c r="F77" s="33">
        <v>363500</v>
      </c>
      <c r="G77" s="24">
        <f t="shared" si="2"/>
        <v>507165199</v>
      </c>
      <c r="H77" s="26"/>
    </row>
    <row r="78" ht="30" customHeight="1" spans="1:8">
      <c r="A78" s="30"/>
      <c r="B78" s="8">
        <v>45826</v>
      </c>
      <c r="C78" s="32" t="s">
        <v>115</v>
      </c>
      <c r="D78" s="16" t="s">
        <v>38</v>
      </c>
      <c r="E78" s="33"/>
      <c r="F78" s="33">
        <v>106600</v>
      </c>
      <c r="G78" s="24">
        <f t="shared" si="2"/>
        <v>507058599</v>
      </c>
      <c r="H78" s="26"/>
    </row>
    <row r="79" ht="30" customHeight="1" spans="1:8">
      <c r="A79" s="30"/>
      <c r="B79" s="8">
        <v>45826</v>
      </c>
      <c r="C79" s="32" t="s">
        <v>116</v>
      </c>
      <c r="D79" s="16" t="s">
        <v>38</v>
      </c>
      <c r="E79" s="33"/>
      <c r="F79" s="33">
        <v>172500</v>
      </c>
      <c r="G79" s="24">
        <f t="shared" si="2"/>
        <v>506886099</v>
      </c>
      <c r="H79" s="26"/>
    </row>
    <row r="80" ht="34" customHeight="1" spans="1:8">
      <c r="A80" s="30"/>
      <c r="B80" s="8">
        <v>45826</v>
      </c>
      <c r="C80" s="32" t="s">
        <v>117</v>
      </c>
      <c r="D80" s="16" t="s">
        <v>38</v>
      </c>
      <c r="E80" s="33"/>
      <c r="F80" s="33">
        <v>436000</v>
      </c>
      <c r="G80" s="24">
        <f t="shared" si="2"/>
        <v>506450099</v>
      </c>
      <c r="H80" s="26"/>
    </row>
    <row r="81" ht="30" customHeight="1" spans="1:8">
      <c r="A81" s="30"/>
      <c r="B81" s="8">
        <v>45826</v>
      </c>
      <c r="C81" s="32" t="s">
        <v>118</v>
      </c>
      <c r="D81" s="16" t="s">
        <v>38</v>
      </c>
      <c r="E81" s="33"/>
      <c r="F81" s="33">
        <v>324000</v>
      </c>
      <c r="G81" s="24">
        <f t="shared" si="2"/>
        <v>506126099</v>
      </c>
      <c r="H81" s="26"/>
    </row>
    <row r="82" ht="30" customHeight="1" spans="1:8">
      <c r="A82" s="30"/>
      <c r="B82" s="8">
        <v>45826</v>
      </c>
      <c r="C82" s="32" t="s">
        <v>41</v>
      </c>
      <c r="D82" s="16" t="s">
        <v>38</v>
      </c>
      <c r="E82" s="33"/>
      <c r="F82" s="33">
        <v>323000</v>
      </c>
      <c r="G82" s="24">
        <f t="shared" si="2"/>
        <v>505803099</v>
      </c>
      <c r="H82" s="26">
        <f>SUM(F76:F82)</f>
        <v>1819370</v>
      </c>
    </row>
    <row r="83" ht="30" customHeight="1" spans="1:8">
      <c r="A83" s="28" t="s">
        <v>119</v>
      </c>
      <c r="B83" s="8">
        <v>45826</v>
      </c>
      <c r="C83" s="32" t="s">
        <v>120</v>
      </c>
      <c r="D83" s="16" t="s">
        <v>57</v>
      </c>
      <c r="E83" s="33"/>
      <c r="F83" s="33">
        <v>316404</v>
      </c>
      <c r="G83" s="24">
        <f t="shared" si="2"/>
        <v>505486695</v>
      </c>
      <c r="H83" s="26"/>
    </row>
    <row r="84" ht="33" customHeight="1" spans="1:8">
      <c r="A84" s="28"/>
      <c r="B84" s="8">
        <v>45826</v>
      </c>
      <c r="C84" s="32" t="s">
        <v>121</v>
      </c>
      <c r="D84" s="16" t="s">
        <v>57</v>
      </c>
      <c r="E84" s="33"/>
      <c r="F84" s="33">
        <v>199240</v>
      </c>
      <c r="G84" s="24">
        <f t="shared" si="2"/>
        <v>505287455</v>
      </c>
      <c r="H84" s="26"/>
    </row>
    <row r="85" ht="30" customHeight="1" spans="1:8">
      <c r="A85" s="28"/>
      <c r="B85" s="8">
        <v>45826</v>
      </c>
      <c r="C85" s="32" t="s">
        <v>56</v>
      </c>
      <c r="D85" s="16" t="s">
        <v>57</v>
      </c>
      <c r="E85" s="33"/>
      <c r="F85" s="33">
        <v>380000</v>
      </c>
      <c r="G85" s="24">
        <f t="shared" si="2"/>
        <v>504907455</v>
      </c>
      <c r="H85" s="26"/>
    </row>
    <row r="86" ht="30" customHeight="1" spans="1:8">
      <c r="A86" s="28"/>
      <c r="B86" s="8">
        <v>45826</v>
      </c>
      <c r="C86" s="32" t="s">
        <v>122</v>
      </c>
      <c r="D86" s="16" t="s">
        <v>57</v>
      </c>
      <c r="E86" s="33"/>
      <c r="F86" s="33">
        <v>400000</v>
      </c>
      <c r="G86" s="24">
        <f t="shared" si="2"/>
        <v>504507455</v>
      </c>
      <c r="H86" s="26"/>
    </row>
    <row r="87" ht="30" customHeight="1" spans="1:8">
      <c r="A87" s="28"/>
      <c r="B87" s="8">
        <v>45826</v>
      </c>
      <c r="C87" s="32" t="s">
        <v>123</v>
      </c>
      <c r="D87" s="16" t="s">
        <v>57</v>
      </c>
      <c r="E87" s="33"/>
      <c r="F87" s="33">
        <v>535636</v>
      </c>
      <c r="G87" s="24">
        <f t="shared" si="2"/>
        <v>503971819</v>
      </c>
      <c r="H87" s="26"/>
    </row>
    <row r="88" ht="30" customHeight="1" spans="1:8">
      <c r="A88" s="28"/>
      <c r="B88" s="8">
        <v>45826</v>
      </c>
      <c r="C88" s="32" t="s">
        <v>124</v>
      </c>
      <c r="D88" s="16" t="s">
        <v>57</v>
      </c>
      <c r="E88" s="33"/>
      <c r="F88" s="33">
        <v>200124</v>
      </c>
      <c r="G88" s="24">
        <f t="shared" si="2"/>
        <v>503771695</v>
      </c>
      <c r="H88" s="26"/>
    </row>
    <row r="89" ht="36" customHeight="1" spans="1:8">
      <c r="A89" s="29"/>
      <c r="B89" s="8">
        <v>45826</v>
      </c>
      <c r="C89" s="32" t="s">
        <v>125</v>
      </c>
      <c r="D89" s="16" t="s">
        <v>57</v>
      </c>
      <c r="E89" s="33"/>
      <c r="F89" s="33">
        <v>522852</v>
      </c>
      <c r="G89" s="24">
        <f t="shared" si="2"/>
        <v>503248843</v>
      </c>
      <c r="H89" s="26">
        <f>SUM(F83:F89)</f>
        <v>2554256</v>
      </c>
    </row>
    <row r="90" ht="30" customHeight="1" spans="1:8">
      <c r="A90" s="27" t="s">
        <v>126</v>
      </c>
      <c r="B90" s="8">
        <v>45826</v>
      </c>
      <c r="C90" s="32" t="s">
        <v>127</v>
      </c>
      <c r="D90" s="16" t="s">
        <v>57</v>
      </c>
      <c r="E90" s="33"/>
      <c r="F90" s="33">
        <v>410244</v>
      </c>
      <c r="G90" s="24">
        <f t="shared" si="2"/>
        <v>502838599</v>
      </c>
      <c r="H90" s="26"/>
    </row>
    <row r="91" ht="30" customHeight="1" spans="1:8">
      <c r="A91" s="28"/>
      <c r="B91" s="8">
        <v>45826</v>
      </c>
      <c r="C91" s="32" t="s">
        <v>128</v>
      </c>
      <c r="D91" s="16" t="s">
        <v>57</v>
      </c>
      <c r="E91" s="33"/>
      <c r="F91" s="33">
        <v>200000</v>
      </c>
      <c r="G91" s="24">
        <f t="shared" si="2"/>
        <v>502638599</v>
      </c>
      <c r="H91" s="26"/>
    </row>
    <row r="92" ht="30" customHeight="1" spans="1:8">
      <c r="A92" s="28"/>
      <c r="B92" s="8">
        <v>45826</v>
      </c>
      <c r="C92" s="32" t="s">
        <v>129</v>
      </c>
      <c r="D92" s="16" t="s">
        <v>57</v>
      </c>
      <c r="E92" s="33"/>
      <c r="F92" s="33">
        <v>12000</v>
      </c>
      <c r="G92" s="24">
        <f t="shared" si="2"/>
        <v>502626599</v>
      </c>
      <c r="H92" s="26"/>
    </row>
    <row r="93" ht="30" customHeight="1" spans="1:8">
      <c r="A93" s="28"/>
      <c r="B93" s="8">
        <v>45826</v>
      </c>
      <c r="C93" s="32" t="s">
        <v>130</v>
      </c>
      <c r="D93" s="16" t="s">
        <v>57</v>
      </c>
      <c r="E93" s="33"/>
      <c r="F93" s="33">
        <v>30000</v>
      </c>
      <c r="G93" s="24">
        <f t="shared" si="2"/>
        <v>502596599</v>
      </c>
      <c r="H93" s="26"/>
    </row>
    <row r="94" ht="30" customHeight="1" spans="1:8">
      <c r="A94" s="29"/>
      <c r="B94" s="8">
        <v>45826</v>
      </c>
      <c r="C94" s="32" t="s">
        <v>131</v>
      </c>
      <c r="D94" s="16" t="s">
        <v>57</v>
      </c>
      <c r="E94" s="33"/>
      <c r="F94" s="33">
        <v>652500</v>
      </c>
      <c r="G94" s="24">
        <f t="shared" si="2"/>
        <v>501944099</v>
      </c>
      <c r="H94" s="26">
        <f>SUM(F90:F94)</f>
        <v>1304744</v>
      </c>
    </row>
    <row r="95" ht="30" customHeight="1" spans="1:8">
      <c r="A95" s="34" t="s">
        <v>132</v>
      </c>
      <c r="B95" s="8">
        <v>45826</v>
      </c>
      <c r="C95" s="32" t="s">
        <v>133</v>
      </c>
      <c r="D95" s="16" t="s">
        <v>20</v>
      </c>
      <c r="E95" s="33"/>
      <c r="F95" s="33">
        <v>1295000</v>
      </c>
      <c r="G95" s="24">
        <f t="shared" si="2"/>
        <v>500649099</v>
      </c>
      <c r="H95" s="26">
        <f>F95</f>
        <v>1295000</v>
      </c>
    </row>
    <row r="96" ht="30" customHeight="1" spans="1:8">
      <c r="A96" s="34" t="s">
        <v>134</v>
      </c>
      <c r="B96" s="8">
        <v>45826</v>
      </c>
      <c r="C96" s="32" t="s">
        <v>135</v>
      </c>
      <c r="D96" s="16" t="s">
        <v>136</v>
      </c>
      <c r="E96" s="33"/>
      <c r="F96" s="33">
        <v>1000000</v>
      </c>
      <c r="G96" s="24">
        <f t="shared" si="2"/>
        <v>499649099</v>
      </c>
      <c r="H96" s="26">
        <f>F96</f>
        <v>1000000</v>
      </c>
    </row>
    <row r="97" ht="30" customHeight="1" spans="1:8">
      <c r="A97" s="35" t="s">
        <v>137</v>
      </c>
      <c r="B97" s="8">
        <v>45826</v>
      </c>
      <c r="C97" s="32" t="s">
        <v>138</v>
      </c>
      <c r="D97" s="16" t="s">
        <v>30</v>
      </c>
      <c r="E97" s="33"/>
      <c r="F97" s="33">
        <v>230000</v>
      </c>
      <c r="G97" s="24">
        <f t="shared" si="2"/>
        <v>499419099</v>
      </c>
      <c r="H97" s="26"/>
    </row>
    <row r="98" ht="30" customHeight="1" spans="1:8">
      <c r="A98" s="36"/>
      <c r="B98" s="8">
        <v>45826</v>
      </c>
      <c r="C98" s="32" t="s">
        <v>139</v>
      </c>
      <c r="D98" s="16" t="s">
        <v>30</v>
      </c>
      <c r="E98" s="33"/>
      <c r="F98" s="33">
        <v>4000000</v>
      </c>
      <c r="G98" s="24">
        <f t="shared" si="2"/>
        <v>495419099</v>
      </c>
      <c r="H98" s="26">
        <f>SUM(F97:F98)</f>
        <v>4230000</v>
      </c>
    </row>
    <row r="99" ht="30" customHeight="1" spans="1:8">
      <c r="A99" s="34" t="s">
        <v>140</v>
      </c>
      <c r="B99" s="8">
        <v>45826</v>
      </c>
      <c r="C99" s="32" t="s">
        <v>141</v>
      </c>
      <c r="D99" s="16" t="s">
        <v>26</v>
      </c>
      <c r="E99" s="33"/>
      <c r="F99" s="33">
        <v>300000</v>
      </c>
      <c r="G99" s="24">
        <f t="shared" si="2"/>
        <v>495119099</v>
      </c>
      <c r="H99" s="26"/>
    </row>
    <row r="100" ht="30" customHeight="1" spans="1:8">
      <c r="A100" s="34"/>
      <c r="B100" s="8">
        <v>45826</v>
      </c>
      <c r="C100" s="32" t="s">
        <v>142</v>
      </c>
      <c r="D100" s="16" t="s">
        <v>26</v>
      </c>
      <c r="E100" s="33"/>
      <c r="F100" s="33">
        <v>270000</v>
      </c>
      <c r="G100" s="24">
        <f t="shared" si="2"/>
        <v>494849099</v>
      </c>
      <c r="H100" s="26"/>
    </row>
    <row r="101" ht="30" customHeight="1" spans="1:8">
      <c r="A101" s="34"/>
      <c r="B101" s="8">
        <v>45826</v>
      </c>
      <c r="C101" s="32" t="s">
        <v>143</v>
      </c>
      <c r="D101" s="16" t="s">
        <v>26</v>
      </c>
      <c r="E101" s="33"/>
      <c r="F101" s="33">
        <v>12000</v>
      </c>
      <c r="G101" s="24">
        <f t="shared" si="2"/>
        <v>494837099</v>
      </c>
      <c r="H101" s="26">
        <f>SUM(F99:F101)</f>
        <v>582000</v>
      </c>
    </row>
    <row r="102" ht="30" customHeight="1" spans="1:8">
      <c r="A102" s="34" t="s">
        <v>144</v>
      </c>
      <c r="B102" s="8">
        <v>45827</v>
      </c>
      <c r="C102" s="32" t="s">
        <v>145</v>
      </c>
      <c r="D102" s="16" t="s">
        <v>49</v>
      </c>
      <c r="E102" s="33"/>
      <c r="F102" s="33">
        <v>1810000</v>
      </c>
      <c r="G102" s="24">
        <f t="shared" si="2"/>
        <v>493027099</v>
      </c>
      <c r="H102" s="26"/>
    </row>
    <row r="103" ht="30" customHeight="1" spans="1:8">
      <c r="A103" s="34"/>
      <c r="B103" s="8">
        <v>45827</v>
      </c>
      <c r="C103" s="32" t="s">
        <v>146</v>
      </c>
      <c r="D103" s="16" t="s">
        <v>49</v>
      </c>
      <c r="E103" s="33"/>
      <c r="F103" s="33">
        <v>35000</v>
      </c>
      <c r="G103" s="24">
        <f t="shared" si="2"/>
        <v>492992099</v>
      </c>
      <c r="H103" s="26">
        <f>SUM(F102:F103)</f>
        <v>1845000</v>
      </c>
    </row>
    <row r="104" ht="30" customHeight="1" spans="1:8">
      <c r="A104" s="34" t="s">
        <v>147</v>
      </c>
      <c r="B104" s="8">
        <v>45827</v>
      </c>
      <c r="C104" s="32" t="s">
        <v>148</v>
      </c>
      <c r="D104" s="16" t="s">
        <v>34</v>
      </c>
      <c r="E104" s="33"/>
      <c r="F104" s="33">
        <v>25000</v>
      </c>
      <c r="G104" s="24">
        <f t="shared" si="2"/>
        <v>492967099</v>
      </c>
      <c r="H104" s="26">
        <f>F104</f>
        <v>25000</v>
      </c>
    </row>
    <row r="105" ht="30" customHeight="1" spans="1:8">
      <c r="A105" s="37" t="s">
        <v>149</v>
      </c>
      <c r="B105" s="8">
        <v>45827</v>
      </c>
      <c r="C105" s="32" t="s">
        <v>150</v>
      </c>
      <c r="D105" s="16" t="s">
        <v>20</v>
      </c>
      <c r="E105" s="33"/>
      <c r="F105" s="33">
        <v>48000</v>
      </c>
      <c r="G105" s="24">
        <f t="shared" ref="G105:G136" si="3">G104+E105-F105</f>
        <v>492919099</v>
      </c>
      <c r="H105" s="26"/>
    </row>
    <row r="106" ht="37" customHeight="1" spans="1:8">
      <c r="A106" s="37"/>
      <c r="B106" s="8">
        <v>45827</v>
      </c>
      <c r="C106" s="32" t="s">
        <v>151</v>
      </c>
      <c r="D106" s="16" t="s">
        <v>20</v>
      </c>
      <c r="E106" s="33"/>
      <c r="F106" s="33">
        <v>150000</v>
      </c>
      <c r="G106" s="24">
        <f t="shared" si="3"/>
        <v>492769099</v>
      </c>
      <c r="H106" s="26"/>
    </row>
    <row r="107" ht="30" customHeight="1" spans="1:8">
      <c r="A107" s="37"/>
      <c r="B107" s="8">
        <v>45827</v>
      </c>
      <c r="C107" s="32" t="s">
        <v>152</v>
      </c>
      <c r="D107" s="16" t="s">
        <v>20</v>
      </c>
      <c r="E107" s="33"/>
      <c r="F107" s="33">
        <v>27000</v>
      </c>
      <c r="G107" s="24">
        <f t="shared" si="3"/>
        <v>492742099</v>
      </c>
      <c r="H107" s="26"/>
    </row>
    <row r="108" ht="30" customHeight="1" spans="1:8">
      <c r="A108" s="36"/>
      <c r="B108" s="8">
        <v>45827</v>
      </c>
      <c r="C108" s="32" t="s">
        <v>153</v>
      </c>
      <c r="D108" s="16" t="s">
        <v>20</v>
      </c>
      <c r="E108" s="33"/>
      <c r="F108" s="33">
        <v>60000</v>
      </c>
      <c r="G108" s="24">
        <f t="shared" si="3"/>
        <v>492682099</v>
      </c>
      <c r="H108" s="26">
        <f>SUM(F105:F108)</f>
        <v>285000</v>
      </c>
    </row>
    <row r="109" ht="30" customHeight="1" spans="1:8">
      <c r="A109" s="27" t="s">
        <v>154</v>
      </c>
      <c r="B109" s="8">
        <v>45827</v>
      </c>
      <c r="C109" s="32" t="s">
        <v>155</v>
      </c>
      <c r="D109" s="16" t="s">
        <v>26</v>
      </c>
      <c r="E109" s="33"/>
      <c r="F109" s="33">
        <v>900000</v>
      </c>
      <c r="G109" s="24">
        <f t="shared" si="3"/>
        <v>491782099</v>
      </c>
      <c r="H109" s="26"/>
    </row>
    <row r="110" ht="30" customHeight="1" spans="1:8">
      <c r="A110" s="29"/>
      <c r="B110" s="8">
        <v>45827</v>
      </c>
      <c r="C110" s="32" t="s">
        <v>156</v>
      </c>
      <c r="D110" s="16" t="s">
        <v>26</v>
      </c>
      <c r="E110" s="33"/>
      <c r="F110" s="33">
        <v>50000</v>
      </c>
      <c r="G110" s="24">
        <f t="shared" si="3"/>
        <v>491732099</v>
      </c>
      <c r="H110" s="26">
        <f>SUM(F109:F110)</f>
        <v>950000</v>
      </c>
    </row>
    <row r="111" ht="38" customHeight="1" spans="1:8">
      <c r="A111" s="27" t="s">
        <v>157</v>
      </c>
      <c r="B111" s="8">
        <v>45827</v>
      </c>
      <c r="C111" s="32" t="s">
        <v>158</v>
      </c>
      <c r="D111" s="16" t="s">
        <v>30</v>
      </c>
      <c r="E111" s="33"/>
      <c r="F111" s="33">
        <v>4000000</v>
      </c>
      <c r="G111" s="24">
        <f t="shared" si="3"/>
        <v>487732099</v>
      </c>
      <c r="H111" s="26"/>
    </row>
    <row r="112" ht="30" customHeight="1" spans="1:8">
      <c r="A112" s="29"/>
      <c r="B112" s="8">
        <v>45827</v>
      </c>
      <c r="C112" s="32" t="s">
        <v>159</v>
      </c>
      <c r="D112" s="16" t="s">
        <v>30</v>
      </c>
      <c r="E112" s="33"/>
      <c r="F112" s="33">
        <v>45000</v>
      </c>
      <c r="G112" s="24">
        <f t="shared" si="3"/>
        <v>487687099</v>
      </c>
      <c r="H112" s="26">
        <f>SUM(F111:F112)</f>
        <v>4045000</v>
      </c>
    </row>
    <row r="113" ht="30" customHeight="1" spans="1:8">
      <c r="A113" s="30" t="s">
        <v>160</v>
      </c>
      <c r="B113" s="8">
        <v>45827</v>
      </c>
      <c r="C113" s="32" t="s">
        <v>161</v>
      </c>
      <c r="D113" s="16" t="s">
        <v>26</v>
      </c>
      <c r="E113" s="33"/>
      <c r="F113" s="33">
        <v>3400000</v>
      </c>
      <c r="G113" s="24">
        <f t="shared" si="3"/>
        <v>484287099</v>
      </c>
      <c r="H113" s="26">
        <f>F113</f>
        <v>3400000</v>
      </c>
    </row>
    <row r="114" ht="30" customHeight="1" spans="1:8">
      <c r="A114" s="30" t="s">
        <v>162</v>
      </c>
      <c r="B114" s="8">
        <v>45827</v>
      </c>
      <c r="C114" s="32" t="s">
        <v>163</v>
      </c>
      <c r="D114" s="16" t="s">
        <v>38</v>
      </c>
      <c r="E114" s="33"/>
      <c r="F114" s="33">
        <v>84500</v>
      </c>
      <c r="G114" s="24">
        <f t="shared" si="3"/>
        <v>484202599</v>
      </c>
      <c r="H114" s="26"/>
    </row>
    <row r="115" ht="30" customHeight="1" spans="1:8">
      <c r="A115" s="30"/>
      <c r="B115" s="8">
        <v>45827</v>
      </c>
      <c r="C115" s="32" t="s">
        <v>164</v>
      </c>
      <c r="D115" s="16" t="s">
        <v>38</v>
      </c>
      <c r="E115" s="33"/>
      <c r="F115" s="33">
        <v>98800</v>
      </c>
      <c r="G115" s="24">
        <f t="shared" si="3"/>
        <v>484103799</v>
      </c>
      <c r="H115" s="26"/>
    </row>
    <row r="116" ht="30" customHeight="1" spans="1:8">
      <c r="A116" s="30"/>
      <c r="B116" s="8">
        <v>45827</v>
      </c>
      <c r="C116" s="32" t="s">
        <v>165</v>
      </c>
      <c r="D116" s="16" t="s">
        <v>38</v>
      </c>
      <c r="E116" s="33"/>
      <c r="F116" s="33">
        <v>576805</v>
      </c>
      <c r="G116" s="24">
        <f t="shared" si="3"/>
        <v>483526994</v>
      </c>
      <c r="H116" s="26"/>
    </row>
    <row r="117" ht="30" customHeight="1" spans="1:8">
      <c r="A117" s="30"/>
      <c r="B117" s="8">
        <v>45827</v>
      </c>
      <c r="C117" s="32" t="s">
        <v>166</v>
      </c>
      <c r="D117" s="16" t="s">
        <v>38</v>
      </c>
      <c r="E117" s="33"/>
      <c r="F117" s="33">
        <v>90000</v>
      </c>
      <c r="G117" s="24">
        <f t="shared" si="3"/>
        <v>483436994</v>
      </c>
      <c r="H117" s="26">
        <f>SUM(F114:F117)</f>
        <v>850105</v>
      </c>
    </row>
    <row r="118" ht="30" customHeight="1" spans="1:8">
      <c r="A118" s="30" t="s">
        <v>167</v>
      </c>
      <c r="B118" s="8">
        <v>45827</v>
      </c>
      <c r="C118" s="32" t="s">
        <v>168</v>
      </c>
      <c r="D118" s="16" t="s">
        <v>57</v>
      </c>
      <c r="E118" s="33"/>
      <c r="F118" s="33">
        <v>177548</v>
      </c>
      <c r="G118" s="24">
        <f t="shared" si="3"/>
        <v>483259446</v>
      </c>
      <c r="H118" s="26"/>
    </row>
    <row r="119" ht="30" customHeight="1" spans="1:8">
      <c r="A119" s="30"/>
      <c r="B119" s="8">
        <v>45827</v>
      </c>
      <c r="C119" s="32" t="s">
        <v>169</v>
      </c>
      <c r="D119" s="16" t="s">
        <v>57</v>
      </c>
      <c r="E119" s="33"/>
      <c r="F119" s="33">
        <v>390000</v>
      </c>
      <c r="G119" s="24">
        <f t="shared" si="3"/>
        <v>482869446</v>
      </c>
      <c r="H119" s="26">
        <f>SUM(F118:F119)</f>
        <v>567548</v>
      </c>
    </row>
    <row r="120" ht="43" customHeight="1" spans="1:8">
      <c r="A120" s="29" t="s">
        <v>170</v>
      </c>
      <c r="B120" s="8">
        <v>45827</v>
      </c>
      <c r="C120" s="32" t="s">
        <v>171</v>
      </c>
      <c r="D120" s="16" t="s">
        <v>57</v>
      </c>
      <c r="E120" s="33"/>
      <c r="F120" s="33">
        <v>921000</v>
      </c>
      <c r="G120" s="24">
        <f t="shared" si="3"/>
        <v>481948446</v>
      </c>
      <c r="H120" s="26">
        <f>F120</f>
        <v>921000</v>
      </c>
    </row>
    <row r="121" ht="30" customHeight="1" spans="1:8">
      <c r="A121" s="27" t="s">
        <v>172</v>
      </c>
      <c r="B121" s="8">
        <v>45827</v>
      </c>
      <c r="C121" s="32" t="s">
        <v>173</v>
      </c>
      <c r="D121" s="16" t="s">
        <v>57</v>
      </c>
      <c r="E121" s="33"/>
      <c r="F121" s="33">
        <v>531828</v>
      </c>
      <c r="G121" s="24">
        <f t="shared" si="3"/>
        <v>481416618</v>
      </c>
      <c r="H121" s="26"/>
    </row>
    <row r="122" ht="30" customHeight="1" spans="1:8">
      <c r="A122" s="28"/>
      <c r="B122" s="8">
        <v>45827</v>
      </c>
      <c r="C122" s="32" t="s">
        <v>174</v>
      </c>
      <c r="D122" s="16" t="s">
        <v>57</v>
      </c>
      <c r="E122" s="33"/>
      <c r="F122" s="33">
        <v>165444</v>
      </c>
      <c r="G122" s="24">
        <f t="shared" si="3"/>
        <v>481251174</v>
      </c>
      <c r="H122" s="26"/>
    </row>
    <row r="123" ht="30" customHeight="1" spans="1:8">
      <c r="A123" s="28"/>
      <c r="B123" s="8">
        <v>45827</v>
      </c>
      <c r="C123" s="32" t="s">
        <v>175</v>
      </c>
      <c r="D123" s="16" t="s">
        <v>57</v>
      </c>
      <c r="E123" s="33"/>
      <c r="F123" s="33">
        <v>386104</v>
      </c>
      <c r="G123" s="24">
        <f t="shared" si="3"/>
        <v>480865070</v>
      </c>
      <c r="H123" s="26"/>
    </row>
    <row r="124" ht="30" customHeight="1" spans="1:8">
      <c r="A124" s="28"/>
      <c r="B124" s="8">
        <v>45827</v>
      </c>
      <c r="C124" s="32" t="s">
        <v>176</v>
      </c>
      <c r="D124" s="16" t="s">
        <v>57</v>
      </c>
      <c r="E124" s="33"/>
      <c r="F124" s="33">
        <v>435404</v>
      </c>
      <c r="G124" s="24">
        <f t="shared" si="3"/>
        <v>480429666</v>
      </c>
      <c r="H124" s="26"/>
    </row>
    <row r="125" ht="30" customHeight="1" spans="1:8">
      <c r="A125" s="28"/>
      <c r="B125" s="8">
        <v>45827</v>
      </c>
      <c r="C125" s="32" t="s">
        <v>177</v>
      </c>
      <c r="D125" s="16" t="s">
        <v>57</v>
      </c>
      <c r="E125" s="33"/>
      <c r="F125" s="33">
        <v>409904</v>
      </c>
      <c r="G125" s="24">
        <f t="shared" si="3"/>
        <v>480019762</v>
      </c>
      <c r="H125" s="26"/>
    </row>
    <row r="126" ht="30" customHeight="1" spans="1:8">
      <c r="A126" s="28"/>
      <c r="B126" s="8">
        <v>45827</v>
      </c>
      <c r="C126" s="32" t="s">
        <v>178</v>
      </c>
      <c r="D126" s="16" t="s">
        <v>57</v>
      </c>
      <c r="E126" s="33"/>
      <c r="F126" s="33">
        <v>408000</v>
      </c>
      <c r="G126" s="24">
        <f t="shared" si="3"/>
        <v>479611762</v>
      </c>
      <c r="H126" s="26"/>
    </row>
    <row r="127" ht="29" customHeight="1" spans="1:8">
      <c r="A127" s="29"/>
      <c r="B127" s="8">
        <v>45827</v>
      </c>
      <c r="C127" s="32" t="s">
        <v>179</v>
      </c>
      <c r="D127" s="16" t="s">
        <v>57</v>
      </c>
      <c r="E127" s="33"/>
      <c r="F127" s="33">
        <v>408000</v>
      </c>
      <c r="G127" s="24">
        <f t="shared" si="3"/>
        <v>479203762</v>
      </c>
      <c r="H127" s="26">
        <f>SUM(F121:F127)</f>
        <v>2744684</v>
      </c>
    </row>
    <row r="128" ht="34" customHeight="1" spans="1:8">
      <c r="A128" s="27" t="s">
        <v>180</v>
      </c>
      <c r="B128" s="8">
        <v>45827</v>
      </c>
      <c r="C128" s="32" t="s">
        <v>181</v>
      </c>
      <c r="D128" s="16" t="s">
        <v>38</v>
      </c>
      <c r="E128" s="33"/>
      <c r="F128" s="33">
        <v>10000</v>
      </c>
      <c r="G128" s="24">
        <f t="shared" si="3"/>
        <v>479193762</v>
      </c>
      <c r="H128" s="26"/>
    </row>
    <row r="129" ht="37" customHeight="1" spans="1:8">
      <c r="A129" s="28"/>
      <c r="B129" s="8">
        <v>45827</v>
      </c>
      <c r="C129" s="32" t="s">
        <v>182</v>
      </c>
      <c r="D129" s="16" t="s">
        <v>38</v>
      </c>
      <c r="E129" s="33"/>
      <c r="F129" s="33">
        <v>44700</v>
      </c>
      <c r="G129" s="24">
        <f t="shared" si="3"/>
        <v>479149062</v>
      </c>
      <c r="H129" s="26"/>
    </row>
    <row r="130" ht="30" customHeight="1" spans="1:8">
      <c r="A130" s="28"/>
      <c r="B130" s="8">
        <v>45827</v>
      </c>
      <c r="C130" s="32" t="s">
        <v>183</v>
      </c>
      <c r="D130" s="16" t="s">
        <v>38</v>
      </c>
      <c r="E130" s="33"/>
      <c r="F130" s="33">
        <v>86900</v>
      </c>
      <c r="G130" s="24">
        <f t="shared" si="3"/>
        <v>479062162</v>
      </c>
      <c r="H130" s="26"/>
    </row>
    <row r="131" ht="30" customHeight="1" spans="1:8">
      <c r="A131" s="28"/>
      <c r="B131" s="8">
        <v>45827</v>
      </c>
      <c r="C131" s="32" t="s">
        <v>184</v>
      </c>
      <c r="D131" s="16" t="s">
        <v>38</v>
      </c>
      <c r="E131" s="33"/>
      <c r="F131" s="33">
        <v>355500</v>
      </c>
      <c r="G131" s="24">
        <f t="shared" si="3"/>
        <v>478706662</v>
      </c>
      <c r="H131" s="26"/>
    </row>
    <row r="132" ht="30" customHeight="1" spans="1:8">
      <c r="A132" s="29"/>
      <c r="B132" s="8">
        <v>45827</v>
      </c>
      <c r="C132" s="32" t="s">
        <v>185</v>
      </c>
      <c r="D132" s="16" t="s">
        <v>38</v>
      </c>
      <c r="E132" s="33"/>
      <c r="F132" s="33">
        <v>129300</v>
      </c>
      <c r="G132" s="24">
        <f t="shared" si="3"/>
        <v>478577362</v>
      </c>
      <c r="H132" s="26">
        <f>SUM(F128:F132)</f>
        <v>626400</v>
      </c>
    </row>
    <row r="133" ht="30" customHeight="1" spans="1:8">
      <c r="A133" s="27" t="s">
        <v>186</v>
      </c>
      <c r="B133" s="8">
        <v>45828</v>
      </c>
      <c r="C133" s="32" t="s">
        <v>187</v>
      </c>
      <c r="D133" s="16" t="s">
        <v>38</v>
      </c>
      <c r="E133" s="33"/>
      <c r="F133" s="33">
        <v>507910</v>
      </c>
      <c r="G133" s="24">
        <f t="shared" si="3"/>
        <v>478069452</v>
      </c>
      <c r="H133" s="26"/>
    </row>
    <row r="134" ht="30" customHeight="1" spans="1:8">
      <c r="A134" s="28"/>
      <c r="B134" s="8">
        <v>45828</v>
      </c>
      <c r="C134" s="32" t="s">
        <v>188</v>
      </c>
      <c r="D134" s="16" t="s">
        <v>38</v>
      </c>
      <c r="E134" s="33"/>
      <c r="F134" s="33">
        <v>235000</v>
      </c>
      <c r="G134" s="24">
        <f t="shared" si="3"/>
        <v>477834452</v>
      </c>
      <c r="H134" s="26"/>
    </row>
    <row r="135" ht="30" customHeight="1" spans="1:8">
      <c r="A135" s="28"/>
      <c r="B135" s="8">
        <v>45828</v>
      </c>
      <c r="C135" s="32" t="s">
        <v>189</v>
      </c>
      <c r="D135" s="16" t="s">
        <v>38</v>
      </c>
      <c r="E135" s="33"/>
      <c r="F135" s="33">
        <v>145000</v>
      </c>
      <c r="G135" s="24">
        <f t="shared" si="3"/>
        <v>477689452</v>
      </c>
      <c r="H135" s="26"/>
    </row>
    <row r="136" ht="30" customHeight="1" spans="1:8">
      <c r="A136" s="28"/>
      <c r="B136" s="8">
        <v>45828</v>
      </c>
      <c r="C136" s="32" t="s">
        <v>190</v>
      </c>
      <c r="D136" s="16" t="s">
        <v>38</v>
      </c>
      <c r="E136" s="33"/>
      <c r="F136" s="33">
        <v>286000</v>
      </c>
      <c r="G136" s="24">
        <f t="shared" si="3"/>
        <v>477403452</v>
      </c>
      <c r="H136" s="26"/>
    </row>
    <row r="137" ht="30" customHeight="1" spans="1:8">
      <c r="A137" s="28"/>
      <c r="B137" s="8">
        <v>45828</v>
      </c>
      <c r="C137" s="32" t="s">
        <v>191</v>
      </c>
      <c r="D137" s="16" t="s">
        <v>38</v>
      </c>
      <c r="E137" s="33"/>
      <c r="F137" s="33">
        <v>205000</v>
      </c>
      <c r="G137" s="24">
        <f t="shared" ref="G137:G168" si="4">G136+E137-F137</f>
        <v>477198452</v>
      </c>
      <c r="H137" s="26"/>
    </row>
    <row r="138" ht="30" customHeight="1" spans="1:8">
      <c r="A138" s="29"/>
      <c r="B138" s="8">
        <v>45828</v>
      </c>
      <c r="C138" s="32" t="s">
        <v>44</v>
      </c>
      <c r="D138" s="16" t="s">
        <v>38</v>
      </c>
      <c r="E138" s="33"/>
      <c r="F138" s="33">
        <v>112000</v>
      </c>
      <c r="G138" s="24">
        <f t="shared" si="4"/>
        <v>477086452</v>
      </c>
      <c r="H138" s="26">
        <f>SUM(F133:F138)</f>
        <v>1490910</v>
      </c>
    </row>
    <row r="139" ht="30" customHeight="1" spans="1:8">
      <c r="A139" s="30" t="s">
        <v>192</v>
      </c>
      <c r="B139" s="8">
        <v>45828</v>
      </c>
      <c r="C139" s="32" t="s">
        <v>193</v>
      </c>
      <c r="D139" s="16" t="s">
        <v>38</v>
      </c>
      <c r="E139" s="33"/>
      <c r="F139" s="33">
        <v>278500</v>
      </c>
      <c r="G139" s="24">
        <f t="shared" si="4"/>
        <v>476807952</v>
      </c>
      <c r="H139" s="26"/>
    </row>
    <row r="140" ht="30" customHeight="1" spans="1:8">
      <c r="A140" s="30"/>
      <c r="B140" s="8">
        <v>45828</v>
      </c>
      <c r="C140" s="32" t="s">
        <v>194</v>
      </c>
      <c r="D140" s="16" t="s">
        <v>38</v>
      </c>
      <c r="E140" s="33"/>
      <c r="F140" s="33">
        <v>120000</v>
      </c>
      <c r="G140" s="24">
        <f t="shared" si="4"/>
        <v>476687952</v>
      </c>
      <c r="H140" s="26"/>
    </row>
    <row r="141" ht="34" customHeight="1" spans="1:8">
      <c r="A141" s="30"/>
      <c r="B141" s="8">
        <v>45828</v>
      </c>
      <c r="C141" s="32" t="s">
        <v>195</v>
      </c>
      <c r="D141" s="16" t="s">
        <v>38</v>
      </c>
      <c r="E141" s="33"/>
      <c r="F141" s="33">
        <v>90700</v>
      </c>
      <c r="G141" s="24">
        <f t="shared" si="4"/>
        <v>476597252</v>
      </c>
      <c r="H141" s="26"/>
    </row>
    <row r="142" ht="30" customHeight="1" spans="1:8">
      <c r="A142" s="30"/>
      <c r="B142" s="8">
        <v>45828</v>
      </c>
      <c r="C142" s="32" t="s">
        <v>196</v>
      </c>
      <c r="D142" s="16" t="s">
        <v>38</v>
      </c>
      <c r="E142" s="33"/>
      <c r="F142" s="33">
        <v>72519</v>
      </c>
      <c r="G142" s="24">
        <f t="shared" si="4"/>
        <v>476524733</v>
      </c>
      <c r="H142" s="26">
        <f>SUM(F139:F142)</f>
        <v>561719</v>
      </c>
    </row>
    <row r="143" ht="30" customHeight="1" spans="1:8">
      <c r="A143" s="30" t="s">
        <v>197</v>
      </c>
      <c r="B143" s="8">
        <v>45828</v>
      </c>
      <c r="C143" s="32" t="s">
        <v>198</v>
      </c>
      <c r="D143" s="16" t="s">
        <v>34</v>
      </c>
      <c r="E143" s="33"/>
      <c r="F143" s="33">
        <v>220000</v>
      </c>
      <c r="G143" s="24">
        <f t="shared" si="4"/>
        <v>476304733</v>
      </c>
      <c r="H143" s="26"/>
    </row>
    <row r="144" ht="30" customHeight="1" spans="1:8">
      <c r="A144" s="30"/>
      <c r="B144" s="8">
        <v>45828</v>
      </c>
      <c r="C144" s="32" t="s">
        <v>199</v>
      </c>
      <c r="D144" s="16" t="s">
        <v>34</v>
      </c>
      <c r="E144" s="33"/>
      <c r="F144" s="33">
        <v>1283000</v>
      </c>
      <c r="G144" s="24">
        <f t="shared" si="4"/>
        <v>475021733</v>
      </c>
      <c r="H144" s="26">
        <f>SUM(F143:F144)</f>
        <v>1503000</v>
      </c>
    </row>
    <row r="145" ht="30" customHeight="1" spans="1:8">
      <c r="A145" s="30" t="s">
        <v>200</v>
      </c>
      <c r="B145" s="8">
        <v>45828</v>
      </c>
      <c r="C145" s="32" t="s">
        <v>201</v>
      </c>
      <c r="D145" s="16" t="s">
        <v>20</v>
      </c>
      <c r="E145" s="33"/>
      <c r="F145" s="33">
        <v>156000</v>
      </c>
      <c r="G145" s="24">
        <f t="shared" si="4"/>
        <v>474865733</v>
      </c>
      <c r="H145" s="26"/>
    </row>
    <row r="146" ht="30" customHeight="1" spans="1:8">
      <c r="A146" s="30"/>
      <c r="B146" s="8">
        <v>45828</v>
      </c>
      <c r="C146" s="32" t="s">
        <v>202</v>
      </c>
      <c r="D146" s="16" t="s">
        <v>20</v>
      </c>
      <c r="E146" s="33"/>
      <c r="F146" s="33">
        <v>1140000</v>
      </c>
      <c r="G146" s="24">
        <f t="shared" si="4"/>
        <v>473725733</v>
      </c>
      <c r="H146" s="26">
        <f>SUM(F145:F146)</f>
        <v>1296000</v>
      </c>
    </row>
    <row r="147" ht="30" customHeight="1" spans="1:8">
      <c r="A147" s="28" t="s">
        <v>203</v>
      </c>
      <c r="B147" s="8">
        <v>45828</v>
      </c>
      <c r="C147" s="32" t="s">
        <v>204</v>
      </c>
      <c r="D147" s="16" t="s">
        <v>57</v>
      </c>
      <c r="E147" s="33"/>
      <c r="F147" s="33">
        <v>20000</v>
      </c>
      <c r="G147" s="24">
        <f t="shared" si="4"/>
        <v>473705733</v>
      </c>
      <c r="H147" s="26"/>
    </row>
    <row r="148" ht="30" customHeight="1" spans="1:8">
      <c r="A148" s="28"/>
      <c r="B148" s="8">
        <v>45828</v>
      </c>
      <c r="C148" s="32" t="s">
        <v>205</v>
      </c>
      <c r="D148" s="16" t="s">
        <v>57</v>
      </c>
      <c r="E148" s="33"/>
      <c r="F148" s="33">
        <v>2000</v>
      </c>
      <c r="G148" s="24">
        <f t="shared" si="4"/>
        <v>473703733</v>
      </c>
      <c r="H148" s="26"/>
    </row>
    <row r="149" ht="30" customHeight="1" spans="1:8">
      <c r="A149" s="28"/>
      <c r="B149" s="8">
        <v>45828</v>
      </c>
      <c r="C149" s="32" t="s">
        <v>206</v>
      </c>
      <c r="D149" s="16" t="s">
        <v>57</v>
      </c>
      <c r="E149" s="33"/>
      <c r="F149" s="33">
        <v>500000</v>
      </c>
      <c r="G149" s="24">
        <f t="shared" si="4"/>
        <v>473203733</v>
      </c>
      <c r="H149" s="26"/>
    </row>
    <row r="150" ht="30" customHeight="1" spans="1:8">
      <c r="A150" s="28"/>
      <c r="B150" s="8">
        <v>45828</v>
      </c>
      <c r="C150" s="32" t="s">
        <v>207</v>
      </c>
      <c r="D150" s="16" t="s">
        <v>57</v>
      </c>
      <c r="E150" s="33"/>
      <c r="F150" s="33">
        <v>515372</v>
      </c>
      <c r="G150" s="24">
        <f t="shared" si="4"/>
        <v>472688361</v>
      </c>
      <c r="H150" s="26"/>
    </row>
    <row r="151" ht="30" customHeight="1" spans="1:8">
      <c r="A151" s="28"/>
      <c r="B151" s="8">
        <v>45828</v>
      </c>
      <c r="C151" s="32" t="s">
        <v>208</v>
      </c>
      <c r="D151" s="16" t="s">
        <v>57</v>
      </c>
      <c r="E151" s="33"/>
      <c r="F151" s="33">
        <v>34000</v>
      </c>
      <c r="G151" s="24">
        <f t="shared" si="4"/>
        <v>472654361</v>
      </c>
      <c r="H151" s="26"/>
    </row>
    <row r="152" ht="47" customHeight="1" spans="1:8">
      <c r="A152" s="28"/>
      <c r="B152" s="8">
        <v>45828</v>
      </c>
      <c r="C152" s="32" t="s">
        <v>209</v>
      </c>
      <c r="D152" s="16" t="s">
        <v>57</v>
      </c>
      <c r="E152" s="33"/>
      <c r="F152" s="33">
        <v>771500</v>
      </c>
      <c r="G152" s="24">
        <f t="shared" si="4"/>
        <v>471882861</v>
      </c>
      <c r="H152" s="26"/>
    </row>
    <row r="153" ht="30" customHeight="1" spans="1:8">
      <c r="A153" s="29"/>
      <c r="B153" s="8">
        <v>45828</v>
      </c>
      <c r="C153" s="32" t="s">
        <v>69</v>
      </c>
      <c r="D153" s="16" t="s">
        <v>57</v>
      </c>
      <c r="E153" s="33"/>
      <c r="F153" s="33">
        <v>625000</v>
      </c>
      <c r="G153" s="24">
        <f t="shared" si="4"/>
        <v>471257861</v>
      </c>
      <c r="H153" s="26">
        <f>SUM(F147:F153)</f>
        <v>2467872</v>
      </c>
    </row>
    <row r="154" ht="30" customHeight="1" spans="1:8">
      <c r="A154" s="30" t="s">
        <v>210</v>
      </c>
      <c r="B154" s="8">
        <v>45828</v>
      </c>
      <c r="C154" s="32" t="s">
        <v>211</v>
      </c>
      <c r="D154" s="16" t="s">
        <v>212</v>
      </c>
      <c r="E154" s="33"/>
      <c r="F154" s="33">
        <v>1220000</v>
      </c>
      <c r="G154" s="24">
        <f t="shared" si="4"/>
        <v>470037861</v>
      </c>
      <c r="H154" s="26">
        <f>F154</f>
        <v>1220000</v>
      </c>
    </row>
    <row r="155" ht="30" customHeight="1" spans="1:8">
      <c r="A155" s="30" t="s">
        <v>213</v>
      </c>
      <c r="B155" s="8">
        <v>45828</v>
      </c>
      <c r="C155" s="32" t="s">
        <v>214</v>
      </c>
      <c r="D155" s="16" t="s">
        <v>215</v>
      </c>
      <c r="E155" s="33"/>
      <c r="F155" s="33">
        <v>1003000</v>
      </c>
      <c r="G155" s="24">
        <f t="shared" si="4"/>
        <v>469034861</v>
      </c>
      <c r="H155" s="26">
        <f>F155</f>
        <v>1003000</v>
      </c>
    </row>
    <row r="156" ht="30" customHeight="1" spans="1:8">
      <c r="A156" s="27" t="s">
        <v>216</v>
      </c>
      <c r="B156" s="8">
        <v>45828</v>
      </c>
      <c r="C156" s="32" t="s">
        <v>217</v>
      </c>
      <c r="D156" s="16" t="s">
        <v>30</v>
      </c>
      <c r="E156" s="33"/>
      <c r="F156" s="33">
        <v>42000</v>
      </c>
      <c r="G156" s="24">
        <f t="shared" si="4"/>
        <v>468992861</v>
      </c>
      <c r="H156" s="26"/>
    </row>
    <row r="157" ht="30" customHeight="1" spans="1:8">
      <c r="A157" s="28"/>
      <c r="B157" s="8">
        <v>45828</v>
      </c>
      <c r="C157" s="32" t="s">
        <v>218</v>
      </c>
      <c r="D157" s="16" t="s">
        <v>30</v>
      </c>
      <c r="E157" s="33"/>
      <c r="F157" s="33">
        <v>113000</v>
      </c>
      <c r="G157" s="24">
        <f t="shared" si="4"/>
        <v>468879861</v>
      </c>
      <c r="H157" s="26"/>
    </row>
    <row r="158" ht="30" customHeight="1" spans="1:8">
      <c r="A158" s="28"/>
      <c r="B158" s="8">
        <v>45828</v>
      </c>
      <c r="C158" s="32" t="s">
        <v>219</v>
      </c>
      <c r="D158" s="16" t="s">
        <v>30</v>
      </c>
      <c r="E158" s="33"/>
      <c r="F158" s="33">
        <v>55000</v>
      </c>
      <c r="G158" s="24">
        <f t="shared" si="4"/>
        <v>468824861</v>
      </c>
      <c r="H158" s="26"/>
    </row>
    <row r="159" ht="30" customHeight="1" spans="1:8">
      <c r="A159" s="28"/>
      <c r="B159" s="8">
        <v>45828</v>
      </c>
      <c r="C159" s="32" t="s">
        <v>220</v>
      </c>
      <c r="D159" s="16" t="s">
        <v>30</v>
      </c>
      <c r="E159" s="33"/>
      <c r="F159" s="33">
        <v>247000</v>
      </c>
      <c r="G159" s="24">
        <f t="shared" si="4"/>
        <v>468577861</v>
      </c>
      <c r="H159" s="26"/>
    </row>
    <row r="160" ht="30" customHeight="1" spans="1:8">
      <c r="A160" s="28"/>
      <c r="B160" s="8">
        <v>45828</v>
      </c>
      <c r="C160" s="32" t="s">
        <v>221</v>
      </c>
      <c r="D160" s="16" t="s">
        <v>30</v>
      </c>
      <c r="E160" s="33"/>
      <c r="F160" s="33">
        <v>37000</v>
      </c>
      <c r="G160" s="24">
        <f t="shared" si="4"/>
        <v>468540861</v>
      </c>
      <c r="H160" s="26"/>
    </row>
    <row r="161" ht="30" customHeight="1" spans="1:8">
      <c r="A161" s="29"/>
      <c r="B161" s="8">
        <v>45828</v>
      </c>
      <c r="C161" s="32" t="s">
        <v>222</v>
      </c>
      <c r="D161" s="16" t="s">
        <v>30</v>
      </c>
      <c r="E161" s="33"/>
      <c r="F161" s="33">
        <v>145000</v>
      </c>
      <c r="G161" s="24">
        <f t="shared" si="4"/>
        <v>468395861</v>
      </c>
      <c r="H161" s="26">
        <f>SUM(F156:F161)</f>
        <v>639000</v>
      </c>
    </row>
    <row r="162" ht="30" customHeight="1" spans="1:8">
      <c r="A162" s="27" t="s">
        <v>223</v>
      </c>
      <c r="B162" s="8">
        <v>45828</v>
      </c>
      <c r="C162" s="32" t="s">
        <v>224</v>
      </c>
      <c r="D162" s="16" t="s">
        <v>136</v>
      </c>
      <c r="E162" s="33"/>
      <c r="F162" s="33">
        <v>2000000</v>
      </c>
      <c r="G162" s="24">
        <f t="shared" si="4"/>
        <v>466395861</v>
      </c>
      <c r="H162" s="26"/>
    </row>
    <row r="163" ht="30" customHeight="1" spans="1:8">
      <c r="A163" s="28"/>
      <c r="B163" s="8">
        <v>45828</v>
      </c>
      <c r="C163" s="32" t="s">
        <v>225</v>
      </c>
      <c r="D163" s="16" t="s">
        <v>136</v>
      </c>
      <c r="E163" s="33"/>
      <c r="F163" s="33">
        <v>50000</v>
      </c>
      <c r="G163" s="24">
        <f t="shared" si="4"/>
        <v>466345861</v>
      </c>
      <c r="H163" s="26"/>
    </row>
    <row r="164" ht="30" customHeight="1" spans="1:8">
      <c r="A164" s="29"/>
      <c r="B164" s="8">
        <v>45828</v>
      </c>
      <c r="C164" s="32" t="s">
        <v>226</v>
      </c>
      <c r="D164" s="16" t="s">
        <v>136</v>
      </c>
      <c r="E164" s="33"/>
      <c r="F164" s="33">
        <v>10000000</v>
      </c>
      <c r="G164" s="24">
        <f t="shared" si="4"/>
        <v>456345861</v>
      </c>
      <c r="H164" s="26">
        <f>SUM(F162:F164)</f>
        <v>12050000</v>
      </c>
    </row>
    <row r="165" ht="30" customHeight="1" spans="1:8">
      <c r="A165" s="27" t="s">
        <v>227</v>
      </c>
      <c r="B165" s="8">
        <v>45828</v>
      </c>
      <c r="C165" s="32" t="s">
        <v>228</v>
      </c>
      <c r="D165" s="16" t="s">
        <v>57</v>
      </c>
      <c r="E165" s="33"/>
      <c r="F165" s="33">
        <v>2000000</v>
      </c>
      <c r="G165" s="24">
        <f t="shared" si="4"/>
        <v>454345861</v>
      </c>
      <c r="H165" s="26"/>
    </row>
    <row r="166" ht="30" customHeight="1" spans="1:8">
      <c r="A166" s="29"/>
      <c r="B166" s="8">
        <v>45828</v>
      </c>
      <c r="C166" s="32" t="s">
        <v>229</v>
      </c>
      <c r="D166" s="16" t="s">
        <v>57</v>
      </c>
      <c r="E166" s="33"/>
      <c r="F166" s="33">
        <v>3455000</v>
      </c>
      <c r="G166" s="24">
        <f t="shared" si="4"/>
        <v>450890861</v>
      </c>
      <c r="H166" s="26">
        <f>SUM(F165:F166)</f>
        <v>5455000</v>
      </c>
    </row>
    <row r="167" ht="30" customHeight="1" spans="1:8">
      <c r="A167" s="27" t="s">
        <v>230</v>
      </c>
      <c r="B167" s="8">
        <v>45828</v>
      </c>
      <c r="C167" s="32" t="s">
        <v>231</v>
      </c>
      <c r="D167" s="16" t="s">
        <v>57</v>
      </c>
      <c r="E167" s="33"/>
      <c r="F167" s="33">
        <v>408000</v>
      </c>
      <c r="G167" s="24">
        <f t="shared" si="4"/>
        <v>450482861</v>
      </c>
      <c r="H167" s="26"/>
    </row>
    <row r="168" ht="30" customHeight="1" spans="1:8">
      <c r="A168" s="28"/>
      <c r="B168" s="8">
        <v>45828</v>
      </c>
      <c r="C168" s="32" t="s">
        <v>232</v>
      </c>
      <c r="D168" s="16" t="s">
        <v>57</v>
      </c>
      <c r="E168" s="33"/>
      <c r="F168" s="33">
        <v>386036</v>
      </c>
      <c r="G168" s="24">
        <f t="shared" si="4"/>
        <v>450096825</v>
      </c>
      <c r="H168" s="26"/>
    </row>
    <row r="169" ht="30" customHeight="1" spans="1:8">
      <c r="A169" s="28"/>
      <c r="B169" s="8">
        <v>45828</v>
      </c>
      <c r="C169" s="32" t="s">
        <v>233</v>
      </c>
      <c r="D169" s="16" t="s">
        <v>57</v>
      </c>
      <c r="E169" s="33"/>
      <c r="F169" s="33">
        <v>200600</v>
      </c>
      <c r="G169" s="24">
        <f t="shared" ref="G169:G199" si="5">G168+E169-F169</f>
        <v>449896225</v>
      </c>
      <c r="H169" s="26"/>
    </row>
    <row r="170" ht="30" customHeight="1" spans="1:8">
      <c r="A170" s="28"/>
      <c r="B170" s="8">
        <v>45828</v>
      </c>
      <c r="C170" s="32" t="s">
        <v>234</v>
      </c>
      <c r="D170" s="16" t="s">
        <v>57</v>
      </c>
      <c r="E170" s="33"/>
      <c r="F170" s="33">
        <v>170000</v>
      </c>
      <c r="G170" s="24">
        <f t="shared" si="5"/>
        <v>449726225</v>
      </c>
      <c r="H170" s="26"/>
    </row>
    <row r="171" ht="30" customHeight="1" spans="1:8">
      <c r="A171" s="28"/>
      <c r="B171" s="8">
        <v>45828</v>
      </c>
      <c r="C171" s="32" t="s">
        <v>235</v>
      </c>
      <c r="D171" s="16" t="s">
        <v>57</v>
      </c>
      <c r="E171" s="33"/>
      <c r="F171" s="33">
        <v>200000</v>
      </c>
      <c r="G171" s="24">
        <f t="shared" si="5"/>
        <v>449526225</v>
      </c>
      <c r="H171" s="26"/>
    </row>
    <row r="172" ht="30" customHeight="1" spans="1:8">
      <c r="A172" s="28"/>
      <c r="B172" s="8">
        <v>45828</v>
      </c>
      <c r="C172" s="32" t="s">
        <v>236</v>
      </c>
      <c r="D172" s="16" t="s">
        <v>57</v>
      </c>
      <c r="E172" s="33"/>
      <c r="F172" s="33">
        <v>150000</v>
      </c>
      <c r="G172" s="24">
        <f t="shared" si="5"/>
        <v>449376225</v>
      </c>
      <c r="H172" s="26"/>
    </row>
    <row r="173" ht="30" customHeight="1" spans="1:8">
      <c r="A173" s="29"/>
      <c r="B173" s="8">
        <v>45828</v>
      </c>
      <c r="C173" s="32" t="s">
        <v>237</v>
      </c>
      <c r="D173" s="16" t="s">
        <v>57</v>
      </c>
      <c r="E173" s="33"/>
      <c r="F173" s="33">
        <v>565312</v>
      </c>
      <c r="G173" s="24">
        <f t="shared" si="5"/>
        <v>448810913</v>
      </c>
      <c r="H173" s="26">
        <f>SUM(F167:F173)</f>
        <v>2079948</v>
      </c>
    </row>
    <row r="174" ht="30" customHeight="1" spans="1:8">
      <c r="A174" s="30" t="s">
        <v>238</v>
      </c>
      <c r="B174" s="8">
        <v>45829</v>
      </c>
      <c r="C174" s="32" t="s">
        <v>239</v>
      </c>
      <c r="D174" s="16" t="s">
        <v>212</v>
      </c>
      <c r="E174" s="33"/>
      <c r="F174" s="33">
        <v>865000</v>
      </c>
      <c r="G174" s="24">
        <f t="shared" si="5"/>
        <v>447945913</v>
      </c>
      <c r="H174" s="26">
        <f>F174</f>
        <v>865000</v>
      </c>
    </row>
    <row r="175" ht="30" customHeight="1" spans="1:8">
      <c r="A175" s="30" t="s">
        <v>240</v>
      </c>
      <c r="B175" s="8">
        <v>45829</v>
      </c>
      <c r="C175" s="32" t="s">
        <v>241</v>
      </c>
      <c r="D175" s="16" t="s">
        <v>215</v>
      </c>
      <c r="E175" s="33"/>
      <c r="F175" s="33">
        <v>503000</v>
      </c>
      <c r="G175" s="24">
        <f t="shared" si="5"/>
        <v>447442913</v>
      </c>
      <c r="H175" s="26">
        <f>F175</f>
        <v>503000</v>
      </c>
    </row>
    <row r="176" ht="30" customHeight="1" spans="1:8">
      <c r="A176" s="30" t="s">
        <v>242</v>
      </c>
      <c r="B176" s="8">
        <v>45829</v>
      </c>
      <c r="C176" s="32" t="s">
        <v>243</v>
      </c>
      <c r="D176" s="16" t="s">
        <v>244</v>
      </c>
      <c r="E176" s="33"/>
      <c r="F176" s="33">
        <v>512240</v>
      </c>
      <c r="G176" s="24">
        <f t="shared" si="5"/>
        <v>446930673</v>
      </c>
      <c r="H176" s="26">
        <f>F176</f>
        <v>512240</v>
      </c>
    </row>
    <row r="177" ht="30" customHeight="1" spans="1:8">
      <c r="A177" s="27" t="s">
        <v>245</v>
      </c>
      <c r="B177" s="8">
        <v>45829</v>
      </c>
      <c r="C177" s="32" t="s">
        <v>246</v>
      </c>
      <c r="D177" s="16" t="s">
        <v>20</v>
      </c>
      <c r="E177" s="33"/>
      <c r="F177" s="33">
        <v>10326500</v>
      </c>
      <c r="G177" s="24">
        <f t="shared" si="5"/>
        <v>436604173</v>
      </c>
      <c r="H177" s="26"/>
    </row>
    <row r="178" ht="30" customHeight="1" spans="1:8">
      <c r="A178" s="28"/>
      <c r="B178" s="8">
        <v>45829</v>
      </c>
      <c r="C178" s="32" t="s">
        <v>247</v>
      </c>
      <c r="D178" s="16" t="s">
        <v>20</v>
      </c>
      <c r="E178" s="33"/>
      <c r="F178" s="33">
        <v>450000</v>
      </c>
      <c r="G178" s="24">
        <f t="shared" si="5"/>
        <v>436154173</v>
      </c>
      <c r="H178" s="26"/>
    </row>
    <row r="179" ht="30" customHeight="1" spans="1:8">
      <c r="A179" s="29"/>
      <c r="B179" s="8">
        <v>45829</v>
      </c>
      <c r="C179" s="32" t="s">
        <v>248</v>
      </c>
      <c r="D179" s="16" t="s">
        <v>20</v>
      </c>
      <c r="E179" s="33"/>
      <c r="F179" s="33">
        <v>156606500</v>
      </c>
      <c r="G179" s="24">
        <f t="shared" si="5"/>
        <v>279547673</v>
      </c>
      <c r="H179" s="26">
        <f>SUM(F177:F179)</f>
        <v>167383000</v>
      </c>
    </row>
    <row r="180" ht="30" customHeight="1" spans="1:8">
      <c r="A180" s="27" t="s">
        <v>249</v>
      </c>
      <c r="B180" s="8">
        <v>45829</v>
      </c>
      <c r="C180" s="32" t="s">
        <v>250</v>
      </c>
      <c r="D180" s="16" t="s">
        <v>30</v>
      </c>
      <c r="E180" s="33"/>
      <c r="F180" s="33">
        <v>670000</v>
      </c>
      <c r="G180" s="24">
        <f t="shared" si="5"/>
        <v>278877673</v>
      </c>
      <c r="H180" s="26"/>
    </row>
    <row r="181" ht="30" customHeight="1" spans="1:8">
      <c r="A181" s="28"/>
      <c r="B181" s="8">
        <v>45829</v>
      </c>
      <c r="C181" s="32" t="s">
        <v>251</v>
      </c>
      <c r="D181" s="16" t="s">
        <v>30</v>
      </c>
      <c r="E181" s="33"/>
      <c r="F181" s="33">
        <v>325000</v>
      </c>
      <c r="G181" s="24">
        <f t="shared" si="5"/>
        <v>278552673</v>
      </c>
      <c r="H181" s="26"/>
    </row>
    <row r="182" ht="36" customHeight="1" spans="1:8">
      <c r="A182" s="29"/>
      <c r="B182" s="8">
        <v>45829</v>
      </c>
      <c r="C182" s="32" t="s">
        <v>252</v>
      </c>
      <c r="D182" s="16" t="s">
        <v>30</v>
      </c>
      <c r="E182" s="33"/>
      <c r="F182" s="33">
        <v>149500</v>
      </c>
      <c r="G182" s="24">
        <f t="shared" si="5"/>
        <v>278403173</v>
      </c>
      <c r="H182" s="26">
        <f>SUM(F180:F182)</f>
        <v>1144500</v>
      </c>
    </row>
    <row r="183" ht="30" customHeight="1" spans="1:8">
      <c r="A183" s="30" t="s">
        <v>253</v>
      </c>
      <c r="B183" s="8">
        <v>45829</v>
      </c>
      <c r="C183" s="32" t="s">
        <v>254</v>
      </c>
      <c r="D183" s="16" t="s">
        <v>26</v>
      </c>
      <c r="E183" s="33"/>
      <c r="F183" s="33">
        <v>3400000</v>
      </c>
      <c r="G183" s="24">
        <f t="shared" si="5"/>
        <v>275003173</v>
      </c>
      <c r="H183" s="26">
        <f>F183</f>
        <v>3400000</v>
      </c>
    </row>
    <row r="184" ht="36" customHeight="1" spans="1:8">
      <c r="A184" s="27" t="s">
        <v>255</v>
      </c>
      <c r="B184" s="8">
        <v>45829</v>
      </c>
      <c r="C184" s="32" t="s">
        <v>256</v>
      </c>
      <c r="D184" s="16" t="s">
        <v>38</v>
      </c>
      <c r="E184" s="33"/>
      <c r="F184" s="33">
        <v>21000</v>
      </c>
      <c r="G184" s="24">
        <f t="shared" si="5"/>
        <v>274982173</v>
      </c>
      <c r="H184" s="26"/>
    </row>
    <row r="185" ht="30" customHeight="1" spans="1:8">
      <c r="A185" s="28"/>
      <c r="B185" s="8">
        <v>45829</v>
      </c>
      <c r="C185" s="32" t="s">
        <v>257</v>
      </c>
      <c r="D185" s="16" t="s">
        <v>38</v>
      </c>
      <c r="E185" s="33"/>
      <c r="F185" s="33">
        <v>120000</v>
      </c>
      <c r="G185" s="24">
        <f t="shared" si="5"/>
        <v>274862173</v>
      </c>
      <c r="H185" s="26"/>
    </row>
    <row r="186" ht="30" customHeight="1" spans="1:8">
      <c r="A186" s="29"/>
      <c r="B186" s="8">
        <v>45829</v>
      </c>
      <c r="C186" s="32" t="s">
        <v>258</v>
      </c>
      <c r="D186" s="16" t="s">
        <v>38</v>
      </c>
      <c r="E186" s="33"/>
      <c r="F186" s="33">
        <v>597000</v>
      </c>
      <c r="G186" s="24">
        <f t="shared" si="5"/>
        <v>274265173</v>
      </c>
      <c r="H186" s="26">
        <f>SUM(F184:F186)</f>
        <v>738000</v>
      </c>
    </row>
    <row r="187" ht="30" customHeight="1" spans="1:8">
      <c r="A187" s="27" t="s">
        <v>259</v>
      </c>
      <c r="B187" s="8">
        <v>45829</v>
      </c>
      <c r="C187" s="32" t="s">
        <v>260</v>
      </c>
      <c r="D187" s="16" t="s">
        <v>57</v>
      </c>
      <c r="E187" s="33"/>
      <c r="F187" s="33">
        <v>424728</v>
      </c>
      <c r="G187" s="24">
        <f t="shared" si="5"/>
        <v>273840445</v>
      </c>
      <c r="H187" s="26"/>
    </row>
    <row r="188" ht="30" customHeight="1" spans="1:8">
      <c r="A188" s="28"/>
      <c r="B188" s="8">
        <v>45829</v>
      </c>
      <c r="C188" s="32" t="s">
        <v>261</v>
      </c>
      <c r="D188" s="16" t="s">
        <v>57</v>
      </c>
      <c r="E188" s="33"/>
      <c r="F188" s="33">
        <v>403512</v>
      </c>
      <c r="G188" s="24">
        <f t="shared" si="5"/>
        <v>273436933</v>
      </c>
      <c r="H188" s="26"/>
    </row>
    <row r="189" ht="30" customHeight="1" spans="1:8">
      <c r="A189" s="28"/>
      <c r="B189" s="8">
        <v>45829</v>
      </c>
      <c r="C189" s="32" t="s">
        <v>262</v>
      </c>
      <c r="D189" s="16" t="s">
        <v>57</v>
      </c>
      <c r="E189" s="33"/>
      <c r="F189" s="33">
        <v>387668</v>
      </c>
      <c r="G189" s="24">
        <f t="shared" si="5"/>
        <v>273049265</v>
      </c>
      <c r="H189" s="26"/>
    </row>
    <row r="190" ht="30" customHeight="1" spans="1:8">
      <c r="A190" s="28"/>
      <c r="B190" s="8">
        <v>45829</v>
      </c>
      <c r="C190" s="32" t="s">
        <v>263</v>
      </c>
      <c r="D190" s="16" t="s">
        <v>57</v>
      </c>
      <c r="E190" s="33"/>
      <c r="F190" s="33">
        <v>541688</v>
      </c>
      <c r="G190" s="24">
        <f t="shared" si="5"/>
        <v>272507577</v>
      </c>
      <c r="H190" s="26"/>
    </row>
    <row r="191" ht="30" customHeight="1" spans="1:8">
      <c r="A191" s="28"/>
      <c r="B191" s="8">
        <v>45829</v>
      </c>
      <c r="C191" s="32" t="s">
        <v>264</v>
      </c>
      <c r="D191" s="16" t="s">
        <v>57</v>
      </c>
      <c r="E191" s="33"/>
      <c r="F191" s="33">
        <v>186932</v>
      </c>
      <c r="G191" s="24">
        <f t="shared" si="5"/>
        <v>272320645</v>
      </c>
      <c r="H191" s="26"/>
    </row>
    <row r="192" ht="30" customHeight="1" spans="1:8">
      <c r="A192" s="28"/>
      <c r="B192" s="8">
        <v>45829</v>
      </c>
      <c r="C192" s="32" t="s">
        <v>265</v>
      </c>
      <c r="D192" s="16" t="s">
        <v>57</v>
      </c>
      <c r="E192" s="33"/>
      <c r="F192" s="33">
        <v>179248</v>
      </c>
      <c r="G192" s="24">
        <f t="shared" si="5"/>
        <v>272141397</v>
      </c>
      <c r="H192" s="26"/>
    </row>
    <row r="193" ht="30" customHeight="1" spans="1:8">
      <c r="A193" s="29"/>
      <c r="B193" s="8">
        <v>45829</v>
      </c>
      <c r="C193" s="32" t="s">
        <v>266</v>
      </c>
      <c r="D193" s="16" t="s">
        <v>57</v>
      </c>
      <c r="E193" s="33"/>
      <c r="F193" s="33">
        <v>400044</v>
      </c>
      <c r="G193" s="24">
        <f t="shared" si="5"/>
        <v>271741353</v>
      </c>
      <c r="H193" s="26">
        <f>SUM(F187:F193)</f>
        <v>2523820</v>
      </c>
    </row>
    <row r="194" ht="30" customHeight="1" spans="1:8">
      <c r="A194" s="27" t="s">
        <v>267</v>
      </c>
      <c r="B194" s="8">
        <v>45829</v>
      </c>
      <c r="C194" s="32" t="s">
        <v>268</v>
      </c>
      <c r="D194" s="16" t="s">
        <v>57</v>
      </c>
      <c r="E194" s="33"/>
      <c r="F194" s="33">
        <v>400000</v>
      </c>
      <c r="G194" s="24">
        <f t="shared" si="5"/>
        <v>271341353</v>
      </c>
      <c r="H194" s="26"/>
    </row>
    <row r="195" ht="30" customHeight="1" spans="1:8">
      <c r="A195" s="28"/>
      <c r="B195" s="8">
        <v>45829</v>
      </c>
      <c r="C195" s="32" t="s">
        <v>269</v>
      </c>
      <c r="D195" s="16" t="s">
        <v>57</v>
      </c>
      <c r="E195" s="33"/>
      <c r="F195" s="33">
        <v>20000</v>
      </c>
      <c r="G195" s="24">
        <f t="shared" si="5"/>
        <v>271321353</v>
      </c>
      <c r="H195" s="26"/>
    </row>
    <row r="196" ht="30" customHeight="1" spans="1:8">
      <c r="A196" s="28"/>
      <c r="B196" s="8">
        <v>45829</v>
      </c>
      <c r="C196" s="32" t="s">
        <v>270</v>
      </c>
      <c r="D196" s="16" t="s">
        <v>57</v>
      </c>
      <c r="E196" s="33"/>
      <c r="F196" s="33">
        <v>40000</v>
      </c>
      <c r="G196" s="24">
        <f t="shared" si="5"/>
        <v>271281353</v>
      </c>
      <c r="H196" s="26"/>
    </row>
    <row r="197" ht="30" customHeight="1" spans="1:8">
      <c r="A197" s="28"/>
      <c r="B197" s="8">
        <v>45829</v>
      </c>
      <c r="C197" s="32" t="s">
        <v>271</v>
      </c>
      <c r="D197" s="16" t="s">
        <v>57</v>
      </c>
      <c r="E197" s="33"/>
      <c r="F197" s="33">
        <v>717500</v>
      </c>
      <c r="G197" s="24">
        <f t="shared" si="5"/>
        <v>270563853</v>
      </c>
      <c r="H197" s="26"/>
    </row>
    <row r="198" ht="30" customHeight="1" spans="1:8">
      <c r="A198" s="29"/>
      <c r="B198" s="8">
        <v>45829</v>
      </c>
      <c r="C198" s="32" t="s">
        <v>69</v>
      </c>
      <c r="D198" s="16" t="s">
        <v>57</v>
      </c>
      <c r="E198" s="33"/>
      <c r="F198" s="33">
        <v>460000</v>
      </c>
      <c r="G198" s="24">
        <f t="shared" si="5"/>
        <v>270103853</v>
      </c>
      <c r="H198" s="26">
        <f>SUM(F194:F198)</f>
        <v>1637500</v>
      </c>
    </row>
    <row r="199" ht="30" customHeight="1" spans="1:8">
      <c r="A199" s="30" t="s">
        <v>272</v>
      </c>
      <c r="B199" s="8">
        <v>45829</v>
      </c>
      <c r="C199" s="32" t="s">
        <v>273</v>
      </c>
      <c r="D199" s="16" t="s">
        <v>274</v>
      </c>
      <c r="E199" s="33"/>
      <c r="F199" s="33">
        <v>51062606</v>
      </c>
      <c r="G199" s="24">
        <f t="shared" si="5"/>
        <v>219041247</v>
      </c>
      <c r="H199" s="26">
        <f>F199</f>
        <v>51062606</v>
      </c>
    </row>
    <row r="200" ht="36" customHeight="1" spans="1:8">
      <c r="A200" s="38" t="s">
        <v>275</v>
      </c>
      <c r="B200" s="39"/>
      <c r="C200" s="39"/>
      <c r="D200" s="40"/>
      <c r="E200" s="41">
        <f>SUM(E4:E199)</f>
        <v>554947482</v>
      </c>
      <c r="F200" s="41">
        <f>SUM(F4:F199)</f>
        <v>335906235</v>
      </c>
      <c r="G200" s="41">
        <f>G199</f>
        <v>219041247</v>
      </c>
      <c r="H200" s="21"/>
    </row>
  </sheetData>
  <mergeCells count="48">
    <mergeCell ref="A200:D200"/>
    <mergeCell ref="A8:A11"/>
    <mergeCell ref="A12:A13"/>
    <mergeCell ref="A14:A15"/>
    <mergeCell ref="A16:A17"/>
    <mergeCell ref="A18:A19"/>
    <mergeCell ref="A20:A25"/>
    <mergeCell ref="A26:A28"/>
    <mergeCell ref="A29:A30"/>
    <mergeCell ref="A31:A32"/>
    <mergeCell ref="A33:A39"/>
    <mergeCell ref="A40:A41"/>
    <mergeCell ref="A42:A48"/>
    <mergeCell ref="A49:A55"/>
    <mergeCell ref="A56:A59"/>
    <mergeCell ref="A60:A61"/>
    <mergeCell ref="A62:A63"/>
    <mergeCell ref="A66:A67"/>
    <mergeCell ref="A68:A73"/>
    <mergeCell ref="A74:A75"/>
    <mergeCell ref="A76:A82"/>
    <mergeCell ref="A83:A89"/>
    <mergeCell ref="A90:A94"/>
    <mergeCell ref="A97:A98"/>
    <mergeCell ref="A99:A101"/>
    <mergeCell ref="A102:A103"/>
    <mergeCell ref="A105:A108"/>
    <mergeCell ref="A109:A110"/>
    <mergeCell ref="A111:A112"/>
    <mergeCell ref="A114:A117"/>
    <mergeCell ref="A118:A119"/>
    <mergeCell ref="A121:A127"/>
    <mergeCell ref="A128:A132"/>
    <mergeCell ref="A133:A138"/>
    <mergeCell ref="A139:A142"/>
    <mergeCell ref="A143:A144"/>
    <mergeCell ref="A145:A146"/>
    <mergeCell ref="A147:A153"/>
    <mergeCell ref="A156:A161"/>
    <mergeCell ref="A162:A164"/>
    <mergeCell ref="A165:A166"/>
    <mergeCell ref="A167:A173"/>
    <mergeCell ref="A177:A179"/>
    <mergeCell ref="A180:A182"/>
    <mergeCell ref="A184:A186"/>
    <mergeCell ref="A187:A193"/>
    <mergeCell ref="A194:A198"/>
    <mergeCell ref="A1:G2"/>
  </mergeCells>
  <pageMargins left="0.156944444444444" right="0.156944444444444" top="0.156944444444444" bottom="0.118055555555556" header="0.5" footer="0.5"/>
  <pageSetup paperSize="9" scale="48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view="pageBreakPreview" zoomScaleNormal="100" topLeftCell="A9" workbookViewId="0">
      <selection activeCell="E20" sqref="E20"/>
    </sheetView>
  </sheetViews>
  <sheetFormatPr defaultColWidth="8.88888888888889" defaultRowHeight="14.4" outlineLevelCol="5"/>
  <cols>
    <col min="1" max="1" width="26" customWidth="1"/>
    <col min="2" max="2" width="25.1111111111111" customWidth="1"/>
    <col min="3" max="3" width="40.2222222222222" customWidth="1"/>
    <col min="4" max="4" width="29.3333333333333" customWidth="1"/>
    <col min="5" max="5" width="28.5555555555556" customWidth="1"/>
    <col min="6" max="6" width="22.8888888888889" customWidth="1"/>
  </cols>
  <sheetData>
    <row r="1" spans="1:5">
      <c r="A1" s="1" t="s">
        <v>276</v>
      </c>
      <c r="B1" s="1"/>
      <c r="C1" s="2"/>
      <c r="D1" s="1"/>
      <c r="E1" s="3"/>
    </row>
    <row r="2" spans="1:5">
      <c r="A2" s="1"/>
      <c r="B2" s="1"/>
      <c r="C2" s="2"/>
      <c r="D2" s="1"/>
      <c r="E2" s="3"/>
    </row>
    <row r="3" ht="30" customHeight="1" spans="1:5">
      <c r="A3" s="4" t="s">
        <v>277</v>
      </c>
      <c r="B3" s="5" t="s">
        <v>2</v>
      </c>
      <c r="C3" s="5" t="s">
        <v>3</v>
      </c>
      <c r="D3" s="5" t="s">
        <v>4</v>
      </c>
      <c r="E3" s="6"/>
    </row>
    <row r="4" ht="34" customHeight="1" spans="1:6">
      <c r="A4" s="7" t="s">
        <v>278</v>
      </c>
      <c r="B4" s="8">
        <v>45824</v>
      </c>
      <c r="C4" s="9" t="s">
        <v>279</v>
      </c>
      <c r="D4" s="10" t="s">
        <v>20</v>
      </c>
      <c r="E4" s="11">
        <v>284000</v>
      </c>
      <c r="F4" s="12"/>
    </row>
    <row r="5" ht="34" customHeight="1" spans="1:6">
      <c r="A5" s="13"/>
      <c r="B5" s="8">
        <v>45824</v>
      </c>
      <c r="C5" s="9" t="s">
        <v>280</v>
      </c>
      <c r="D5" s="10" t="s">
        <v>38</v>
      </c>
      <c r="E5" s="11">
        <v>656050</v>
      </c>
      <c r="F5" s="12">
        <f>SUM(E4:E5)</f>
        <v>940050</v>
      </c>
    </row>
    <row r="6" ht="30" customHeight="1" spans="1:6">
      <c r="A6" s="7" t="s">
        <v>281</v>
      </c>
      <c r="B6" s="8">
        <v>45825</v>
      </c>
      <c r="C6" s="9" t="s">
        <v>282</v>
      </c>
      <c r="D6" s="10" t="s">
        <v>20</v>
      </c>
      <c r="E6" s="11">
        <v>498000</v>
      </c>
      <c r="F6" s="12"/>
    </row>
    <row r="7" ht="30" customHeight="1" spans="1:6">
      <c r="A7" s="14"/>
      <c r="B7" s="8">
        <v>45825</v>
      </c>
      <c r="C7" s="9" t="s">
        <v>279</v>
      </c>
      <c r="D7" s="10" t="s">
        <v>20</v>
      </c>
      <c r="E7" s="11">
        <v>212000</v>
      </c>
      <c r="F7" s="12">
        <f>SUM(E6:E7)</f>
        <v>710000</v>
      </c>
    </row>
    <row r="8" ht="40" customHeight="1" spans="1:6">
      <c r="A8" s="7" t="s">
        <v>283</v>
      </c>
      <c r="B8" s="8">
        <v>45826</v>
      </c>
      <c r="C8" s="9" t="s">
        <v>284</v>
      </c>
      <c r="D8" s="10" t="s">
        <v>285</v>
      </c>
      <c r="E8" s="11">
        <v>186000</v>
      </c>
      <c r="F8" s="15"/>
    </row>
    <row r="9" ht="30" customHeight="1" spans="1:6">
      <c r="A9" s="14"/>
      <c r="B9" s="8">
        <v>45826</v>
      </c>
      <c r="C9" s="9" t="s">
        <v>286</v>
      </c>
      <c r="D9" s="10" t="s">
        <v>20</v>
      </c>
      <c r="E9" s="11">
        <v>1411000</v>
      </c>
      <c r="F9" s="12">
        <f>SUM(E8:E9)</f>
        <v>1597000</v>
      </c>
    </row>
    <row r="10" ht="30" customHeight="1" spans="1:6">
      <c r="A10" s="7" t="s">
        <v>287</v>
      </c>
      <c r="B10" s="8">
        <v>45826</v>
      </c>
      <c r="C10" s="9" t="s">
        <v>279</v>
      </c>
      <c r="D10" s="10" t="s">
        <v>20</v>
      </c>
      <c r="E10" s="11">
        <v>219000</v>
      </c>
      <c r="F10" s="12"/>
    </row>
    <row r="11" ht="34" customHeight="1" spans="1:6">
      <c r="A11" s="13"/>
      <c r="B11" s="8">
        <v>45826</v>
      </c>
      <c r="C11" s="9" t="s">
        <v>288</v>
      </c>
      <c r="D11" s="10" t="s">
        <v>34</v>
      </c>
      <c r="E11" s="11">
        <v>383442</v>
      </c>
      <c r="F11" s="12"/>
    </row>
    <row r="12" ht="30" customHeight="1" spans="1:6">
      <c r="A12" s="14"/>
      <c r="B12" s="8">
        <v>45826</v>
      </c>
      <c r="C12" s="9" t="s">
        <v>289</v>
      </c>
      <c r="D12" s="10" t="s">
        <v>30</v>
      </c>
      <c r="E12" s="11">
        <v>3115000</v>
      </c>
      <c r="F12" s="12">
        <f>SUM(E10:E12)</f>
        <v>3717442</v>
      </c>
    </row>
    <row r="13" ht="36" customHeight="1" spans="1:6">
      <c r="A13" s="13" t="s">
        <v>290</v>
      </c>
      <c r="B13" s="8">
        <v>45826</v>
      </c>
      <c r="C13" s="9" t="s">
        <v>291</v>
      </c>
      <c r="D13" s="10" t="s">
        <v>285</v>
      </c>
      <c r="E13" s="11">
        <v>135400</v>
      </c>
      <c r="F13" s="12"/>
    </row>
    <row r="14" ht="33" customHeight="1" spans="1:6">
      <c r="A14" s="14"/>
      <c r="B14" s="8">
        <v>45826</v>
      </c>
      <c r="C14" s="9" t="s">
        <v>292</v>
      </c>
      <c r="D14" s="10" t="s">
        <v>285</v>
      </c>
      <c r="E14" s="11">
        <v>179564</v>
      </c>
      <c r="F14" s="12">
        <f>SUM(E13:E14)</f>
        <v>314964</v>
      </c>
    </row>
    <row r="15" ht="30" customHeight="1" spans="1:6">
      <c r="A15" s="16" t="s">
        <v>293</v>
      </c>
      <c r="B15" s="8">
        <v>45827</v>
      </c>
      <c r="C15" s="9" t="s">
        <v>294</v>
      </c>
      <c r="D15" s="10" t="s">
        <v>30</v>
      </c>
      <c r="E15" s="11">
        <v>140000</v>
      </c>
      <c r="F15" s="12"/>
    </row>
    <row r="16" ht="30" customHeight="1" spans="1:6">
      <c r="A16" s="16"/>
      <c r="B16" s="8">
        <v>45827</v>
      </c>
      <c r="C16" s="9" t="s">
        <v>279</v>
      </c>
      <c r="D16" s="10" t="s">
        <v>20</v>
      </c>
      <c r="E16" s="11">
        <v>263000</v>
      </c>
      <c r="F16" s="12">
        <f>SUM(E15:E16)</f>
        <v>403000</v>
      </c>
    </row>
    <row r="17" ht="30" customHeight="1" spans="1:6">
      <c r="A17" s="16" t="s">
        <v>295</v>
      </c>
      <c r="B17" s="8">
        <v>45828</v>
      </c>
      <c r="C17" s="9" t="s">
        <v>296</v>
      </c>
      <c r="D17" s="10" t="s">
        <v>20</v>
      </c>
      <c r="E17" s="11">
        <v>268000</v>
      </c>
      <c r="F17" s="12">
        <f>E17</f>
        <v>268000</v>
      </c>
    </row>
    <row r="18" ht="30" customHeight="1" spans="1:6">
      <c r="A18" s="16" t="s">
        <v>297</v>
      </c>
      <c r="B18" s="8">
        <v>45829</v>
      </c>
      <c r="C18" s="9" t="s">
        <v>298</v>
      </c>
      <c r="D18" s="10" t="s">
        <v>34</v>
      </c>
      <c r="E18" s="11">
        <v>212150</v>
      </c>
      <c r="F18" s="12">
        <f>E18</f>
        <v>212150</v>
      </c>
    </row>
    <row r="19" ht="30" customHeight="1" spans="1:6">
      <c r="A19" s="16" t="s">
        <v>299</v>
      </c>
      <c r="B19" s="8">
        <v>45829</v>
      </c>
      <c r="C19" s="9" t="s">
        <v>300</v>
      </c>
      <c r="D19" s="10" t="s">
        <v>30</v>
      </c>
      <c r="E19" s="11">
        <v>470000</v>
      </c>
      <c r="F19" s="12">
        <f>E19</f>
        <v>470000</v>
      </c>
    </row>
    <row r="20" ht="30" customHeight="1" spans="1:6">
      <c r="A20" s="16" t="s">
        <v>301</v>
      </c>
      <c r="B20" s="8">
        <v>45829</v>
      </c>
      <c r="C20" s="9" t="s">
        <v>302</v>
      </c>
      <c r="D20" s="10" t="s">
        <v>20</v>
      </c>
      <c r="E20" s="11">
        <v>132000</v>
      </c>
      <c r="F20" s="12"/>
    </row>
    <row r="21" ht="30" customHeight="1" spans="1:6">
      <c r="A21" s="16"/>
      <c r="B21" s="8">
        <v>45829</v>
      </c>
      <c r="C21" s="9" t="s">
        <v>303</v>
      </c>
      <c r="D21" s="10" t="s">
        <v>20</v>
      </c>
      <c r="E21" s="11">
        <v>30343000</v>
      </c>
      <c r="F21" s="12">
        <f>SUM(E20:E21)</f>
        <v>30475000</v>
      </c>
    </row>
    <row r="22" ht="30" customHeight="1" spans="1:6">
      <c r="A22" s="14" t="s">
        <v>304</v>
      </c>
      <c r="B22" s="8">
        <v>45830</v>
      </c>
      <c r="C22" s="9" t="s">
        <v>305</v>
      </c>
      <c r="D22" s="10" t="s">
        <v>20</v>
      </c>
      <c r="E22" s="11">
        <v>448000</v>
      </c>
      <c r="F22" s="12">
        <f>E22</f>
        <v>448000</v>
      </c>
    </row>
    <row r="23" ht="36" customHeight="1" spans="1:6">
      <c r="A23" s="14" t="s">
        <v>306</v>
      </c>
      <c r="B23" s="8">
        <v>45830</v>
      </c>
      <c r="C23" s="9" t="s">
        <v>307</v>
      </c>
      <c r="D23" s="10" t="s">
        <v>20</v>
      </c>
      <c r="E23" s="11">
        <v>11507000</v>
      </c>
      <c r="F23" s="12">
        <f>E23</f>
        <v>11507000</v>
      </c>
    </row>
    <row r="24" spans="1:5">
      <c r="A24" s="17" t="s">
        <v>275</v>
      </c>
      <c r="B24" s="17"/>
      <c r="C24" s="17"/>
      <c r="D24" s="17"/>
      <c r="E24" s="18">
        <f>SUM(E4:E23)</f>
        <v>51062606</v>
      </c>
    </row>
    <row r="25" spans="1:5">
      <c r="A25" s="17"/>
      <c r="B25" s="17"/>
      <c r="C25" s="17"/>
      <c r="D25" s="17"/>
      <c r="E25" s="18"/>
    </row>
  </sheetData>
  <mergeCells count="10">
    <mergeCell ref="A4:A5"/>
    <mergeCell ref="A6:A7"/>
    <mergeCell ref="A8:A9"/>
    <mergeCell ref="A10:A12"/>
    <mergeCell ref="A13:A14"/>
    <mergeCell ref="A15:A16"/>
    <mergeCell ref="A20:A21"/>
    <mergeCell ref="E24:E25"/>
    <mergeCell ref="A1:E2"/>
    <mergeCell ref="A24:D25"/>
  </mergeCells>
  <pageMargins left="0.196527777777778" right="0.196527777777778" top="0.236111111111111" bottom="0.196527777777778" header="0.5" footer="0.5"/>
  <pageSetup paperSize="1" scale="7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JUNI 3</vt:lpstr>
      <vt:lpstr>A-10 JUNI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2024-10-24T04:56:00Z</dcterms:created>
  <dcterms:modified xsi:type="dcterms:W3CDTF">2025-07-12T04:30:37Z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87F2A8F0CB124B73A6D126BCC7C06FAD_13</vt:lpwstr>
  </property>
  <property fmtid="{D5CDD505-2E9C-101B-9397-08002B2CF9AE}" pid="3" name="KSOProductBuildVer">
    <vt:lpwstr>2052-12.1.0.21915</vt:lpwstr>
  </property>
</Properties>
</file>