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baldo/Dropbox/work/manuscripts/Direct_information/RADI/manuscript/NAR.v2/RESUBMISSION/REVIEW/SUBMISION R3/Tables/"/>
    </mc:Choice>
  </mc:AlternateContent>
  <xr:revisionPtr revIDLastSave="0" documentId="8_{CF1CEFA6-9689-C048-8BE4-841E26DE5CFD}" xr6:coauthVersionLast="46" xr6:coauthVersionMax="46" xr10:uidLastSave="{00000000-0000-0000-0000-000000000000}"/>
  <bookViews>
    <workbookView xWindow="0" yWindow="500" windowWidth="26620" windowHeight="134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7" i="1" l="1"/>
  <c r="G57" i="1"/>
  <c r="S56" i="1"/>
  <c r="O56" i="1"/>
  <c r="K56" i="1"/>
  <c r="G56" i="1"/>
  <c r="C56" i="1"/>
  <c r="B56" i="1"/>
  <c r="S55" i="1"/>
  <c r="O55" i="1"/>
  <c r="K55" i="1"/>
  <c r="G55" i="1"/>
  <c r="C55" i="1"/>
  <c r="S54" i="1"/>
  <c r="O54" i="1"/>
  <c r="K54" i="1"/>
  <c r="G54" i="1"/>
  <c r="C54" i="1"/>
  <c r="V52" i="1"/>
  <c r="T52" i="1" s="1"/>
  <c r="U52" i="1"/>
  <c r="R52" i="1"/>
  <c r="P52" i="1" s="1"/>
  <c r="Q52" i="1"/>
  <c r="N52" i="1"/>
  <c r="M52" i="1"/>
  <c r="L52" i="1"/>
  <c r="J52" i="1"/>
  <c r="I52" i="1"/>
  <c r="H52" i="1"/>
  <c r="F52" i="1"/>
  <c r="D52" i="1" s="1"/>
  <c r="E52" i="1"/>
  <c r="V51" i="1"/>
  <c r="T51" i="1" s="1"/>
  <c r="U51" i="1"/>
  <c r="R51" i="1"/>
  <c r="Q51" i="1"/>
  <c r="P51" i="1"/>
  <c r="N51" i="1"/>
  <c r="M51" i="1"/>
  <c r="L51" i="1"/>
  <c r="J51" i="1"/>
  <c r="H51" i="1" s="1"/>
  <c r="I51" i="1"/>
  <c r="F51" i="1"/>
  <c r="D51" i="1" s="1"/>
  <c r="E51" i="1"/>
  <c r="V50" i="1"/>
  <c r="U50" i="1"/>
  <c r="T50" i="1"/>
  <c r="R50" i="1"/>
  <c r="Q50" i="1"/>
  <c r="P50" i="1"/>
  <c r="N50" i="1"/>
  <c r="L50" i="1" s="1"/>
  <c r="M50" i="1"/>
  <c r="J50" i="1"/>
  <c r="H50" i="1" s="1"/>
  <c r="I50" i="1"/>
  <c r="F50" i="1"/>
  <c r="E50" i="1"/>
  <c r="D50" i="1"/>
  <c r="V49" i="1"/>
  <c r="U49" i="1"/>
  <c r="T49" i="1"/>
  <c r="R49" i="1"/>
  <c r="P49" i="1" s="1"/>
  <c r="Q49" i="1"/>
  <c r="N49" i="1"/>
  <c r="L49" i="1" s="1"/>
  <c r="M49" i="1"/>
  <c r="J49" i="1"/>
  <c r="I49" i="1"/>
  <c r="H49" i="1"/>
  <c r="F49" i="1"/>
  <c r="E49" i="1"/>
  <c r="D49" i="1"/>
  <c r="V48" i="1"/>
  <c r="T48" i="1" s="1"/>
  <c r="U48" i="1"/>
  <c r="R48" i="1"/>
  <c r="P48" i="1" s="1"/>
  <c r="Q48" i="1"/>
  <c r="N48" i="1"/>
  <c r="M48" i="1"/>
  <c r="L48" i="1"/>
  <c r="J48" i="1"/>
  <c r="I48" i="1"/>
  <c r="H48" i="1"/>
  <c r="F48" i="1"/>
  <c r="D48" i="1" s="1"/>
  <c r="E48" i="1"/>
  <c r="V47" i="1"/>
  <c r="T47" i="1" s="1"/>
  <c r="U47" i="1"/>
  <c r="R47" i="1"/>
  <c r="Q47" i="1"/>
  <c r="P47" i="1"/>
  <c r="N47" i="1"/>
  <c r="M47" i="1"/>
  <c r="L47" i="1"/>
  <c r="J47" i="1"/>
  <c r="H47" i="1" s="1"/>
  <c r="I47" i="1"/>
  <c r="F47" i="1"/>
  <c r="D47" i="1" s="1"/>
  <c r="E47" i="1"/>
  <c r="V46" i="1"/>
  <c r="U46" i="1"/>
  <c r="T46" i="1"/>
  <c r="R46" i="1"/>
  <c r="Q46" i="1"/>
  <c r="P46" i="1"/>
  <c r="N46" i="1"/>
  <c r="L46" i="1" s="1"/>
  <c r="M46" i="1"/>
  <c r="J46" i="1"/>
  <c r="H46" i="1" s="1"/>
  <c r="I46" i="1"/>
  <c r="F46" i="1"/>
  <c r="E46" i="1"/>
  <c r="D46" i="1"/>
  <c r="V45" i="1"/>
  <c r="U45" i="1"/>
  <c r="T45" i="1"/>
  <c r="R45" i="1"/>
  <c r="P45" i="1" s="1"/>
  <c r="Q45" i="1"/>
  <c r="N45" i="1"/>
  <c r="L45" i="1" s="1"/>
  <c r="M45" i="1"/>
  <c r="J45" i="1"/>
  <c r="I45" i="1"/>
  <c r="H45" i="1"/>
  <c r="F45" i="1"/>
  <c r="E45" i="1"/>
  <c r="D45" i="1"/>
  <c r="V44" i="1"/>
  <c r="T44" i="1" s="1"/>
  <c r="U44" i="1"/>
  <c r="R44" i="1"/>
  <c r="P44" i="1" s="1"/>
  <c r="Q44" i="1"/>
  <c r="N44" i="1"/>
  <c r="M44" i="1"/>
  <c r="L44" i="1"/>
  <c r="J44" i="1"/>
  <c r="I44" i="1"/>
  <c r="H44" i="1"/>
  <c r="F44" i="1"/>
  <c r="D44" i="1" s="1"/>
  <c r="E44" i="1"/>
  <c r="V43" i="1"/>
  <c r="T43" i="1" s="1"/>
  <c r="U43" i="1"/>
  <c r="R43" i="1"/>
  <c r="Q43" i="1"/>
  <c r="P43" i="1"/>
  <c r="N43" i="1"/>
  <c r="M43" i="1"/>
  <c r="L43" i="1"/>
  <c r="J43" i="1"/>
  <c r="H43" i="1" s="1"/>
  <c r="I43" i="1"/>
  <c r="F43" i="1"/>
  <c r="D43" i="1" s="1"/>
  <c r="E43" i="1"/>
  <c r="V42" i="1"/>
  <c r="U42" i="1"/>
  <c r="T42" i="1"/>
  <c r="R42" i="1"/>
  <c r="Q42" i="1"/>
  <c r="P42" i="1"/>
  <c r="N42" i="1"/>
  <c r="L42" i="1" s="1"/>
  <c r="M42" i="1"/>
  <c r="J42" i="1"/>
  <c r="H42" i="1" s="1"/>
  <c r="I42" i="1"/>
  <c r="F42" i="1"/>
  <c r="E42" i="1"/>
  <c r="D42" i="1"/>
  <c r="V41" i="1"/>
  <c r="U41" i="1"/>
  <c r="T41" i="1"/>
  <c r="R41" i="1"/>
  <c r="P41" i="1" s="1"/>
  <c r="Q41" i="1"/>
  <c r="N41" i="1"/>
  <c r="L41" i="1" s="1"/>
  <c r="M41" i="1"/>
  <c r="J41" i="1"/>
  <c r="I41" i="1"/>
  <c r="H41" i="1"/>
  <c r="F41" i="1"/>
  <c r="E41" i="1"/>
  <c r="D41" i="1"/>
  <c r="V40" i="1"/>
  <c r="T40" i="1" s="1"/>
  <c r="U40" i="1"/>
  <c r="R40" i="1"/>
  <c r="P40" i="1" s="1"/>
  <c r="Q40" i="1"/>
  <c r="N40" i="1"/>
  <c r="M40" i="1"/>
  <c r="L40" i="1"/>
  <c r="J40" i="1"/>
  <c r="I40" i="1"/>
  <c r="H40" i="1"/>
  <c r="F40" i="1"/>
  <c r="D40" i="1" s="1"/>
  <c r="E40" i="1"/>
  <c r="V39" i="1"/>
  <c r="T39" i="1" s="1"/>
  <c r="U39" i="1"/>
  <c r="R39" i="1"/>
  <c r="Q39" i="1"/>
  <c r="P39" i="1"/>
  <c r="N39" i="1"/>
  <c r="M39" i="1"/>
  <c r="L39" i="1"/>
  <c r="J39" i="1"/>
  <c r="H39" i="1" s="1"/>
  <c r="I39" i="1"/>
  <c r="F39" i="1"/>
  <c r="D39" i="1" s="1"/>
  <c r="E39" i="1"/>
  <c r="V38" i="1"/>
  <c r="U38" i="1"/>
  <c r="T38" i="1"/>
  <c r="R38" i="1"/>
  <c r="Q38" i="1"/>
  <c r="P38" i="1"/>
  <c r="N38" i="1"/>
  <c r="L38" i="1" s="1"/>
  <c r="M38" i="1"/>
  <c r="J38" i="1"/>
  <c r="H38" i="1" s="1"/>
  <c r="I38" i="1"/>
  <c r="F38" i="1"/>
  <c r="E38" i="1"/>
  <c r="D38" i="1"/>
  <c r="V37" i="1"/>
  <c r="U37" i="1"/>
  <c r="T37" i="1"/>
  <c r="R37" i="1"/>
  <c r="P37" i="1" s="1"/>
  <c r="Q37" i="1"/>
  <c r="N37" i="1"/>
  <c r="L37" i="1" s="1"/>
  <c r="M37" i="1"/>
  <c r="J37" i="1"/>
  <c r="I37" i="1"/>
  <c r="H37" i="1"/>
  <c r="F37" i="1"/>
  <c r="E37" i="1"/>
  <c r="D37" i="1"/>
  <c r="V36" i="1"/>
  <c r="T36" i="1" s="1"/>
  <c r="U36" i="1"/>
  <c r="R36" i="1"/>
  <c r="P36" i="1" s="1"/>
  <c r="Q36" i="1"/>
  <c r="N36" i="1"/>
  <c r="M36" i="1"/>
  <c r="L36" i="1"/>
  <c r="J36" i="1"/>
  <c r="I36" i="1"/>
  <c r="H36" i="1"/>
  <c r="F36" i="1"/>
  <c r="D36" i="1" s="1"/>
  <c r="E36" i="1"/>
  <c r="V35" i="1"/>
  <c r="T35" i="1" s="1"/>
  <c r="U35" i="1"/>
  <c r="R35" i="1"/>
  <c r="Q35" i="1"/>
  <c r="P35" i="1"/>
  <c r="N35" i="1"/>
  <c r="M35" i="1"/>
  <c r="L35" i="1"/>
  <c r="J35" i="1"/>
  <c r="H35" i="1" s="1"/>
  <c r="I35" i="1"/>
  <c r="F35" i="1"/>
  <c r="D35" i="1" s="1"/>
  <c r="E35" i="1"/>
  <c r="V34" i="1"/>
  <c r="U34" i="1"/>
  <c r="T34" i="1"/>
  <c r="R34" i="1"/>
  <c r="Q34" i="1"/>
  <c r="P34" i="1"/>
  <c r="N34" i="1"/>
  <c r="L34" i="1" s="1"/>
  <c r="M34" i="1"/>
  <c r="J34" i="1"/>
  <c r="H34" i="1" s="1"/>
  <c r="I34" i="1"/>
  <c r="F34" i="1"/>
  <c r="E34" i="1"/>
  <c r="D34" i="1"/>
  <c r="V33" i="1"/>
  <c r="U33" i="1"/>
  <c r="T33" i="1"/>
  <c r="R33" i="1"/>
  <c r="P33" i="1" s="1"/>
  <c r="Q33" i="1"/>
  <c r="N33" i="1"/>
  <c r="L33" i="1" s="1"/>
  <c r="M33" i="1"/>
  <c r="J33" i="1"/>
  <c r="I33" i="1"/>
  <c r="H33" i="1"/>
  <c r="F33" i="1"/>
  <c r="E33" i="1"/>
  <c r="D33" i="1"/>
  <c r="V32" i="1"/>
  <c r="T32" i="1" s="1"/>
  <c r="U32" i="1"/>
  <c r="R32" i="1"/>
  <c r="P32" i="1" s="1"/>
  <c r="Q32" i="1"/>
  <c r="N32" i="1"/>
  <c r="M32" i="1"/>
  <c r="L32" i="1"/>
  <c r="J32" i="1"/>
  <c r="I32" i="1"/>
  <c r="H32" i="1"/>
  <c r="F32" i="1"/>
  <c r="D32" i="1" s="1"/>
  <c r="E32" i="1"/>
  <c r="V31" i="1"/>
  <c r="T31" i="1" s="1"/>
  <c r="U31" i="1"/>
  <c r="R31" i="1"/>
  <c r="Q31" i="1"/>
  <c r="P31" i="1"/>
  <c r="N31" i="1"/>
  <c r="M31" i="1"/>
  <c r="L31" i="1"/>
  <c r="J31" i="1"/>
  <c r="H31" i="1" s="1"/>
  <c r="I31" i="1"/>
  <c r="F31" i="1"/>
  <c r="D31" i="1" s="1"/>
  <c r="E31" i="1"/>
  <c r="V30" i="1"/>
  <c r="U30" i="1"/>
  <c r="T30" i="1"/>
  <c r="R30" i="1"/>
  <c r="Q30" i="1"/>
  <c r="P30" i="1"/>
  <c r="N30" i="1"/>
  <c r="L30" i="1" s="1"/>
  <c r="M30" i="1"/>
  <c r="J30" i="1"/>
  <c r="H30" i="1" s="1"/>
  <c r="I30" i="1"/>
  <c r="F30" i="1"/>
  <c r="E30" i="1"/>
  <c r="D30" i="1"/>
  <c r="V29" i="1"/>
  <c r="U29" i="1"/>
  <c r="T29" i="1"/>
  <c r="R29" i="1"/>
  <c r="P29" i="1" s="1"/>
  <c r="Q29" i="1"/>
  <c r="N29" i="1"/>
  <c r="L29" i="1" s="1"/>
  <c r="M29" i="1"/>
  <c r="J29" i="1"/>
  <c r="I29" i="1"/>
  <c r="H29" i="1"/>
  <c r="F29" i="1"/>
  <c r="E29" i="1"/>
  <c r="D29" i="1"/>
  <c r="V28" i="1"/>
  <c r="T28" i="1" s="1"/>
  <c r="U28" i="1"/>
  <c r="R28" i="1"/>
  <c r="P28" i="1" s="1"/>
  <c r="Q28" i="1"/>
  <c r="N28" i="1"/>
  <c r="M28" i="1"/>
  <c r="L28" i="1"/>
  <c r="J28" i="1"/>
  <c r="I28" i="1"/>
  <c r="H28" i="1"/>
  <c r="F28" i="1"/>
  <c r="D28" i="1" s="1"/>
  <c r="E28" i="1"/>
  <c r="V27" i="1"/>
  <c r="T27" i="1" s="1"/>
  <c r="U27" i="1"/>
  <c r="R27" i="1"/>
  <c r="Q27" i="1"/>
  <c r="P27" i="1"/>
  <c r="N27" i="1"/>
  <c r="M27" i="1"/>
  <c r="L27" i="1"/>
  <c r="J27" i="1"/>
  <c r="H27" i="1" s="1"/>
  <c r="I27" i="1"/>
  <c r="F27" i="1"/>
  <c r="D27" i="1" s="1"/>
  <c r="E27" i="1"/>
  <c r="V26" i="1"/>
  <c r="U26" i="1"/>
  <c r="T26" i="1"/>
  <c r="R26" i="1"/>
  <c r="Q26" i="1"/>
  <c r="P26" i="1"/>
  <c r="N26" i="1"/>
  <c r="L26" i="1" s="1"/>
  <c r="M26" i="1"/>
  <c r="J26" i="1"/>
  <c r="H26" i="1" s="1"/>
  <c r="I26" i="1"/>
  <c r="F26" i="1"/>
  <c r="E26" i="1"/>
  <c r="D26" i="1"/>
  <c r="V25" i="1"/>
  <c r="U25" i="1"/>
  <c r="T25" i="1"/>
  <c r="R25" i="1"/>
  <c r="P25" i="1" s="1"/>
  <c r="Q25" i="1"/>
  <c r="N25" i="1"/>
  <c r="L25" i="1" s="1"/>
  <c r="M25" i="1"/>
  <c r="J25" i="1"/>
  <c r="I25" i="1"/>
  <c r="H25" i="1"/>
  <c r="F25" i="1"/>
  <c r="E25" i="1"/>
  <c r="D25" i="1"/>
  <c r="V24" i="1"/>
  <c r="T24" i="1" s="1"/>
  <c r="U24" i="1"/>
  <c r="R24" i="1"/>
  <c r="P24" i="1" s="1"/>
  <c r="Q24" i="1"/>
  <c r="N24" i="1"/>
  <c r="M24" i="1"/>
  <c r="L24" i="1"/>
  <c r="J24" i="1"/>
  <c r="I24" i="1"/>
  <c r="H24" i="1"/>
  <c r="F24" i="1"/>
  <c r="D24" i="1" s="1"/>
  <c r="E24" i="1"/>
  <c r="V23" i="1"/>
  <c r="T23" i="1" s="1"/>
  <c r="U23" i="1"/>
  <c r="R23" i="1"/>
  <c r="Q23" i="1"/>
  <c r="P23" i="1"/>
  <c r="N23" i="1"/>
  <c r="M23" i="1"/>
  <c r="L23" i="1"/>
  <c r="J23" i="1"/>
  <c r="H23" i="1" s="1"/>
  <c r="I23" i="1"/>
  <c r="F23" i="1"/>
  <c r="D23" i="1" s="1"/>
  <c r="E23" i="1"/>
  <c r="V22" i="1"/>
  <c r="U22" i="1"/>
  <c r="T22" i="1"/>
  <c r="R22" i="1"/>
  <c r="Q22" i="1"/>
  <c r="P22" i="1"/>
  <c r="N22" i="1"/>
  <c r="L22" i="1" s="1"/>
  <c r="M22" i="1"/>
  <c r="J22" i="1"/>
  <c r="H22" i="1" s="1"/>
  <c r="I22" i="1"/>
  <c r="F22" i="1"/>
  <c r="E22" i="1"/>
  <c r="D22" i="1"/>
  <c r="V21" i="1"/>
  <c r="U21" i="1"/>
  <c r="T21" i="1"/>
  <c r="R21" i="1"/>
  <c r="P21" i="1" s="1"/>
  <c r="Q21" i="1"/>
  <c r="N21" i="1"/>
  <c r="L21" i="1" s="1"/>
  <c r="M21" i="1"/>
  <c r="J21" i="1"/>
  <c r="I21" i="1"/>
  <c r="H21" i="1"/>
  <c r="F21" i="1"/>
  <c r="E21" i="1"/>
  <c r="D21" i="1"/>
  <c r="V20" i="1"/>
  <c r="T20" i="1" s="1"/>
  <c r="U20" i="1"/>
  <c r="R20" i="1"/>
  <c r="P20" i="1" s="1"/>
  <c r="Q20" i="1"/>
  <c r="N20" i="1"/>
  <c r="M20" i="1"/>
  <c r="L20" i="1"/>
  <c r="J20" i="1"/>
  <c r="I20" i="1"/>
  <c r="H20" i="1"/>
  <c r="F20" i="1"/>
  <c r="D20" i="1" s="1"/>
  <c r="E20" i="1"/>
  <c r="V19" i="1"/>
  <c r="T19" i="1" s="1"/>
  <c r="U19" i="1"/>
  <c r="R19" i="1"/>
  <c r="Q19" i="1"/>
  <c r="P19" i="1"/>
  <c r="N19" i="1"/>
  <c r="M19" i="1"/>
  <c r="L19" i="1"/>
  <c r="J19" i="1"/>
  <c r="H19" i="1" s="1"/>
  <c r="I19" i="1"/>
  <c r="F19" i="1"/>
  <c r="D19" i="1" s="1"/>
  <c r="E19" i="1"/>
  <c r="V18" i="1"/>
  <c r="U18" i="1"/>
  <c r="T18" i="1"/>
  <c r="R18" i="1"/>
  <c r="Q18" i="1"/>
  <c r="P18" i="1"/>
  <c r="N18" i="1"/>
  <c r="L18" i="1" s="1"/>
  <c r="M18" i="1"/>
  <c r="J18" i="1"/>
  <c r="H18" i="1" s="1"/>
  <c r="I18" i="1"/>
  <c r="F18" i="1"/>
  <c r="E18" i="1"/>
  <c r="D18" i="1"/>
  <c r="V17" i="1"/>
  <c r="U17" i="1"/>
  <c r="T17" i="1"/>
  <c r="R17" i="1"/>
  <c r="P17" i="1" s="1"/>
  <c r="Q17" i="1"/>
  <c r="N17" i="1"/>
  <c r="L17" i="1" s="1"/>
  <c r="M17" i="1"/>
  <c r="J17" i="1"/>
  <c r="I17" i="1"/>
  <c r="H17" i="1"/>
  <c r="F17" i="1"/>
  <c r="E17" i="1"/>
  <c r="D17" i="1"/>
  <c r="V16" i="1"/>
  <c r="T16" i="1" s="1"/>
  <c r="U16" i="1"/>
  <c r="R16" i="1"/>
  <c r="P16" i="1" s="1"/>
  <c r="Q16" i="1"/>
  <c r="N16" i="1"/>
  <c r="M16" i="1"/>
  <c r="L16" i="1"/>
  <c r="J16" i="1"/>
  <c r="I16" i="1"/>
  <c r="H16" i="1"/>
  <c r="F16" i="1"/>
  <c r="D16" i="1" s="1"/>
  <c r="E16" i="1"/>
  <c r="V15" i="1"/>
  <c r="T15" i="1" s="1"/>
  <c r="U15" i="1"/>
  <c r="R15" i="1"/>
  <c r="Q15" i="1"/>
  <c r="P15" i="1"/>
  <c r="N15" i="1"/>
  <c r="M15" i="1"/>
  <c r="L15" i="1"/>
  <c r="J15" i="1"/>
  <c r="H15" i="1" s="1"/>
  <c r="I15" i="1"/>
  <c r="F15" i="1"/>
  <c r="D15" i="1" s="1"/>
  <c r="E15" i="1"/>
  <c r="V14" i="1"/>
  <c r="U14" i="1"/>
  <c r="T14" i="1"/>
  <c r="R14" i="1"/>
  <c r="Q14" i="1"/>
  <c r="P14" i="1"/>
  <c r="N14" i="1"/>
  <c r="L14" i="1" s="1"/>
  <c r="M14" i="1"/>
  <c r="J14" i="1"/>
  <c r="H14" i="1" s="1"/>
  <c r="I14" i="1"/>
  <c r="F14" i="1"/>
  <c r="E14" i="1"/>
  <c r="D14" i="1"/>
  <c r="V13" i="1"/>
  <c r="U13" i="1"/>
  <c r="T13" i="1"/>
  <c r="R13" i="1"/>
  <c r="P13" i="1" s="1"/>
  <c r="Q13" i="1"/>
  <c r="N13" i="1"/>
  <c r="L13" i="1" s="1"/>
  <c r="M13" i="1"/>
  <c r="J13" i="1"/>
  <c r="I13" i="1"/>
  <c r="H13" i="1"/>
  <c r="F13" i="1"/>
  <c r="E13" i="1"/>
  <c r="D13" i="1"/>
  <c r="V12" i="1"/>
  <c r="T12" i="1" s="1"/>
  <c r="U12" i="1"/>
  <c r="R12" i="1"/>
  <c r="P12" i="1" s="1"/>
  <c r="Q12" i="1"/>
  <c r="N12" i="1"/>
  <c r="M12" i="1"/>
  <c r="L12" i="1"/>
  <c r="J12" i="1"/>
  <c r="I12" i="1"/>
  <c r="H12" i="1"/>
  <c r="F12" i="1"/>
  <c r="D12" i="1" s="1"/>
  <c r="E12" i="1"/>
  <c r="V11" i="1"/>
  <c r="T11" i="1" s="1"/>
  <c r="U11" i="1"/>
  <c r="R11" i="1"/>
  <c r="Q11" i="1"/>
  <c r="P11" i="1"/>
  <c r="N11" i="1"/>
  <c r="M11" i="1"/>
  <c r="L11" i="1"/>
  <c r="J11" i="1"/>
  <c r="H11" i="1" s="1"/>
  <c r="I11" i="1"/>
  <c r="F11" i="1"/>
  <c r="D11" i="1" s="1"/>
  <c r="E11" i="1"/>
  <c r="V10" i="1"/>
  <c r="U10" i="1"/>
  <c r="T10" i="1"/>
  <c r="R10" i="1"/>
  <c r="Q10" i="1"/>
  <c r="P10" i="1"/>
  <c r="N10" i="1"/>
  <c r="L10" i="1" s="1"/>
  <c r="M10" i="1"/>
  <c r="J10" i="1"/>
  <c r="H10" i="1" s="1"/>
  <c r="I10" i="1"/>
  <c r="F10" i="1"/>
  <c r="E10" i="1"/>
  <c r="D10" i="1"/>
  <c r="V9" i="1"/>
  <c r="U9" i="1"/>
  <c r="T9" i="1"/>
  <c r="R9" i="1"/>
  <c r="P9" i="1" s="1"/>
  <c r="Q9" i="1"/>
  <c r="N9" i="1"/>
  <c r="L9" i="1" s="1"/>
  <c r="M9" i="1"/>
  <c r="J9" i="1"/>
  <c r="I9" i="1"/>
  <c r="H9" i="1"/>
  <c r="F9" i="1"/>
  <c r="E9" i="1"/>
  <c r="D9" i="1"/>
  <c r="V8" i="1"/>
  <c r="T8" i="1" s="1"/>
  <c r="U8" i="1"/>
  <c r="R8" i="1"/>
  <c r="P8" i="1" s="1"/>
  <c r="Q8" i="1"/>
  <c r="N8" i="1"/>
  <c r="M8" i="1"/>
  <c r="L8" i="1"/>
  <c r="J8" i="1"/>
  <c r="I8" i="1"/>
  <c r="H8" i="1"/>
  <c r="F8" i="1"/>
  <c r="D8" i="1" s="1"/>
  <c r="E8" i="1"/>
  <c r="V7" i="1"/>
  <c r="T7" i="1" s="1"/>
  <c r="U7" i="1"/>
  <c r="R7" i="1"/>
  <c r="Q7" i="1"/>
  <c r="P7" i="1"/>
  <c r="N7" i="1"/>
  <c r="M7" i="1"/>
  <c r="L7" i="1"/>
  <c r="J7" i="1"/>
  <c r="H7" i="1" s="1"/>
  <c r="I7" i="1"/>
  <c r="F7" i="1"/>
  <c r="D7" i="1" s="1"/>
  <c r="E7" i="1"/>
  <c r="V6" i="1"/>
  <c r="U6" i="1"/>
  <c r="T6" i="1"/>
  <c r="R6" i="1"/>
  <c r="Q6" i="1"/>
  <c r="P6" i="1"/>
  <c r="N6" i="1"/>
  <c r="M6" i="1"/>
  <c r="J6" i="1"/>
  <c r="H6" i="1" s="1"/>
  <c r="I6" i="1"/>
  <c r="F6" i="1"/>
  <c r="E6" i="1"/>
  <c r="D6" i="1"/>
  <c r="V5" i="1"/>
  <c r="U5" i="1"/>
  <c r="T5" i="1"/>
  <c r="R5" i="1"/>
  <c r="R54" i="1" s="1"/>
  <c r="Q5" i="1"/>
  <c r="N5" i="1"/>
  <c r="L5" i="1" s="1"/>
  <c r="M5" i="1"/>
  <c r="M56" i="1" s="1"/>
  <c r="J5" i="1"/>
  <c r="I5" i="1"/>
  <c r="H5" i="1"/>
  <c r="F5" i="1"/>
  <c r="E5" i="1"/>
  <c r="D5" i="1"/>
  <c r="V4" i="1"/>
  <c r="V54" i="1" s="1"/>
  <c r="U4" i="1"/>
  <c r="R4" i="1"/>
  <c r="P4" i="1" s="1"/>
  <c r="Q4" i="1"/>
  <c r="N4" i="1"/>
  <c r="M4" i="1"/>
  <c r="L4" i="1"/>
  <c r="J4" i="1"/>
  <c r="I4" i="1"/>
  <c r="H4" i="1"/>
  <c r="F4" i="1"/>
  <c r="E4" i="1"/>
  <c r="V3" i="1"/>
  <c r="T3" i="1" s="1"/>
  <c r="U3" i="1"/>
  <c r="R3" i="1"/>
  <c r="Q3" i="1"/>
  <c r="P3" i="1"/>
  <c r="N3" i="1"/>
  <c r="M3" i="1"/>
  <c r="L3" i="1"/>
  <c r="J3" i="1"/>
  <c r="J54" i="1" s="1"/>
  <c r="I3" i="1"/>
  <c r="I55" i="1" s="1"/>
  <c r="F3" i="1"/>
  <c r="D3" i="1" s="1"/>
  <c r="E3" i="1"/>
  <c r="N55" i="1" l="1"/>
  <c r="L6" i="1"/>
  <c r="E55" i="1"/>
  <c r="E54" i="1"/>
  <c r="E56" i="1"/>
  <c r="L56" i="1"/>
  <c r="Q55" i="1"/>
  <c r="Q56" i="1"/>
  <c r="I56" i="1"/>
  <c r="H3" i="1"/>
  <c r="J55" i="1"/>
  <c r="J56" i="1"/>
  <c r="H57" i="1" s="1"/>
  <c r="D56" i="1"/>
  <c r="M55" i="1"/>
  <c r="R56" i="1"/>
  <c r="P57" i="1" s="1"/>
  <c r="D4" i="1"/>
  <c r="D55" i="1" s="1"/>
  <c r="F55" i="1"/>
  <c r="P5" i="1"/>
  <c r="P56" i="1" s="1"/>
  <c r="R55" i="1"/>
  <c r="F54" i="1"/>
  <c r="N54" i="1"/>
  <c r="V55" i="1"/>
  <c r="T4" i="1"/>
  <c r="T56" i="1" s="1"/>
  <c r="N56" i="1"/>
  <c r="U55" i="1"/>
  <c r="U54" i="1"/>
  <c r="U56" i="1"/>
  <c r="L57" i="1"/>
  <c r="F56" i="1"/>
  <c r="D57" i="1" s="1"/>
  <c r="V56" i="1"/>
  <c r="T57" i="1" s="1"/>
  <c r="L54" i="1"/>
  <c r="L55" i="1"/>
  <c r="C57" i="1"/>
  <c r="K57" i="1"/>
  <c r="S57" i="1"/>
  <c r="I54" i="1"/>
  <c r="M54" i="1"/>
  <c r="Q54" i="1"/>
  <c r="T54" i="1" l="1"/>
  <c r="D54" i="1"/>
  <c r="T55" i="1"/>
  <c r="H56" i="1"/>
  <c r="H55" i="1"/>
  <c r="H54" i="1"/>
  <c r="P54" i="1"/>
  <c r="P55" i="1"/>
</calcChain>
</file>

<file path=xl/sharedStrings.xml><?xml version="1.0" encoding="utf-8"?>
<sst xmlns="http://schemas.openxmlformats.org/spreadsheetml/2006/main" count="73" uniqueCount="73">
  <si>
    <t>Tabla 1</t>
  </si>
  <si>
    <t>PROTEIN</t>
  </si>
  <si>
    <t>EXPERIMENTAL</t>
  </si>
  <si>
    <t>CCMPRED TP</t>
  </si>
  <si>
    <t>TPR CCMPRED</t>
  </si>
  <si>
    <t>COV CCMPRED</t>
  </si>
  <si>
    <t>CCMPRED FP</t>
  </si>
  <si>
    <t>RA0 TP</t>
  </si>
  <si>
    <t>TPR RA0</t>
  </si>
  <si>
    <t>COV RA0</t>
  </si>
  <si>
    <t>RA0 FP</t>
  </si>
  <si>
    <t>RA1 TP</t>
  </si>
  <si>
    <t xml:space="preserve"> TPR RA1</t>
  </si>
  <si>
    <t>COV RA1</t>
  </si>
  <si>
    <t>RA1 FP</t>
  </si>
  <si>
    <t>RA2 TP</t>
  </si>
  <si>
    <t>TPR RA2</t>
  </si>
  <si>
    <t>COV RA2</t>
  </si>
  <si>
    <t>RA2 FP</t>
  </si>
  <si>
    <t xml:space="preserve">RA3 TP </t>
  </si>
  <si>
    <t>TPR RA3</t>
  </si>
  <si>
    <t>COV RA3</t>
  </si>
  <si>
    <t>RA3 FP</t>
  </si>
  <si>
    <t xml:space="preserve">1H98_A </t>
  </si>
  <si>
    <t xml:space="preserve">1HW1_A </t>
  </si>
  <si>
    <t xml:space="preserve">1G6O_A </t>
  </si>
  <si>
    <t xml:space="preserve">1MOQ_A </t>
  </si>
  <si>
    <t xml:space="preserve">1DD9_A </t>
  </si>
  <si>
    <t xml:space="preserve">1EK9_A </t>
  </si>
  <si>
    <t xml:space="preserve">1M6K_A </t>
  </si>
  <si>
    <t xml:space="preserve">1G60_A </t>
  </si>
  <si>
    <t xml:space="preserve">1KQ3_A </t>
  </si>
  <si>
    <t xml:space="preserve">1J5Y_A </t>
  </si>
  <si>
    <t xml:space="preserve">1I8O_A </t>
  </si>
  <si>
    <t xml:space="preserve">1D4A_A </t>
  </si>
  <si>
    <t xml:space="preserve">1FEP_A </t>
  </si>
  <si>
    <t xml:space="preserve">1PJR_A </t>
  </si>
  <si>
    <t xml:space="preserve">1LUC_A </t>
  </si>
  <si>
    <t xml:space="preserve">1OR7_A </t>
  </si>
  <si>
    <t xml:space="preserve">1FP6_A </t>
  </si>
  <si>
    <t xml:space="preserve">1DI6_A </t>
  </si>
  <si>
    <t xml:space="preserve">1G72_A </t>
  </si>
  <si>
    <t xml:space="preserve">1M7J_A </t>
  </si>
  <si>
    <t xml:space="preserve">1C02_A </t>
  </si>
  <si>
    <t xml:space="preserve">1BOO_A </t>
  </si>
  <si>
    <t xml:space="preserve">1KU7_A </t>
  </si>
  <si>
    <t xml:space="preserve">1OR7_B </t>
  </si>
  <si>
    <t xml:space="preserve">1G8K_B </t>
  </si>
  <si>
    <t xml:space="preserve">1LJ9_A </t>
  </si>
  <si>
    <t xml:space="preserve">1ID0_A </t>
  </si>
  <si>
    <t xml:space="preserve">1FCA_A </t>
  </si>
  <si>
    <t xml:space="preserve">1K20_A </t>
  </si>
  <si>
    <t xml:space="preserve">1F1U_A </t>
  </si>
  <si>
    <t xml:space="preserve">1QSA_A </t>
  </si>
  <si>
    <t xml:space="preserve">1GG4_A </t>
  </si>
  <si>
    <t xml:space="preserve">1N9L_A </t>
  </si>
  <si>
    <t xml:space="preserve">1LR0_A </t>
  </si>
  <si>
    <t xml:space="preserve">1B7E_A </t>
  </si>
  <si>
    <t xml:space="preserve">1I52_A </t>
  </si>
  <si>
    <t xml:space="preserve">1ATG_A </t>
  </si>
  <si>
    <t xml:space="preserve">1IXC_A </t>
  </si>
  <si>
    <t xml:space="preserve">1GDT_A </t>
  </si>
  <si>
    <t xml:space="preserve">1QKS_A </t>
  </si>
  <si>
    <t xml:space="preserve">1D5Y_A </t>
  </si>
  <si>
    <t xml:space="preserve">7REQ_B </t>
  </si>
  <si>
    <t xml:space="preserve">1G8K_A </t>
  </si>
  <si>
    <t xml:space="preserve">1FR3_A </t>
  </si>
  <si>
    <t xml:space="preserve">1LSS_A </t>
  </si>
  <si>
    <t xml:space="preserve">1IR6_A </t>
  </si>
  <si>
    <t xml:space="preserve">153L_A </t>
  </si>
  <si>
    <t xml:space="preserve">1A0P_A </t>
  </si>
  <si>
    <t xml:space="preserve">1K38_A </t>
  </si>
  <si>
    <t>2A0B_A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</si>
</sst>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2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 style="thin">
        <color indexed="11"/>
      </right>
      <top style="thin">
        <color indexed="13"/>
      </top>
      <bottom/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/>
      <top style="thin">
        <color indexed="13"/>
      </top>
      <bottom/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2" borderId="4" xfId="0" applyFont="1" applyFill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49" fontId="2" fillId="4" borderId="9" xfId="0" applyNumberFormat="1" applyFont="1" applyFill="1" applyBorder="1" applyAlignment="1">
      <alignment vertical="top" wrapText="1"/>
    </xf>
    <xf numFmtId="0" fontId="0" fillId="2" borderId="10" xfId="0" applyNumberFormat="1" applyFont="1" applyFill="1" applyBorder="1" applyAlignment="1">
      <alignment vertical="top" wrapText="1"/>
    </xf>
    <xf numFmtId="0" fontId="0" fillId="2" borderId="11" xfId="0" applyNumberFormat="1" applyFont="1" applyFill="1" applyBorder="1" applyAlignment="1">
      <alignment vertical="top" wrapText="1"/>
    </xf>
    <xf numFmtId="164" fontId="0" fillId="2" borderId="12" xfId="0" applyNumberFormat="1" applyFont="1" applyFill="1" applyBorder="1" applyAlignment="1">
      <alignment vertical="top" wrapText="1"/>
    </xf>
    <xf numFmtId="0" fontId="0" fillId="2" borderId="13" xfId="0" applyNumberFormat="1" applyFont="1" applyFill="1" applyBorder="1" applyAlignment="1">
      <alignment vertical="top" wrapText="1"/>
    </xf>
    <xf numFmtId="164" fontId="0" fillId="2" borderId="14" xfId="0" applyNumberFormat="1" applyFont="1" applyFill="1" applyBorder="1" applyAlignment="1">
      <alignment vertical="top" wrapText="1"/>
    </xf>
    <xf numFmtId="49" fontId="2" fillId="4" borderId="15" xfId="0" applyNumberFormat="1" applyFont="1" applyFill="1" applyBorder="1" applyAlignment="1">
      <alignment vertical="top" wrapText="1"/>
    </xf>
    <xf numFmtId="0" fontId="0" fillId="2" borderId="16" xfId="0" applyNumberFormat="1" applyFont="1" applyFill="1" applyBorder="1" applyAlignment="1">
      <alignment vertical="top" wrapText="1"/>
    </xf>
    <xf numFmtId="0" fontId="0" fillId="2" borderId="17" xfId="0" applyNumberFormat="1" applyFont="1" applyFill="1" applyBorder="1" applyAlignment="1">
      <alignment vertical="top" wrapText="1"/>
    </xf>
    <xf numFmtId="0" fontId="0" fillId="2" borderId="6" xfId="0" applyNumberFormat="1" applyFont="1" applyFill="1" applyBorder="1" applyAlignment="1">
      <alignment vertical="top" wrapText="1"/>
    </xf>
    <xf numFmtId="164" fontId="0" fillId="2" borderId="18" xfId="0" applyNumberFormat="1" applyFont="1" applyFill="1" applyBorder="1" applyAlignment="1">
      <alignment vertical="top" wrapText="1"/>
    </xf>
    <xf numFmtId="0" fontId="0" fillId="2" borderId="19" xfId="0" applyFont="1" applyFill="1" applyBorder="1" applyAlignment="1">
      <alignment vertical="top" wrapText="1"/>
    </xf>
    <xf numFmtId="0" fontId="0" fillId="2" borderId="20" xfId="0" applyFont="1" applyFill="1" applyBorder="1" applyAlignment="1">
      <alignment vertical="top" wrapText="1"/>
    </xf>
    <xf numFmtId="0" fontId="0" fillId="2" borderId="21" xfId="0" applyFont="1" applyFill="1" applyBorder="1" applyAlignment="1">
      <alignment vertical="top" wrapText="1"/>
    </xf>
    <xf numFmtId="164" fontId="0" fillId="2" borderId="7" xfId="0" applyNumberFormat="1" applyFont="1" applyFill="1" applyBorder="1" applyAlignment="1">
      <alignment vertical="top" wrapText="1"/>
    </xf>
    <xf numFmtId="165" fontId="0" fillId="2" borderId="7" xfId="0" applyNumberFormat="1" applyFont="1" applyFill="1" applyBorder="1" applyAlignment="1">
      <alignment vertical="top" wrapText="1"/>
    </xf>
    <xf numFmtId="165" fontId="0" fillId="2" borderId="8" xfId="0" applyNumberFormat="1" applyFont="1" applyFill="1" applyBorder="1" applyAlignment="1">
      <alignment vertical="top" wrapText="1"/>
    </xf>
    <xf numFmtId="0" fontId="0" fillId="2" borderId="22" xfId="0" applyFont="1" applyFill="1" applyBorder="1" applyAlignment="1">
      <alignment vertical="top" wrapText="1"/>
    </xf>
    <xf numFmtId="0" fontId="0" fillId="2" borderId="23" xfId="0" applyFont="1" applyFill="1" applyBorder="1" applyAlignment="1">
      <alignment vertical="top" wrapText="1"/>
    </xf>
    <xf numFmtId="164" fontId="0" fillId="2" borderId="23" xfId="0" applyNumberFormat="1" applyFont="1" applyFill="1" applyBorder="1" applyAlignment="1">
      <alignment vertical="top" wrapText="1"/>
    </xf>
    <xf numFmtId="0" fontId="0" fillId="2" borderId="24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7"/>
  <sheetViews>
    <sheetView showGridLines="0" tabSelected="1" topLeftCell="A42" workbookViewId="0">
      <selection sqref="A1:V1"/>
    </sheetView>
  </sheetViews>
  <sheetFormatPr baseColWidth="10" defaultColWidth="16.33203125" defaultRowHeight="20" customHeight="1" x14ac:dyDescent="0.15"/>
  <cols>
    <col min="1" max="26" width="16.33203125" style="1" customWidth="1"/>
    <col min="27" max="16384" width="16.33203125" style="1"/>
  </cols>
  <sheetData>
    <row r="1" spans="1:25" ht="27.75" customHeight="1" x14ac:dyDescent="0.1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2"/>
      <c r="X1" s="2"/>
      <c r="Y1" s="3"/>
    </row>
    <row r="2" spans="1:25" ht="20.25" customHeight="1" x14ac:dyDescent="0.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5"/>
      <c r="X2" s="6"/>
      <c r="Y2" s="7"/>
    </row>
    <row r="3" spans="1:25" ht="20.25" customHeight="1" x14ac:dyDescent="0.15">
      <c r="A3" s="8" t="s">
        <v>23</v>
      </c>
      <c r="B3" s="9">
        <v>1860</v>
      </c>
      <c r="C3" s="10">
        <v>30</v>
      </c>
      <c r="D3" s="11">
        <f t="shared" ref="D3:D34" si="0">C3/(C3+F3)</f>
        <v>1</v>
      </c>
      <c r="E3" s="11">
        <f t="shared" ref="E3:E34" si="1">C3/B3</f>
        <v>1.6129032258064516E-2</v>
      </c>
      <c r="F3" s="12">
        <f t="shared" ref="F3:F34" si="2">30-C3</f>
        <v>0</v>
      </c>
      <c r="G3" s="10">
        <v>33</v>
      </c>
      <c r="H3" s="11">
        <f t="shared" ref="H3:H34" si="3">G3/(G3+J3)</f>
        <v>0.82499999999999996</v>
      </c>
      <c r="I3" s="11">
        <f t="shared" ref="I3:I34" si="4">G3/B3</f>
        <v>1.7741935483870968E-2</v>
      </c>
      <c r="J3" s="13">
        <f t="shared" ref="J3:J34" si="5">40-G3</f>
        <v>7</v>
      </c>
      <c r="K3" s="13">
        <v>35</v>
      </c>
      <c r="L3" s="11">
        <f t="shared" ref="L3:L34" si="6">K3/(K3+N3)</f>
        <v>0.875</v>
      </c>
      <c r="M3" s="11">
        <f t="shared" ref="M3:M34" si="7">K3/B3</f>
        <v>1.8817204301075269E-2</v>
      </c>
      <c r="N3" s="13">
        <f t="shared" ref="N3:N34" si="8">40-K3</f>
        <v>5</v>
      </c>
      <c r="O3" s="13">
        <v>34</v>
      </c>
      <c r="P3" s="11">
        <f t="shared" ref="P3:P34" si="9">O3/(O3+R3)</f>
        <v>0.85</v>
      </c>
      <c r="Q3" s="11">
        <f t="shared" ref="Q3:Q34" si="10">O3/B3</f>
        <v>1.8279569892473119E-2</v>
      </c>
      <c r="R3" s="13">
        <f t="shared" ref="R3:R34" si="11">40-O3</f>
        <v>6</v>
      </c>
      <c r="S3" s="13">
        <v>32</v>
      </c>
      <c r="T3" s="11">
        <f t="shared" ref="T3:T34" si="12">S3/(S3+V3)</f>
        <v>0.8</v>
      </c>
      <c r="U3" s="11">
        <f t="shared" ref="U3:U34" si="13">S3/B3</f>
        <v>1.7204301075268817E-2</v>
      </c>
      <c r="V3" s="13">
        <f t="shared" ref="V3:V34" si="14">40-S3</f>
        <v>8</v>
      </c>
      <c r="W3" s="5"/>
      <c r="X3" s="6"/>
      <c r="Y3" s="7"/>
    </row>
    <row r="4" spans="1:25" ht="20" customHeight="1" x14ac:dyDescent="0.15">
      <c r="A4" s="14" t="s">
        <v>24</v>
      </c>
      <c r="B4" s="15">
        <v>5678</v>
      </c>
      <c r="C4" s="16">
        <v>30</v>
      </c>
      <c r="D4" s="11">
        <f t="shared" si="0"/>
        <v>1</v>
      </c>
      <c r="E4" s="11">
        <f t="shared" si="1"/>
        <v>5.2835505459668895E-3</v>
      </c>
      <c r="F4" s="17">
        <f t="shared" si="2"/>
        <v>0</v>
      </c>
      <c r="G4" s="16">
        <v>31</v>
      </c>
      <c r="H4" s="11">
        <f t="shared" si="3"/>
        <v>0.77500000000000002</v>
      </c>
      <c r="I4" s="11">
        <f t="shared" si="4"/>
        <v>5.4596688974991193E-3</v>
      </c>
      <c r="J4" s="18">
        <f t="shared" si="5"/>
        <v>9</v>
      </c>
      <c r="K4" s="18">
        <v>28</v>
      </c>
      <c r="L4" s="11">
        <f t="shared" si="6"/>
        <v>0.7</v>
      </c>
      <c r="M4" s="11">
        <f t="shared" si="7"/>
        <v>4.9313138429024307E-3</v>
      </c>
      <c r="N4" s="18">
        <f t="shared" si="8"/>
        <v>12</v>
      </c>
      <c r="O4" s="18">
        <v>19</v>
      </c>
      <c r="P4" s="11">
        <f t="shared" si="9"/>
        <v>0.47499999999999998</v>
      </c>
      <c r="Q4" s="11">
        <f t="shared" si="10"/>
        <v>3.3462486791123636E-3</v>
      </c>
      <c r="R4" s="18">
        <f t="shared" si="11"/>
        <v>21</v>
      </c>
      <c r="S4" s="18">
        <v>22</v>
      </c>
      <c r="T4" s="11">
        <f t="shared" si="12"/>
        <v>0.55000000000000004</v>
      </c>
      <c r="U4" s="11">
        <f t="shared" si="13"/>
        <v>3.8746037337090526E-3</v>
      </c>
      <c r="V4" s="18">
        <f t="shared" si="14"/>
        <v>18</v>
      </c>
      <c r="W4" s="5"/>
      <c r="X4" s="6"/>
      <c r="Y4" s="7"/>
    </row>
    <row r="5" spans="1:25" ht="20" customHeight="1" x14ac:dyDescent="0.15">
      <c r="A5" s="14" t="s">
        <v>25</v>
      </c>
      <c r="B5" s="15">
        <v>7924</v>
      </c>
      <c r="C5" s="16">
        <v>27</v>
      </c>
      <c r="D5" s="11">
        <f t="shared" si="0"/>
        <v>0.9</v>
      </c>
      <c r="E5" s="11">
        <f t="shared" si="1"/>
        <v>3.4073700151438669E-3</v>
      </c>
      <c r="F5" s="17">
        <f t="shared" si="2"/>
        <v>3</v>
      </c>
      <c r="G5" s="16">
        <v>29</v>
      </c>
      <c r="H5" s="11">
        <f t="shared" si="3"/>
        <v>0.72499999999999998</v>
      </c>
      <c r="I5" s="11">
        <f t="shared" si="4"/>
        <v>3.6597677940434126E-3</v>
      </c>
      <c r="J5" s="18">
        <f t="shared" si="5"/>
        <v>11</v>
      </c>
      <c r="K5" s="18">
        <v>27</v>
      </c>
      <c r="L5" s="11">
        <f t="shared" si="6"/>
        <v>0.67500000000000004</v>
      </c>
      <c r="M5" s="11">
        <f t="shared" si="7"/>
        <v>3.4073700151438669E-3</v>
      </c>
      <c r="N5" s="18">
        <f t="shared" si="8"/>
        <v>13</v>
      </c>
      <c r="O5" s="18">
        <v>26</v>
      </c>
      <c r="P5" s="11">
        <f t="shared" si="9"/>
        <v>0.65</v>
      </c>
      <c r="Q5" s="11">
        <f t="shared" si="10"/>
        <v>3.2811711256940938E-3</v>
      </c>
      <c r="R5" s="18">
        <f t="shared" si="11"/>
        <v>14</v>
      </c>
      <c r="S5" s="18">
        <v>22</v>
      </c>
      <c r="T5" s="11">
        <f t="shared" si="12"/>
        <v>0.55000000000000004</v>
      </c>
      <c r="U5" s="11">
        <f t="shared" si="13"/>
        <v>2.7763755678950025E-3</v>
      </c>
      <c r="V5" s="18">
        <f t="shared" si="14"/>
        <v>18</v>
      </c>
      <c r="W5" s="5"/>
      <c r="X5" s="6"/>
      <c r="Y5" s="7"/>
    </row>
    <row r="6" spans="1:25" ht="20" customHeight="1" x14ac:dyDescent="0.15">
      <c r="A6" s="14" t="s">
        <v>26</v>
      </c>
      <c r="B6" s="15">
        <v>11292</v>
      </c>
      <c r="C6" s="16">
        <v>30</v>
      </c>
      <c r="D6" s="11">
        <f t="shared" si="0"/>
        <v>1</v>
      </c>
      <c r="E6" s="11">
        <f t="shared" si="1"/>
        <v>2.6567481402763019E-3</v>
      </c>
      <c r="F6" s="17">
        <f t="shared" si="2"/>
        <v>0</v>
      </c>
      <c r="G6" s="16">
        <v>33</v>
      </c>
      <c r="H6" s="11">
        <f t="shared" si="3"/>
        <v>0.82499999999999996</v>
      </c>
      <c r="I6" s="11">
        <f t="shared" si="4"/>
        <v>2.9224229543039319E-3</v>
      </c>
      <c r="J6" s="18">
        <f t="shared" si="5"/>
        <v>7</v>
      </c>
      <c r="K6" s="18">
        <v>32</v>
      </c>
      <c r="L6" s="11">
        <f t="shared" si="6"/>
        <v>0.8</v>
      </c>
      <c r="M6" s="11">
        <f t="shared" si="7"/>
        <v>2.8338646829613886E-3</v>
      </c>
      <c r="N6" s="18">
        <f t="shared" si="8"/>
        <v>8</v>
      </c>
      <c r="O6" s="18">
        <v>25</v>
      </c>
      <c r="P6" s="11">
        <f t="shared" si="9"/>
        <v>0.625</v>
      </c>
      <c r="Q6" s="11">
        <f t="shared" si="10"/>
        <v>2.2139567835635847E-3</v>
      </c>
      <c r="R6" s="18">
        <f t="shared" si="11"/>
        <v>15</v>
      </c>
      <c r="S6" s="18">
        <v>25</v>
      </c>
      <c r="T6" s="11">
        <f t="shared" si="12"/>
        <v>0.625</v>
      </c>
      <c r="U6" s="11">
        <f t="shared" si="13"/>
        <v>2.2139567835635847E-3</v>
      </c>
      <c r="V6" s="18">
        <f t="shared" si="14"/>
        <v>15</v>
      </c>
      <c r="W6" s="5"/>
      <c r="X6" s="6"/>
      <c r="Y6" s="7"/>
    </row>
    <row r="7" spans="1:25" ht="20" customHeight="1" x14ac:dyDescent="0.15">
      <c r="A7" s="14" t="s">
        <v>27</v>
      </c>
      <c r="B7" s="15">
        <v>8260</v>
      </c>
      <c r="C7" s="16">
        <v>30</v>
      </c>
      <c r="D7" s="11">
        <f t="shared" si="0"/>
        <v>1</v>
      </c>
      <c r="E7" s="11">
        <f t="shared" si="1"/>
        <v>3.6319612590799033E-3</v>
      </c>
      <c r="F7" s="17">
        <f t="shared" si="2"/>
        <v>0</v>
      </c>
      <c r="G7" s="16">
        <v>39</v>
      </c>
      <c r="H7" s="11">
        <f t="shared" si="3"/>
        <v>0.97499999999999998</v>
      </c>
      <c r="I7" s="11">
        <f t="shared" si="4"/>
        <v>4.7215496368038738E-3</v>
      </c>
      <c r="J7" s="18">
        <f t="shared" si="5"/>
        <v>1</v>
      </c>
      <c r="K7" s="18">
        <v>40</v>
      </c>
      <c r="L7" s="11">
        <f t="shared" si="6"/>
        <v>1</v>
      </c>
      <c r="M7" s="11">
        <f t="shared" si="7"/>
        <v>4.8426150121065378E-3</v>
      </c>
      <c r="N7" s="18">
        <f t="shared" si="8"/>
        <v>0</v>
      </c>
      <c r="O7" s="18">
        <v>31</v>
      </c>
      <c r="P7" s="11">
        <f t="shared" si="9"/>
        <v>0.77500000000000002</v>
      </c>
      <c r="Q7" s="11">
        <f t="shared" si="10"/>
        <v>3.7530266343825665E-3</v>
      </c>
      <c r="R7" s="18">
        <f t="shared" si="11"/>
        <v>9</v>
      </c>
      <c r="S7" s="18">
        <v>26</v>
      </c>
      <c r="T7" s="11">
        <f t="shared" si="12"/>
        <v>0.65</v>
      </c>
      <c r="U7" s="11">
        <f t="shared" si="13"/>
        <v>3.1476997578692495E-3</v>
      </c>
      <c r="V7" s="18">
        <f t="shared" si="14"/>
        <v>14</v>
      </c>
      <c r="W7" s="5"/>
      <c r="X7" s="6"/>
      <c r="Y7" s="7"/>
    </row>
    <row r="8" spans="1:25" ht="20" customHeight="1" x14ac:dyDescent="0.15">
      <c r="A8" s="14" t="s">
        <v>28</v>
      </c>
      <c r="B8" s="15">
        <v>10044</v>
      </c>
      <c r="C8" s="16">
        <v>20</v>
      </c>
      <c r="D8" s="11">
        <f t="shared" si="0"/>
        <v>0.66666666666666663</v>
      </c>
      <c r="E8" s="11">
        <f t="shared" si="1"/>
        <v>1.9912385503783351E-3</v>
      </c>
      <c r="F8" s="17">
        <f t="shared" si="2"/>
        <v>10</v>
      </c>
      <c r="G8" s="16">
        <v>25</v>
      </c>
      <c r="H8" s="11">
        <f t="shared" si="3"/>
        <v>0.625</v>
      </c>
      <c r="I8" s="11">
        <f t="shared" si="4"/>
        <v>2.4890481879729191E-3</v>
      </c>
      <c r="J8" s="18">
        <f t="shared" si="5"/>
        <v>15</v>
      </c>
      <c r="K8" s="18">
        <v>25</v>
      </c>
      <c r="L8" s="11">
        <f t="shared" si="6"/>
        <v>0.625</v>
      </c>
      <c r="M8" s="11">
        <f t="shared" si="7"/>
        <v>2.4890481879729191E-3</v>
      </c>
      <c r="N8" s="18">
        <f t="shared" si="8"/>
        <v>15</v>
      </c>
      <c r="O8" s="18">
        <v>20</v>
      </c>
      <c r="P8" s="11">
        <f t="shared" si="9"/>
        <v>0.5</v>
      </c>
      <c r="Q8" s="11">
        <f t="shared" si="10"/>
        <v>1.9912385503783351E-3</v>
      </c>
      <c r="R8" s="18">
        <f t="shared" si="11"/>
        <v>20</v>
      </c>
      <c r="S8" s="18">
        <v>24</v>
      </c>
      <c r="T8" s="11">
        <f t="shared" si="12"/>
        <v>0.6</v>
      </c>
      <c r="U8" s="11">
        <f t="shared" si="13"/>
        <v>2.3894862604540022E-3</v>
      </c>
      <c r="V8" s="18">
        <f t="shared" si="14"/>
        <v>16</v>
      </c>
      <c r="W8" s="5"/>
      <c r="X8" s="6"/>
      <c r="Y8" s="7"/>
    </row>
    <row r="9" spans="1:25" ht="20" customHeight="1" x14ac:dyDescent="0.15">
      <c r="A9" s="14" t="s">
        <v>29</v>
      </c>
      <c r="B9" s="15">
        <v>7066</v>
      </c>
      <c r="C9" s="16">
        <v>30</v>
      </c>
      <c r="D9" s="11">
        <f t="shared" si="0"/>
        <v>1</v>
      </c>
      <c r="E9" s="11">
        <f t="shared" si="1"/>
        <v>4.2456835550523635E-3</v>
      </c>
      <c r="F9" s="17">
        <f t="shared" si="2"/>
        <v>0</v>
      </c>
      <c r="G9" s="16">
        <v>39</v>
      </c>
      <c r="H9" s="11">
        <f t="shared" si="3"/>
        <v>0.97499999999999998</v>
      </c>
      <c r="I9" s="11">
        <f t="shared" si="4"/>
        <v>5.5193886215680723E-3</v>
      </c>
      <c r="J9" s="18">
        <f t="shared" si="5"/>
        <v>1</v>
      </c>
      <c r="K9" s="18">
        <v>32</v>
      </c>
      <c r="L9" s="11">
        <f t="shared" si="6"/>
        <v>0.8</v>
      </c>
      <c r="M9" s="11">
        <f t="shared" si="7"/>
        <v>4.5287291253891873E-3</v>
      </c>
      <c r="N9" s="18">
        <f t="shared" si="8"/>
        <v>8</v>
      </c>
      <c r="O9" s="18">
        <v>29</v>
      </c>
      <c r="P9" s="11">
        <f t="shared" si="9"/>
        <v>0.72499999999999998</v>
      </c>
      <c r="Q9" s="11">
        <f t="shared" si="10"/>
        <v>4.1041607698839517E-3</v>
      </c>
      <c r="R9" s="18">
        <f t="shared" si="11"/>
        <v>11</v>
      </c>
      <c r="S9" s="18">
        <v>28</v>
      </c>
      <c r="T9" s="11">
        <f t="shared" si="12"/>
        <v>0.7</v>
      </c>
      <c r="U9" s="11">
        <f t="shared" si="13"/>
        <v>3.9626379847155389E-3</v>
      </c>
      <c r="V9" s="18">
        <f t="shared" si="14"/>
        <v>12</v>
      </c>
      <c r="W9" s="5"/>
      <c r="X9" s="6"/>
      <c r="Y9" s="7"/>
    </row>
    <row r="10" spans="1:25" ht="20" customHeight="1" x14ac:dyDescent="0.15">
      <c r="A10" s="14" t="s">
        <v>30</v>
      </c>
      <c r="B10" s="15">
        <v>5940</v>
      </c>
      <c r="C10" s="16">
        <v>26</v>
      </c>
      <c r="D10" s="11">
        <f t="shared" si="0"/>
        <v>0.8666666666666667</v>
      </c>
      <c r="E10" s="11">
        <f t="shared" si="1"/>
        <v>4.377104377104377E-3</v>
      </c>
      <c r="F10" s="17">
        <f t="shared" si="2"/>
        <v>4</v>
      </c>
      <c r="G10" s="16">
        <v>37</v>
      </c>
      <c r="H10" s="11">
        <f t="shared" si="3"/>
        <v>0.92500000000000004</v>
      </c>
      <c r="I10" s="11">
        <f t="shared" si="4"/>
        <v>6.2289562289562289E-3</v>
      </c>
      <c r="J10" s="18">
        <f t="shared" si="5"/>
        <v>3</v>
      </c>
      <c r="K10" s="18">
        <v>35</v>
      </c>
      <c r="L10" s="11">
        <f t="shared" si="6"/>
        <v>0.875</v>
      </c>
      <c r="M10" s="11">
        <f t="shared" si="7"/>
        <v>5.8922558922558923E-3</v>
      </c>
      <c r="N10" s="18">
        <f t="shared" si="8"/>
        <v>5</v>
      </c>
      <c r="O10" s="18">
        <v>31</v>
      </c>
      <c r="P10" s="11">
        <f t="shared" si="9"/>
        <v>0.77500000000000002</v>
      </c>
      <c r="Q10" s="11">
        <f t="shared" si="10"/>
        <v>5.2188552188552192E-3</v>
      </c>
      <c r="R10" s="18">
        <f t="shared" si="11"/>
        <v>9</v>
      </c>
      <c r="S10" s="18">
        <v>26</v>
      </c>
      <c r="T10" s="11">
        <f t="shared" si="12"/>
        <v>0.65</v>
      </c>
      <c r="U10" s="11">
        <f t="shared" si="13"/>
        <v>4.377104377104377E-3</v>
      </c>
      <c r="V10" s="18">
        <f t="shared" si="14"/>
        <v>14</v>
      </c>
      <c r="W10" s="5"/>
      <c r="X10" s="6"/>
      <c r="Y10" s="7"/>
    </row>
    <row r="11" spans="1:25" ht="20" customHeight="1" x14ac:dyDescent="0.15">
      <c r="A11" s="14" t="s">
        <v>31</v>
      </c>
      <c r="B11" s="15">
        <v>11456</v>
      </c>
      <c r="C11" s="16">
        <v>30</v>
      </c>
      <c r="D11" s="11">
        <f t="shared" si="0"/>
        <v>1</v>
      </c>
      <c r="E11" s="11">
        <f t="shared" si="1"/>
        <v>2.6187150837988825E-3</v>
      </c>
      <c r="F11" s="17">
        <f t="shared" si="2"/>
        <v>0</v>
      </c>
      <c r="G11" s="16">
        <v>36</v>
      </c>
      <c r="H11" s="11">
        <f t="shared" si="3"/>
        <v>0.9</v>
      </c>
      <c r="I11" s="11">
        <f t="shared" si="4"/>
        <v>3.1424581005586594E-3</v>
      </c>
      <c r="J11" s="18">
        <f t="shared" si="5"/>
        <v>4</v>
      </c>
      <c r="K11" s="18">
        <v>32</v>
      </c>
      <c r="L11" s="11">
        <f t="shared" si="6"/>
        <v>0.8</v>
      </c>
      <c r="M11" s="11">
        <f t="shared" si="7"/>
        <v>2.7932960893854749E-3</v>
      </c>
      <c r="N11" s="18">
        <f t="shared" si="8"/>
        <v>8</v>
      </c>
      <c r="O11" s="18">
        <v>29</v>
      </c>
      <c r="P11" s="11">
        <f t="shared" si="9"/>
        <v>0.72499999999999998</v>
      </c>
      <c r="Q11" s="11">
        <f t="shared" si="10"/>
        <v>2.5314245810055865E-3</v>
      </c>
      <c r="R11" s="18">
        <f t="shared" si="11"/>
        <v>11</v>
      </c>
      <c r="S11" s="18">
        <v>25</v>
      </c>
      <c r="T11" s="11">
        <f t="shared" si="12"/>
        <v>0.625</v>
      </c>
      <c r="U11" s="11">
        <f t="shared" si="13"/>
        <v>2.1822625698324021E-3</v>
      </c>
      <c r="V11" s="18">
        <f t="shared" si="14"/>
        <v>15</v>
      </c>
      <c r="W11" s="5"/>
      <c r="X11" s="6"/>
      <c r="Y11" s="7"/>
    </row>
    <row r="12" spans="1:25" ht="20" customHeight="1" x14ac:dyDescent="0.15">
      <c r="A12" s="14" t="s">
        <v>32</v>
      </c>
      <c r="B12" s="15">
        <v>3868</v>
      </c>
      <c r="C12" s="16">
        <v>29</v>
      </c>
      <c r="D12" s="11">
        <f t="shared" si="0"/>
        <v>0.96666666666666667</v>
      </c>
      <c r="E12" s="11">
        <f t="shared" si="1"/>
        <v>7.4974146845915197E-3</v>
      </c>
      <c r="F12" s="17">
        <f t="shared" si="2"/>
        <v>1</v>
      </c>
      <c r="G12" s="16">
        <v>31</v>
      </c>
      <c r="H12" s="11">
        <f t="shared" si="3"/>
        <v>0.77500000000000002</v>
      </c>
      <c r="I12" s="11">
        <f t="shared" si="4"/>
        <v>8.0144777662874873E-3</v>
      </c>
      <c r="J12" s="18">
        <f t="shared" si="5"/>
        <v>9</v>
      </c>
      <c r="K12" s="18">
        <v>27</v>
      </c>
      <c r="L12" s="11">
        <f t="shared" si="6"/>
        <v>0.67500000000000004</v>
      </c>
      <c r="M12" s="11">
        <f t="shared" si="7"/>
        <v>6.980351602895553E-3</v>
      </c>
      <c r="N12" s="18">
        <f t="shared" si="8"/>
        <v>13</v>
      </c>
      <c r="O12" s="18">
        <v>23</v>
      </c>
      <c r="P12" s="11">
        <f t="shared" si="9"/>
        <v>0.57499999999999996</v>
      </c>
      <c r="Q12" s="11">
        <f t="shared" si="10"/>
        <v>5.9462254395036196E-3</v>
      </c>
      <c r="R12" s="18">
        <f t="shared" si="11"/>
        <v>17</v>
      </c>
      <c r="S12" s="18">
        <v>22</v>
      </c>
      <c r="T12" s="11">
        <f t="shared" si="12"/>
        <v>0.55000000000000004</v>
      </c>
      <c r="U12" s="11">
        <f t="shared" si="13"/>
        <v>5.6876938986556358E-3</v>
      </c>
      <c r="V12" s="18">
        <f t="shared" si="14"/>
        <v>18</v>
      </c>
      <c r="W12" s="5"/>
      <c r="X12" s="6"/>
      <c r="Y12" s="7"/>
    </row>
    <row r="13" spans="1:25" ht="20" customHeight="1" x14ac:dyDescent="0.15">
      <c r="A13" s="14" t="s">
        <v>33</v>
      </c>
      <c r="B13" s="15">
        <v>2712</v>
      </c>
      <c r="C13" s="16">
        <v>30</v>
      </c>
      <c r="D13" s="11">
        <f t="shared" si="0"/>
        <v>1</v>
      </c>
      <c r="E13" s="11">
        <f t="shared" si="1"/>
        <v>1.1061946902654867E-2</v>
      </c>
      <c r="F13" s="17">
        <f t="shared" si="2"/>
        <v>0</v>
      </c>
      <c r="G13" s="16">
        <v>35</v>
      </c>
      <c r="H13" s="11">
        <f t="shared" si="3"/>
        <v>0.875</v>
      </c>
      <c r="I13" s="11">
        <f t="shared" si="4"/>
        <v>1.2905604719764012E-2</v>
      </c>
      <c r="J13" s="18">
        <f t="shared" si="5"/>
        <v>5</v>
      </c>
      <c r="K13" s="18">
        <v>35</v>
      </c>
      <c r="L13" s="11">
        <f t="shared" si="6"/>
        <v>0.875</v>
      </c>
      <c r="M13" s="11">
        <f t="shared" si="7"/>
        <v>1.2905604719764012E-2</v>
      </c>
      <c r="N13" s="18">
        <f t="shared" si="8"/>
        <v>5</v>
      </c>
      <c r="O13" s="18">
        <v>26</v>
      </c>
      <c r="P13" s="11">
        <f t="shared" si="9"/>
        <v>0.65</v>
      </c>
      <c r="Q13" s="11">
        <f t="shared" si="10"/>
        <v>9.5870206489675515E-3</v>
      </c>
      <c r="R13" s="18">
        <f t="shared" si="11"/>
        <v>14</v>
      </c>
      <c r="S13" s="18">
        <v>30</v>
      </c>
      <c r="T13" s="11">
        <f t="shared" si="12"/>
        <v>0.75</v>
      </c>
      <c r="U13" s="11">
        <f t="shared" si="13"/>
        <v>1.1061946902654867E-2</v>
      </c>
      <c r="V13" s="18">
        <f t="shared" si="14"/>
        <v>10</v>
      </c>
      <c r="W13" s="5"/>
      <c r="X13" s="6"/>
      <c r="Y13" s="7"/>
    </row>
    <row r="14" spans="1:25" ht="20" customHeight="1" x14ac:dyDescent="0.15">
      <c r="A14" s="14" t="s">
        <v>34</v>
      </c>
      <c r="B14" s="15">
        <v>6966</v>
      </c>
      <c r="C14" s="16">
        <v>30</v>
      </c>
      <c r="D14" s="11">
        <f t="shared" si="0"/>
        <v>1</v>
      </c>
      <c r="E14" s="11">
        <f t="shared" si="1"/>
        <v>4.3066322136089581E-3</v>
      </c>
      <c r="F14" s="17">
        <f t="shared" si="2"/>
        <v>0</v>
      </c>
      <c r="G14" s="16">
        <v>37</v>
      </c>
      <c r="H14" s="11">
        <f t="shared" si="3"/>
        <v>0.92500000000000004</v>
      </c>
      <c r="I14" s="11">
        <f t="shared" si="4"/>
        <v>5.3115130634510477E-3</v>
      </c>
      <c r="J14" s="18">
        <f t="shared" si="5"/>
        <v>3</v>
      </c>
      <c r="K14" s="18">
        <v>32</v>
      </c>
      <c r="L14" s="11">
        <f t="shared" si="6"/>
        <v>0.8</v>
      </c>
      <c r="M14" s="11">
        <f t="shared" si="7"/>
        <v>4.5937410278495553E-3</v>
      </c>
      <c r="N14" s="18">
        <f t="shared" si="8"/>
        <v>8</v>
      </c>
      <c r="O14" s="18">
        <v>25</v>
      </c>
      <c r="P14" s="11">
        <f t="shared" si="9"/>
        <v>0.625</v>
      </c>
      <c r="Q14" s="11">
        <f t="shared" si="10"/>
        <v>3.5888601780074648E-3</v>
      </c>
      <c r="R14" s="18">
        <f t="shared" si="11"/>
        <v>15</v>
      </c>
      <c r="S14" s="18">
        <v>25</v>
      </c>
      <c r="T14" s="11">
        <f t="shared" si="12"/>
        <v>0.625</v>
      </c>
      <c r="U14" s="11">
        <f t="shared" si="13"/>
        <v>3.5888601780074648E-3</v>
      </c>
      <c r="V14" s="18">
        <f t="shared" si="14"/>
        <v>15</v>
      </c>
      <c r="W14" s="5"/>
      <c r="X14" s="6"/>
      <c r="Y14" s="7"/>
    </row>
    <row r="15" spans="1:25" ht="20" customHeight="1" x14ac:dyDescent="0.15">
      <c r="A15" s="14" t="s">
        <v>35</v>
      </c>
      <c r="B15" s="15">
        <v>19786</v>
      </c>
      <c r="C15" s="16">
        <v>17</v>
      </c>
      <c r="D15" s="11">
        <f t="shared" si="0"/>
        <v>0.56666666666666665</v>
      </c>
      <c r="E15" s="11">
        <f t="shared" si="1"/>
        <v>8.5919336904882238E-4</v>
      </c>
      <c r="F15" s="17">
        <f t="shared" si="2"/>
        <v>13</v>
      </c>
      <c r="G15" s="16">
        <v>17</v>
      </c>
      <c r="H15" s="11">
        <f t="shared" si="3"/>
        <v>0.42499999999999999</v>
      </c>
      <c r="I15" s="11">
        <f t="shared" si="4"/>
        <v>8.5919336904882238E-4</v>
      </c>
      <c r="J15" s="18">
        <f t="shared" si="5"/>
        <v>23</v>
      </c>
      <c r="K15" s="18">
        <v>16</v>
      </c>
      <c r="L15" s="11">
        <f t="shared" si="6"/>
        <v>0.4</v>
      </c>
      <c r="M15" s="11">
        <f t="shared" si="7"/>
        <v>8.0865258263418578E-4</v>
      </c>
      <c r="N15" s="18">
        <f t="shared" si="8"/>
        <v>24</v>
      </c>
      <c r="O15" s="18">
        <v>23</v>
      </c>
      <c r="P15" s="11">
        <f t="shared" si="9"/>
        <v>0.57499999999999996</v>
      </c>
      <c r="Q15" s="11">
        <f t="shared" si="10"/>
        <v>1.162438087536642E-3</v>
      </c>
      <c r="R15" s="18">
        <f t="shared" si="11"/>
        <v>17</v>
      </c>
      <c r="S15" s="18">
        <v>24</v>
      </c>
      <c r="T15" s="11">
        <f t="shared" si="12"/>
        <v>0.6</v>
      </c>
      <c r="U15" s="11">
        <f t="shared" si="13"/>
        <v>1.2129788739512787E-3</v>
      </c>
      <c r="V15" s="18">
        <f t="shared" si="14"/>
        <v>16</v>
      </c>
      <c r="W15" s="5"/>
      <c r="X15" s="6"/>
      <c r="Y15" s="7"/>
    </row>
    <row r="16" spans="1:25" ht="20" customHeight="1" x14ac:dyDescent="0.15">
      <c r="A16" s="14" t="s">
        <v>36</v>
      </c>
      <c r="B16" s="15">
        <v>17294</v>
      </c>
      <c r="C16" s="16">
        <v>27</v>
      </c>
      <c r="D16" s="11">
        <f t="shared" si="0"/>
        <v>0.9</v>
      </c>
      <c r="E16" s="11">
        <f t="shared" si="1"/>
        <v>1.5612351104429283E-3</v>
      </c>
      <c r="F16" s="17">
        <f t="shared" si="2"/>
        <v>3</v>
      </c>
      <c r="G16" s="16">
        <v>37</v>
      </c>
      <c r="H16" s="11">
        <f t="shared" si="3"/>
        <v>0.92500000000000004</v>
      </c>
      <c r="I16" s="11">
        <f t="shared" si="4"/>
        <v>2.1394703365329015E-3</v>
      </c>
      <c r="J16" s="18">
        <f t="shared" si="5"/>
        <v>3</v>
      </c>
      <c r="K16" s="18">
        <v>35</v>
      </c>
      <c r="L16" s="11">
        <f t="shared" si="6"/>
        <v>0.875</v>
      </c>
      <c r="M16" s="11">
        <f t="shared" si="7"/>
        <v>2.0238232913149068E-3</v>
      </c>
      <c r="N16" s="18">
        <f t="shared" si="8"/>
        <v>5</v>
      </c>
      <c r="O16" s="18">
        <v>28</v>
      </c>
      <c r="P16" s="11">
        <f t="shared" si="9"/>
        <v>0.7</v>
      </c>
      <c r="Q16" s="11">
        <f t="shared" si="10"/>
        <v>1.6190586330519256E-3</v>
      </c>
      <c r="R16" s="18">
        <f t="shared" si="11"/>
        <v>12</v>
      </c>
      <c r="S16" s="18">
        <v>28</v>
      </c>
      <c r="T16" s="11">
        <f t="shared" si="12"/>
        <v>0.7</v>
      </c>
      <c r="U16" s="11">
        <f t="shared" si="13"/>
        <v>1.6190586330519256E-3</v>
      </c>
      <c r="V16" s="18">
        <f t="shared" si="14"/>
        <v>12</v>
      </c>
      <c r="W16" s="5"/>
      <c r="X16" s="6"/>
      <c r="Y16" s="7"/>
    </row>
    <row r="17" spans="1:25" ht="20" customHeight="1" x14ac:dyDescent="0.15">
      <c r="A17" s="14" t="s">
        <v>37</v>
      </c>
      <c r="B17" s="15">
        <v>9522</v>
      </c>
      <c r="C17" s="16">
        <v>24</v>
      </c>
      <c r="D17" s="11">
        <f t="shared" si="0"/>
        <v>0.8</v>
      </c>
      <c r="E17" s="11">
        <f t="shared" si="1"/>
        <v>2.520478890989288E-3</v>
      </c>
      <c r="F17" s="17">
        <f t="shared" si="2"/>
        <v>6</v>
      </c>
      <c r="G17" s="16">
        <v>33</v>
      </c>
      <c r="H17" s="11">
        <f t="shared" si="3"/>
        <v>0.82499999999999996</v>
      </c>
      <c r="I17" s="11">
        <f t="shared" si="4"/>
        <v>3.4656584751102709E-3</v>
      </c>
      <c r="J17" s="18">
        <f t="shared" si="5"/>
        <v>7</v>
      </c>
      <c r="K17" s="18">
        <v>32</v>
      </c>
      <c r="L17" s="11">
        <f t="shared" si="6"/>
        <v>0.8</v>
      </c>
      <c r="M17" s="11">
        <f t="shared" si="7"/>
        <v>3.3606385213190504E-3</v>
      </c>
      <c r="N17" s="18">
        <f t="shared" si="8"/>
        <v>8</v>
      </c>
      <c r="O17" s="18">
        <v>30</v>
      </c>
      <c r="P17" s="11">
        <f t="shared" si="9"/>
        <v>0.75</v>
      </c>
      <c r="Q17" s="11">
        <f t="shared" si="10"/>
        <v>3.1505986137366098E-3</v>
      </c>
      <c r="R17" s="18">
        <f t="shared" si="11"/>
        <v>10</v>
      </c>
      <c r="S17" s="18">
        <v>27</v>
      </c>
      <c r="T17" s="11">
        <f t="shared" si="12"/>
        <v>0.67500000000000004</v>
      </c>
      <c r="U17" s="11">
        <f t="shared" si="13"/>
        <v>2.8355387523629491E-3</v>
      </c>
      <c r="V17" s="18">
        <f t="shared" si="14"/>
        <v>13</v>
      </c>
      <c r="W17" s="5"/>
      <c r="X17" s="6"/>
      <c r="Y17" s="7"/>
    </row>
    <row r="18" spans="1:25" ht="20" customHeight="1" x14ac:dyDescent="0.15">
      <c r="A18" s="14" t="s">
        <v>38</v>
      </c>
      <c r="B18" s="15">
        <v>3638</v>
      </c>
      <c r="C18" s="16">
        <v>24</v>
      </c>
      <c r="D18" s="11">
        <f t="shared" si="0"/>
        <v>0.8</v>
      </c>
      <c r="E18" s="11">
        <f t="shared" si="1"/>
        <v>6.5970313358988458E-3</v>
      </c>
      <c r="F18" s="17">
        <f t="shared" si="2"/>
        <v>6</v>
      </c>
      <c r="G18" s="16">
        <v>23</v>
      </c>
      <c r="H18" s="11">
        <f t="shared" si="3"/>
        <v>0.57499999999999996</v>
      </c>
      <c r="I18" s="11">
        <f t="shared" si="4"/>
        <v>6.3221550302363936E-3</v>
      </c>
      <c r="J18" s="18">
        <f t="shared" si="5"/>
        <v>17</v>
      </c>
      <c r="K18" s="18">
        <v>20</v>
      </c>
      <c r="L18" s="11">
        <f t="shared" si="6"/>
        <v>0.5</v>
      </c>
      <c r="M18" s="11">
        <f t="shared" si="7"/>
        <v>5.4975261132490377E-3</v>
      </c>
      <c r="N18" s="18">
        <f t="shared" si="8"/>
        <v>20</v>
      </c>
      <c r="O18" s="18">
        <v>14</v>
      </c>
      <c r="P18" s="11">
        <f t="shared" si="9"/>
        <v>0.35</v>
      </c>
      <c r="Q18" s="11">
        <f t="shared" si="10"/>
        <v>3.8482682792743265E-3</v>
      </c>
      <c r="R18" s="18">
        <f t="shared" si="11"/>
        <v>26</v>
      </c>
      <c r="S18" s="18">
        <v>19</v>
      </c>
      <c r="T18" s="11">
        <f t="shared" si="12"/>
        <v>0.47499999999999998</v>
      </c>
      <c r="U18" s="11">
        <f t="shared" si="13"/>
        <v>5.2226498075865864E-3</v>
      </c>
      <c r="V18" s="18">
        <f t="shared" si="14"/>
        <v>21</v>
      </c>
      <c r="W18" s="5"/>
      <c r="X18" s="6"/>
      <c r="Y18" s="7"/>
    </row>
    <row r="19" spans="1:25" ht="20" customHeight="1" x14ac:dyDescent="0.15">
      <c r="A19" s="14" t="s">
        <v>39</v>
      </c>
      <c r="B19" s="15">
        <v>8464</v>
      </c>
      <c r="C19" s="16">
        <v>29</v>
      </c>
      <c r="D19" s="11">
        <f t="shared" si="0"/>
        <v>0.96666666666666667</v>
      </c>
      <c r="E19" s="11">
        <f t="shared" si="1"/>
        <v>3.4262759924385635E-3</v>
      </c>
      <c r="F19" s="17">
        <f t="shared" si="2"/>
        <v>1</v>
      </c>
      <c r="G19" s="16">
        <v>32</v>
      </c>
      <c r="H19" s="11">
        <f t="shared" si="3"/>
        <v>0.8</v>
      </c>
      <c r="I19" s="11">
        <f t="shared" si="4"/>
        <v>3.780718336483932E-3</v>
      </c>
      <c r="J19" s="18">
        <f t="shared" si="5"/>
        <v>8</v>
      </c>
      <c r="K19" s="18">
        <v>29</v>
      </c>
      <c r="L19" s="11">
        <f t="shared" si="6"/>
        <v>0.72499999999999998</v>
      </c>
      <c r="M19" s="11">
        <f t="shared" si="7"/>
        <v>3.4262759924385635E-3</v>
      </c>
      <c r="N19" s="18">
        <f t="shared" si="8"/>
        <v>11</v>
      </c>
      <c r="O19" s="18">
        <v>24</v>
      </c>
      <c r="P19" s="11">
        <f t="shared" si="9"/>
        <v>0.6</v>
      </c>
      <c r="Q19" s="11">
        <f t="shared" si="10"/>
        <v>2.8355387523629491E-3</v>
      </c>
      <c r="R19" s="18">
        <f t="shared" si="11"/>
        <v>16</v>
      </c>
      <c r="S19" s="18">
        <v>23</v>
      </c>
      <c r="T19" s="11">
        <f t="shared" si="12"/>
        <v>0.57499999999999996</v>
      </c>
      <c r="U19" s="11">
        <f t="shared" si="13"/>
        <v>2.717391304347826E-3</v>
      </c>
      <c r="V19" s="18">
        <f t="shared" si="14"/>
        <v>17</v>
      </c>
      <c r="W19" s="5"/>
      <c r="X19" s="6"/>
      <c r="Y19" s="7"/>
    </row>
    <row r="20" spans="1:25" ht="20" customHeight="1" x14ac:dyDescent="0.15">
      <c r="A20" s="14" t="s">
        <v>40</v>
      </c>
      <c r="B20" s="15">
        <v>5006</v>
      </c>
      <c r="C20" s="16">
        <v>25</v>
      </c>
      <c r="D20" s="11">
        <f t="shared" si="0"/>
        <v>0.83333333333333337</v>
      </c>
      <c r="E20" s="11">
        <f t="shared" si="1"/>
        <v>4.9940071913703553E-3</v>
      </c>
      <c r="F20" s="17">
        <f t="shared" si="2"/>
        <v>5</v>
      </c>
      <c r="G20" s="16">
        <v>37</v>
      </c>
      <c r="H20" s="11">
        <f t="shared" si="3"/>
        <v>0.92500000000000004</v>
      </c>
      <c r="I20" s="11">
        <f t="shared" si="4"/>
        <v>7.3911306432281262E-3</v>
      </c>
      <c r="J20" s="18">
        <f t="shared" si="5"/>
        <v>3</v>
      </c>
      <c r="K20" s="18">
        <v>35</v>
      </c>
      <c r="L20" s="11">
        <f t="shared" si="6"/>
        <v>0.875</v>
      </c>
      <c r="M20" s="11">
        <f t="shared" si="7"/>
        <v>6.9916100679184977E-3</v>
      </c>
      <c r="N20" s="18">
        <f t="shared" si="8"/>
        <v>5</v>
      </c>
      <c r="O20" s="18">
        <v>29</v>
      </c>
      <c r="P20" s="11">
        <f t="shared" si="9"/>
        <v>0.72499999999999998</v>
      </c>
      <c r="Q20" s="11">
        <f t="shared" si="10"/>
        <v>5.7930483419896123E-3</v>
      </c>
      <c r="R20" s="18">
        <f t="shared" si="11"/>
        <v>11</v>
      </c>
      <c r="S20" s="18">
        <v>25</v>
      </c>
      <c r="T20" s="11">
        <f t="shared" si="12"/>
        <v>0.625</v>
      </c>
      <c r="U20" s="11">
        <f t="shared" si="13"/>
        <v>4.9940071913703553E-3</v>
      </c>
      <c r="V20" s="18">
        <f t="shared" si="14"/>
        <v>15</v>
      </c>
      <c r="W20" s="5"/>
      <c r="X20" s="6"/>
      <c r="Y20" s="7"/>
    </row>
    <row r="21" spans="1:25" ht="20" customHeight="1" x14ac:dyDescent="0.15">
      <c r="A21" s="14" t="s">
        <v>41</v>
      </c>
      <c r="B21" s="15">
        <v>19668</v>
      </c>
      <c r="C21" s="16">
        <v>30</v>
      </c>
      <c r="D21" s="11">
        <f t="shared" si="0"/>
        <v>1</v>
      </c>
      <c r="E21" s="11">
        <f t="shared" si="1"/>
        <v>1.5253203172666261E-3</v>
      </c>
      <c r="F21" s="17">
        <f t="shared" si="2"/>
        <v>0</v>
      </c>
      <c r="G21" s="16">
        <v>38</v>
      </c>
      <c r="H21" s="11">
        <f t="shared" si="3"/>
        <v>0.95</v>
      </c>
      <c r="I21" s="11">
        <f t="shared" si="4"/>
        <v>1.9320724018710596E-3</v>
      </c>
      <c r="J21" s="18">
        <f t="shared" si="5"/>
        <v>2</v>
      </c>
      <c r="K21" s="18">
        <v>38</v>
      </c>
      <c r="L21" s="11">
        <f t="shared" si="6"/>
        <v>0.95</v>
      </c>
      <c r="M21" s="11">
        <f t="shared" si="7"/>
        <v>1.9320724018710596E-3</v>
      </c>
      <c r="N21" s="18">
        <f t="shared" si="8"/>
        <v>2</v>
      </c>
      <c r="O21" s="18">
        <v>30</v>
      </c>
      <c r="P21" s="11">
        <f t="shared" si="9"/>
        <v>0.75</v>
      </c>
      <c r="Q21" s="11">
        <f t="shared" si="10"/>
        <v>1.5253203172666261E-3</v>
      </c>
      <c r="R21" s="18">
        <f t="shared" si="11"/>
        <v>10</v>
      </c>
      <c r="S21" s="18">
        <v>27</v>
      </c>
      <c r="T21" s="11">
        <f t="shared" si="12"/>
        <v>0.67500000000000004</v>
      </c>
      <c r="U21" s="11">
        <f t="shared" si="13"/>
        <v>1.3727882855399634E-3</v>
      </c>
      <c r="V21" s="18">
        <f t="shared" si="14"/>
        <v>13</v>
      </c>
      <c r="W21" s="5"/>
      <c r="X21" s="6"/>
      <c r="Y21" s="7"/>
    </row>
    <row r="22" spans="1:25" ht="20" customHeight="1" x14ac:dyDescent="0.15">
      <c r="A22" s="14" t="s">
        <v>42</v>
      </c>
      <c r="B22" s="15">
        <v>15788</v>
      </c>
      <c r="C22" s="16">
        <v>30</v>
      </c>
      <c r="D22" s="11">
        <f t="shared" si="0"/>
        <v>1</v>
      </c>
      <c r="E22" s="11">
        <f t="shared" si="1"/>
        <v>1.9001773498859894E-3</v>
      </c>
      <c r="F22" s="17">
        <f t="shared" si="2"/>
        <v>0</v>
      </c>
      <c r="G22" s="16">
        <v>40</v>
      </c>
      <c r="H22" s="11">
        <f t="shared" si="3"/>
        <v>1</v>
      </c>
      <c r="I22" s="11">
        <f t="shared" si="4"/>
        <v>2.5335697998479859E-3</v>
      </c>
      <c r="J22" s="18">
        <f t="shared" si="5"/>
        <v>0</v>
      </c>
      <c r="K22" s="18">
        <v>38</v>
      </c>
      <c r="L22" s="11">
        <f t="shared" si="6"/>
        <v>0.95</v>
      </c>
      <c r="M22" s="11">
        <f t="shared" si="7"/>
        <v>2.4068913098555865E-3</v>
      </c>
      <c r="N22" s="18">
        <f t="shared" si="8"/>
        <v>2</v>
      </c>
      <c r="O22" s="18">
        <v>35</v>
      </c>
      <c r="P22" s="11">
        <f t="shared" si="9"/>
        <v>0.875</v>
      </c>
      <c r="Q22" s="11">
        <f t="shared" si="10"/>
        <v>2.2168735748669876E-3</v>
      </c>
      <c r="R22" s="18">
        <f t="shared" si="11"/>
        <v>5</v>
      </c>
      <c r="S22" s="18">
        <v>34</v>
      </c>
      <c r="T22" s="11">
        <f t="shared" si="12"/>
        <v>0.85</v>
      </c>
      <c r="U22" s="11">
        <f t="shared" si="13"/>
        <v>2.1535343298707882E-3</v>
      </c>
      <c r="V22" s="18">
        <f t="shared" si="14"/>
        <v>6</v>
      </c>
      <c r="W22" s="5"/>
      <c r="X22" s="6"/>
      <c r="Y22" s="7"/>
    </row>
    <row r="23" spans="1:25" ht="20" customHeight="1" x14ac:dyDescent="0.15">
      <c r="A23" s="14" t="s">
        <v>43</v>
      </c>
      <c r="B23" s="15">
        <v>4084</v>
      </c>
      <c r="C23" s="16">
        <v>25</v>
      </c>
      <c r="D23" s="11">
        <f t="shared" si="0"/>
        <v>0.83333333333333337</v>
      </c>
      <c r="E23" s="11">
        <f t="shared" si="1"/>
        <v>6.1214495592556315E-3</v>
      </c>
      <c r="F23" s="17">
        <f t="shared" si="2"/>
        <v>5</v>
      </c>
      <c r="G23" s="16">
        <v>24</v>
      </c>
      <c r="H23" s="11">
        <f t="shared" si="3"/>
        <v>0.6</v>
      </c>
      <c r="I23" s="11">
        <f t="shared" si="4"/>
        <v>5.8765915768854062E-3</v>
      </c>
      <c r="J23" s="18">
        <f t="shared" si="5"/>
        <v>16</v>
      </c>
      <c r="K23" s="18">
        <v>19</v>
      </c>
      <c r="L23" s="11">
        <f t="shared" si="6"/>
        <v>0.47499999999999998</v>
      </c>
      <c r="M23" s="11">
        <f t="shared" si="7"/>
        <v>4.6523016650342804E-3</v>
      </c>
      <c r="N23" s="18">
        <f t="shared" si="8"/>
        <v>21</v>
      </c>
      <c r="O23" s="18">
        <v>21</v>
      </c>
      <c r="P23" s="11">
        <f t="shared" si="9"/>
        <v>0.52500000000000002</v>
      </c>
      <c r="Q23" s="11">
        <f t="shared" si="10"/>
        <v>5.1420176297747302E-3</v>
      </c>
      <c r="R23" s="18">
        <f t="shared" si="11"/>
        <v>19</v>
      </c>
      <c r="S23" s="18">
        <v>16</v>
      </c>
      <c r="T23" s="11">
        <f t="shared" si="12"/>
        <v>0.4</v>
      </c>
      <c r="U23" s="11">
        <f t="shared" si="13"/>
        <v>3.9177277179236044E-3</v>
      </c>
      <c r="V23" s="18">
        <f t="shared" si="14"/>
        <v>24</v>
      </c>
      <c r="W23" s="5"/>
      <c r="X23" s="6"/>
      <c r="Y23" s="7"/>
    </row>
    <row r="24" spans="1:25" ht="20" customHeight="1" x14ac:dyDescent="0.15">
      <c r="A24" s="14" t="s">
        <v>44</v>
      </c>
      <c r="B24" s="15">
        <v>7592</v>
      </c>
      <c r="C24" s="16">
        <v>18</v>
      </c>
      <c r="D24" s="11">
        <f t="shared" si="0"/>
        <v>0.6</v>
      </c>
      <c r="E24" s="11">
        <f t="shared" si="1"/>
        <v>2.3709167544783984E-3</v>
      </c>
      <c r="F24" s="17">
        <f t="shared" si="2"/>
        <v>12</v>
      </c>
      <c r="G24" s="16">
        <v>39</v>
      </c>
      <c r="H24" s="11">
        <f t="shared" si="3"/>
        <v>0.97499999999999998</v>
      </c>
      <c r="I24" s="11">
        <f t="shared" si="4"/>
        <v>5.1369863013698627E-3</v>
      </c>
      <c r="J24" s="18">
        <f t="shared" si="5"/>
        <v>1</v>
      </c>
      <c r="K24" s="18">
        <v>36</v>
      </c>
      <c r="L24" s="11">
        <f t="shared" si="6"/>
        <v>0.9</v>
      </c>
      <c r="M24" s="11">
        <f t="shared" si="7"/>
        <v>4.7418335089567968E-3</v>
      </c>
      <c r="N24" s="18">
        <f t="shared" si="8"/>
        <v>4</v>
      </c>
      <c r="O24" s="18">
        <v>30</v>
      </c>
      <c r="P24" s="11">
        <f t="shared" si="9"/>
        <v>0.75</v>
      </c>
      <c r="Q24" s="11">
        <f t="shared" si="10"/>
        <v>3.9515279241306642E-3</v>
      </c>
      <c r="R24" s="18">
        <f t="shared" si="11"/>
        <v>10</v>
      </c>
      <c r="S24" s="18">
        <v>28</v>
      </c>
      <c r="T24" s="11">
        <f t="shared" si="12"/>
        <v>0.7</v>
      </c>
      <c r="U24" s="11">
        <f t="shared" si="13"/>
        <v>3.6880927291886197E-3</v>
      </c>
      <c r="V24" s="18">
        <f t="shared" si="14"/>
        <v>12</v>
      </c>
      <c r="W24" s="5"/>
      <c r="X24" s="6"/>
      <c r="Y24" s="7"/>
    </row>
    <row r="25" spans="1:25" ht="20" customHeight="1" x14ac:dyDescent="0.15">
      <c r="A25" s="14" t="s">
        <v>45</v>
      </c>
      <c r="B25" s="15">
        <v>1350</v>
      </c>
      <c r="C25" s="16">
        <v>30</v>
      </c>
      <c r="D25" s="11">
        <f t="shared" si="0"/>
        <v>1</v>
      </c>
      <c r="E25" s="11">
        <f t="shared" si="1"/>
        <v>2.2222222222222223E-2</v>
      </c>
      <c r="F25" s="17">
        <f t="shared" si="2"/>
        <v>0</v>
      </c>
      <c r="G25" s="16">
        <v>26</v>
      </c>
      <c r="H25" s="11">
        <f t="shared" si="3"/>
        <v>0.65</v>
      </c>
      <c r="I25" s="11">
        <f t="shared" si="4"/>
        <v>1.9259259259259261E-2</v>
      </c>
      <c r="J25" s="18">
        <f t="shared" si="5"/>
        <v>14</v>
      </c>
      <c r="K25" s="18">
        <v>33</v>
      </c>
      <c r="L25" s="11">
        <f t="shared" si="6"/>
        <v>0.82499999999999996</v>
      </c>
      <c r="M25" s="11">
        <f t="shared" si="7"/>
        <v>2.4444444444444446E-2</v>
      </c>
      <c r="N25" s="18">
        <f t="shared" si="8"/>
        <v>7</v>
      </c>
      <c r="O25" s="18">
        <v>20</v>
      </c>
      <c r="P25" s="11">
        <f t="shared" si="9"/>
        <v>0.5</v>
      </c>
      <c r="Q25" s="11">
        <f t="shared" si="10"/>
        <v>1.4814814814814815E-2</v>
      </c>
      <c r="R25" s="18">
        <f t="shared" si="11"/>
        <v>20</v>
      </c>
      <c r="S25" s="18">
        <v>18</v>
      </c>
      <c r="T25" s="11">
        <f t="shared" si="12"/>
        <v>0.45</v>
      </c>
      <c r="U25" s="11">
        <f t="shared" si="13"/>
        <v>1.3333333333333334E-2</v>
      </c>
      <c r="V25" s="18">
        <f t="shared" si="14"/>
        <v>22</v>
      </c>
      <c r="W25" s="5"/>
      <c r="X25" s="6"/>
      <c r="Y25" s="7"/>
    </row>
    <row r="26" spans="1:25" ht="20" customHeight="1" x14ac:dyDescent="0.15">
      <c r="A26" s="14" t="s">
        <v>46</v>
      </c>
      <c r="B26" s="15">
        <v>3488</v>
      </c>
      <c r="C26" s="16">
        <v>18</v>
      </c>
      <c r="D26" s="11">
        <f t="shared" si="0"/>
        <v>0.6</v>
      </c>
      <c r="E26" s="11">
        <f t="shared" si="1"/>
        <v>5.1605504587155966E-3</v>
      </c>
      <c r="F26" s="17">
        <f t="shared" si="2"/>
        <v>12</v>
      </c>
      <c r="G26" s="16">
        <v>30</v>
      </c>
      <c r="H26" s="11">
        <f t="shared" si="3"/>
        <v>0.75</v>
      </c>
      <c r="I26" s="11">
        <f t="shared" si="4"/>
        <v>8.600917431192661E-3</v>
      </c>
      <c r="J26" s="18">
        <f t="shared" si="5"/>
        <v>10</v>
      </c>
      <c r="K26" s="18">
        <v>28</v>
      </c>
      <c r="L26" s="11">
        <f t="shared" si="6"/>
        <v>0.7</v>
      </c>
      <c r="M26" s="11">
        <f t="shared" si="7"/>
        <v>8.027522935779817E-3</v>
      </c>
      <c r="N26" s="18">
        <f t="shared" si="8"/>
        <v>12</v>
      </c>
      <c r="O26" s="18">
        <v>22</v>
      </c>
      <c r="P26" s="11">
        <f t="shared" si="9"/>
        <v>0.55000000000000004</v>
      </c>
      <c r="Q26" s="11">
        <f t="shared" si="10"/>
        <v>6.3073394495412848E-3</v>
      </c>
      <c r="R26" s="18">
        <f t="shared" si="11"/>
        <v>18</v>
      </c>
      <c r="S26" s="18">
        <v>22</v>
      </c>
      <c r="T26" s="11">
        <f t="shared" si="12"/>
        <v>0.55000000000000004</v>
      </c>
      <c r="U26" s="11">
        <f t="shared" si="13"/>
        <v>6.3073394495412848E-3</v>
      </c>
      <c r="V26" s="18">
        <f t="shared" si="14"/>
        <v>18</v>
      </c>
      <c r="W26" s="5"/>
      <c r="X26" s="6"/>
      <c r="Y26" s="7"/>
    </row>
    <row r="27" spans="1:25" ht="20" customHeight="1" x14ac:dyDescent="0.15">
      <c r="A27" s="14" t="s">
        <v>47</v>
      </c>
      <c r="B27" s="15">
        <v>3550</v>
      </c>
      <c r="C27" s="16">
        <v>30</v>
      </c>
      <c r="D27" s="11">
        <f t="shared" si="0"/>
        <v>1</v>
      </c>
      <c r="E27" s="11">
        <f t="shared" si="1"/>
        <v>8.4507042253521118E-3</v>
      </c>
      <c r="F27" s="17">
        <f t="shared" si="2"/>
        <v>0</v>
      </c>
      <c r="G27" s="16">
        <v>38</v>
      </c>
      <c r="H27" s="11">
        <f t="shared" si="3"/>
        <v>0.95</v>
      </c>
      <c r="I27" s="11">
        <f t="shared" si="4"/>
        <v>1.0704225352112675E-2</v>
      </c>
      <c r="J27" s="18">
        <f t="shared" si="5"/>
        <v>2</v>
      </c>
      <c r="K27" s="18">
        <v>36</v>
      </c>
      <c r="L27" s="11">
        <f t="shared" si="6"/>
        <v>0.9</v>
      </c>
      <c r="M27" s="11">
        <f t="shared" si="7"/>
        <v>1.0140845070422535E-2</v>
      </c>
      <c r="N27" s="18">
        <f t="shared" si="8"/>
        <v>4</v>
      </c>
      <c r="O27" s="18">
        <v>35</v>
      </c>
      <c r="P27" s="11">
        <f t="shared" si="9"/>
        <v>0.875</v>
      </c>
      <c r="Q27" s="11">
        <f t="shared" si="10"/>
        <v>9.8591549295774655E-3</v>
      </c>
      <c r="R27" s="18">
        <f t="shared" si="11"/>
        <v>5</v>
      </c>
      <c r="S27" s="18">
        <v>31</v>
      </c>
      <c r="T27" s="11">
        <f t="shared" si="12"/>
        <v>0.77500000000000002</v>
      </c>
      <c r="U27" s="11">
        <f t="shared" si="13"/>
        <v>8.7323943661971829E-3</v>
      </c>
      <c r="V27" s="18">
        <f t="shared" si="14"/>
        <v>9</v>
      </c>
      <c r="W27" s="5"/>
      <c r="X27" s="6"/>
      <c r="Y27" s="7"/>
    </row>
    <row r="28" spans="1:25" ht="20" customHeight="1" x14ac:dyDescent="0.15">
      <c r="A28" s="14" t="s">
        <v>48</v>
      </c>
      <c r="B28" s="15">
        <v>2810</v>
      </c>
      <c r="C28" s="16">
        <v>28</v>
      </c>
      <c r="D28" s="11">
        <f t="shared" si="0"/>
        <v>0.93333333333333335</v>
      </c>
      <c r="E28" s="11">
        <f t="shared" si="1"/>
        <v>9.9644128113879002E-3</v>
      </c>
      <c r="F28" s="17">
        <f t="shared" si="2"/>
        <v>2</v>
      </c>
      <c r="G28" s="16">
        <v>29</v>
      </c>
      <c r="H28" s="11">
        <f t="shared" si="3"/>
        <v>0.72499999999999998</v>
      </c>
      <c r="I28" s="11">
        <f t="shared" si="4"/>
        <v>1.0320284697508897E-2</v>
      </c>
      <c r="J28" s="18">
        <f t="shared" si="5"/>
        <v>11</v>
      </c>
      <c r="K28" s="18">
        <v>32</v>
      </c>
      <c r="L28" s="11">
        <f t="shared" si="6"/>
        <v>0.8</v>
      </c>
      <c r="M28" s="11">
        <f t="shared" si="7"/>
        <v>1.1387900355871887E-2</v>
      </c>
      <c r="N28" s="18">
        <f t="shared" si="8"/>
        <v>8</v>
      </c>
      <c r="O28" s="18">
        <v>27</v>
      </c>
      <c r="P28" s="11">
        <f t="shared" si="9"/>
        <v>0.67500000000000004</v>
      </c>
      <c r="Q28" s="11">
        <f t="shared" si="10"/>
        <v>9.6085409252669035E-3</v>
      </c>
      <c r="R28" s="18">
        <f t="shared" si="11"/>
        <v>13</v>
      </c>
      <c r="S28" s="18">
        <v>27</v>
      </c>
      <c r="T28" s="11">
        <f t="shared" si="12"/>
        <v>0.67500000000000004</v>
      </c>
      <c r="U28" s="11">
        <f t="shared" si="13"/>
        <v>9.6085409252669035E-3</v>
      </c>
      <c r="V28" s="18">
        <f t="shared" si="14"/>
        <v>13</v>
      </c>
      <c r="W28" s="5"/>
      <c r="X28" s="6"/>
      <c r="Y28" s="7"/>
    </row>
    <row r="29" spans="1:25" ht="20" customHeight="1" x14ac:dyDescent="0.15">
      <c r="A29" s="14" t="s">
        <v>49</v>
      </c>
      <c r="B29" s="15">
        <v>3710</v>
      </c>
      <c r="C29" s="16">
        <v>30</v>
      </c>
      <c r="D29" s="11">
        <f t="shared" si="0"/>
        <v>1</v>
      </c>
      <c r="E29" s="11">
        <f t="shared" si="1"/>
        <v>8.0862533692722376E-3</v>
      </c>
      <c r="F29" s="17">
        <f t="shared" si="2"/>
        <v>0</v>
      </c>
      <c r="G29" s="16">
        <v>37</v>
      </c>
      <c r="H29" s="11">
        <f t="shared" si="3"/>
        <v>0.92500000000000004</v>
      </c>
      <c r="I29" s="11">
        <f t="shared" si="4"/>
        <v>9.9730458221024259E-3</v>
      </c>
      <c r="J29" s="18">
        <f t="shared" si="5"/>
        <v>3</v>
      </c>
      <c r="K29" s="18">
        <v>31</v>
      </c>
      <c r="L29" s="11">
        <f t="shared" si="6"/>
        <v>0.77500000000000002</v>
      </c>
      <c r="M29" s="11">
        <f t="shared" si="7"/>
        <v>8.3557951482479791E-3</v>
      </c>
      <c r="N29" s="18">
        <f t="shared" si="8"/>
        <v>9</v>
      </c>
      <c r="O29" s="18">
        <v>26</v>
      </c>
      <c r="P29" s="11">
        <f t="shared" si="9"/>
        <v>0.65</v>
      </c>
      <c r="Q29" s="11">
        <f t="shared" si="10"/>
        <v>7.0080862533692719E-3</v>
      </c>
      <c r="R29" s="18">
        <f t="shared" si="11"/>
        <v>14</v>
      </c>
      <c r="S29" s="18">
        <v>22</v>
      </c>
      <c r="T29" s="11">
        <f t="shared" si="12"/>
        <v>0.55000000000000004</v>
      </c>
      <c r="U29" s="11">
        <f t="shared" si="13"/>
        <v>5.9299191374663071E-3</v>
      </c>
      <c r="V29" s="18">
        <f t="shared" si="14"/>
        <v>18</v>
      </c>
      <c r="W29" s="5"/>
      <c r="X29" s="6"/>
      <c r="Y29" s="7"/>
    </row>
    <row r="30" spans="1:25" ht="20" customHeight="1" x14ac:dyDescent="0.15">
      <c r="A30" s="14" t="s">
        <v>50</v>
      </c>
      <c r="B30" s="15">
        <v>1208</v>
      </c>
      <c r="C30" s="16">
        <v>30</v>
      </c>
      <c r="D30" s="11">
        <f t="shared" si="0"/>
        <v>1</v>
      </c>
      <c r="E30" s="11">
        <f t="shared" si="1"/>
        <v>2.4834437086092714E-2</v>
      </c>
      <c r="F30" s="17">
        <f t="shared" si="2"/>
        <v>0</v>
      </c>
      <c r="G30" s="16">
        <v>39</v>
      </c>
      <c r="H30" s="11">
        <f t="shared" si="3"/>
        <v>0.97499999999999998</v>
      </c>
      <c r="I30" s="11">
        <f t="shared" si="4"/>
        <v>3.2284768211920528E-2</v>
      </c>
      <c r="J30" s="18">
        <f t="shared" si="5"/>
        <v>1</v>
      </c>
      <c r="K30" s="18">
        <v>38</v>
      </c>
      <c r="L30" s="11">
        <f t="shared" si="6"/>
        <v>0.95</v>
      </c>
      <c r="M30" s="11">
        <f t="shared" si="7"/>
        <v>3.1456953642384107E-2</v>
      </c>
      <c r="N30" s="18">
        <f t="shared" si="8"/>
        <v>2</v>
      </c>
      <c r="O30" s="18">
        <v>39</v>
      </c>
      <c r="P30" s="11">
        <f t="shared" si="9"/>
        <v>0.97499999999999998</v>
      </c>
      <c r="Q30" s="11">
        <f t="shared" si="10"/>
        <v>3.2284768211920528E-2</v>
      </c>
      <c r="R30" s="18">
        <f t="shared" si="11"/>
        <v>1</v>
      </c>
      <c r="S30" s="18">
        <v>39</v>
      </c>
      <c r="T30" s="11">
        <f t="shared" si="12"/>
        <v>0.97499999999999998</v>
      </c>
      <c r="U30" s="11">
        <f t="shared" si="13"/>
        <v>3.2284768211920528E-2</v>
      </c>
      <c r="V30" s="18">
        <f t="shared" si="14"/>
        <v>1</v>
      </c>
      <c r="W30" s="5"/>
      <c r="X30" s="6"/>
      <c r="Y30" s="7"/>
    </row>
    <row r="31" spans="1:25" ht="20" customHeight="1" x14ac:dyDescent="0.15">
      <c r="A31" s="14" t="s">
        <v>51</v>
      </c>
      <c r="B31" s="15">
        <v>9264</v>
      </c>
      <c r="C31" s="16">
        <v>30</v>
      </c>
      <c r="D31" s="11">
        <f t="shared" si="0"/>
        <v>1</v>
      </c>
      <c r="E31" s="11">
        <f t="shared" si="1"/>
        <v>3.2383419689119169E-3</v>
      </c>
      <c r="F31" s="17">
        <f t="shared" si="2"/>
        <v>0</v>
      </c>
      <c r="G31" s="16">
        <v>39</v>
      </c>
      <c r="H31" s="11">
        <f t="shared" si="3"/>
        <v>0.97499999999999998</v>
      </c>
      <c r="I31" s="11">
        <f t="shared" si="4"/>
        <v>4.2098445595854924E-3</v>
      </c>
      <c r="J31" s="18">
        <f t="shared" si="5"/>
        <v>1</v>
      </c>
      <c r="K31" s="18">
        <v>37</v>
      </c>
      <c r="L31" s="11">
        <f t="shared" si="6"/>
        <v>0.92500000000000004</v>
      </c>
      <c r="M31" s="11">
        <f t="shared" si="7"/>
        <v>3.9939550949913642E-3</v>
      </c>
      <c r="N31" s="18">
        <f t="shared" si="8"/>
        <v>3</v>
      </c>
      <c r="O31" s="18">
        <v>28</v>
      </c>
      <c r="P31" s="11">
        <f t="shared" si="9"/>
        <v>0.7</v>
      </c>
      <c r="Q31" s="11">
        <f t="shared" si="10"/>
        <v>3.0224525043177895E-3</v>
      </c>
      <c r="R31" s="18">
        <f t="shared" si="11"/>
        <v>12</v>
      </c>
      <c r="S31" s="18">
        <v>21</v>
      </c>
      <c r="T31" s="11">
        <f t="shared" si="12"/>
        <v>0.52500000000000002</v>
      </c>
      <c r="U31" s="11">
        <f t="shared" si="13"/>
        <v>2.2668393782383418E-3</v>
      </c>
      <c r="V31" s="18">
        <f t="shared" si="14"/>
        <v>19</v>
      </c>
      <c r="W31" s="5"/>
      <c r="X31" s="6"/>
      <c r="Y31" s="7"/>
    </row>
    <row r="32" spans="1:25" ht="20" customHeight="1" x14ac:dyDescent="0.15">
      <c r="A32" s="14" t="s">
        <v>52</v>
      </c>
      <c r="B32" s="15">
        <v>9432</v>
      </c>
      <c r="C32" s="16">
        <v>24</v>
      </c>
      <c r="D32" s="11">
        <f t="shared" si="0"/>
        <v>0.8</v>
      </c>
      <c r="E32" s="11">
        <f t="shared" si="1"/>
        <v>2.5445292620865142E-3</v>
      </c>
      <c r="F32" s="17">
        <f t="shared" si="2"/>
        <v>6</v>
      </c>
      <c r="G32" s="16">
        <v>33</v>
      </c>
      <c r="H32" s="11">
        <f t="shared" si="3"/>
        <v>0.82499999999999996</v>
      </c>
      <c r="I32" s="11">
        <f t="shared" si="4"/>
        <v>3.4987277353689568E-3</v>
      </c>
      <c r="J32" s="18">
        <f t="shared" si="5"/>
        <v>7</v>
      </c>
      <c r="K32" s="18">
        <v>36</v>
      </c>
      <c r="L32" s="11">
        <f t="shared" si="6"/>
        <v>0.9</v>
      </c>
      <c r="M32" s="11">
        <f t="shared" si="7"/>
        <v>3.8167938931297708E-3</v>
      </c>
      <c r="N32" s="18">
        <f t="shared" si="8"/>
        <v>4</v>
      </c>
      <c r="O32" s="18">
        <v>31</v>
      </c>
      <c r="P32" s="11">
        <f t="shared" si="9"/>
        <v>0.77500000000000002</v>
      </c>
      <c r="Q32" s="11">
        <f t="shared" si="10"/>
        <v>3.2866836301950805E-3</v>
      </c>
      <c r="R32" s="18">
        <f t="shared" si="11"/>
        <v>9</v>
      </c>
      <c r="S32" s="18">
        <v>24</v>
      </c>
      <c r="T32" s="11">
        <f t="shared" si="12"/>
        <v>0.6</v>
      </c>
      <c r="U32" s="11">
        <f t="shared" si="13"/>
        <v>2.5445292620865142E-3</v>
      </c>
      <c r="V32" s="18">
        <f t="shared" si="14"/>
        <v>16</v>
      </c>
      <c r="W32" s="5"/>
      <c r="X32" s="6"/>
      <c r="Y32" s="7"/>
    </row>
    <row r="33" spans="1:25" ht="20" customHeight="1" x14ac:dyDescent="0.15">
      <c r="A33" s="14" t="s">
        <v>53</v>
      </c>
      <c r="B33" s="15">
        <v>17040</v>
      </c>
      <c r="C33" s="16">
        <v>30</v>
      </c>
      <c r="D33" s="11">
        <f t="shared" si="0"/>
        <v>1</v>
      </c>
      <c r="E33" s="11">
        <f t="shared" si="1"/>
        <v>1.7605633802816902E-3</v>
      </c>
      <c r="F33" s="17">
        <f t="shared" si="2"/>
        <v>0</v>
      </c>
      <c r="G33" s="16">
        <v>39</v>
      </c>
      <c r="H33" s="11">
        <f t="shared" si="3"/>
        <v>0.97499999999999998</v>
      </c>
      <c r="I33" s="11">
        <f t="shared" si="4"/>
        <v>2.2887323943661972E-3</v>
      </c>
      <c r="J33" s="18">
        <f t="shared" si="5"/>
        <v>1</v>
      </c>
      <c r="K33" s="18">
        <v>35</v>
      </c>
      <c r="L33" s="11">
        <f t="shared" si="6"/>
        <v>0.875</v>
      </c>
      <c r="M33" s="11">
        <f t="shared" si="7"/>
        <v>2.0539906103286387E-3</v>
      </c>
      <c r="N33" s="18">
        <f t="shared" si="8"/>
        <v>5</v>
      </c>
      <c r="O33" s="18">
        <v>19</v>
      </c>
      <c r="P33" s="11">
        <f t="shared" si="9"/>
        <v>0.47499999999999998</v>
      </c>
      <c r="Q33" s="11">
        <f t="shared" si="10"/>
        <v>1.1150234741784037E-3</v>
      </c>
      <c r="R33" s="18">
        <f t="shared" si="11"/>
        <v>21</v>
      </c>
      <c r="S33" s="18">
        <v>25</v>
      </c>
      <c r="T33" s="11">
        <f t="shared" si="12"/>
        <v>0.625</v>
      </c>
      <c r="U33" s="11">
        <f t="shared" si="13"/>
        <v>1.4671361502347417E-3</v>
      </c>
      <c r="V33" s="18">
        <f t="shared" si="14"/>
        <v>15</v>
      </c>
      <c r="W33" s="5"/>
      <c r="X33" s="6"/>
      <c r="Y33" s="7"/>
    </row>
    <row r="34" spans="1:25" ht="20" customHeight="1" x14ac:dyDescent="0.15">
      <c r="A34" s="14" t="s">
        <v>54</v>
      </c>
      <c r="B34" s="15">
        <v>12856</v>
      </c>
      <c r="C34" s="16">
        <v>20</v>
      </c>
      <c r="D34" s="11">
        <f t="shared" si="0"/>
        <v>0.66666666666666663</v>
      </c>
      <c r="E34" s="11">
        <f t="shared" si="1"/>
        <v>1.5556938394523958E-3</v>
      </c>
      <c r="F34" s="17">
        <f t="shared" si="2"/>
        <v>10</v>
      </c>
      <c r="G34" s="16">
        <v>26</v>
      </c>
      <c r="H34" s="11">
        <f t="shared" si="3"/>
        <v>0.65</v>
      </c>
      <c r="I34" s="11">
        <f t="shared" si="4"/>
        <v>2.0224019912881146E-3</v>
      </c>
      <c r="J34" s="18">
        <f t="shared" si="5"/>
        <v>14</v>
      </c>
      <c r="K34" s="18">
        <v>23</v>
      </c>
      <c r="L34" s="11">
        <f t="shared" si="6"/>
        <v>0.57499999999999996</v>
      </c>
      <c r="M34" s="11">
        <f t="shared" si="7"/>
        <v>1.7890479153702551E-3</v>
      </c>
      <c r="N34" s="18">
        <f t="shared" si="8"/>
        <v>17</v>
      </c>
      <c r="O34" s="18">
        <v>21</v>
      </c>
      <c r="P34" s="11">
        <f t="shared" si="9"/>
        <v>0.52500000000000002</v>
      </c>
      <c r="Q34" s="11">
        <f t="shared" si="10"/>
        <v>1.6334785314250156E-3</v>
      </c>
      <c r="R34" s="18">
        <f t="shared" si="11"/>
        <v>19</v>
      </c>
      <c r="S34" s="18">
        <v>17</v>
      </c>
      <c r="T34" s="11">
        <f t="shared" si="12"/>
        <v>0.42499999999999999</v>
      </c>
      <c r="U34" s="11">
        <f t="shared" si="13"/>
        <v>1.3223397635345364E-3</v>
      </c>
      <c r="V34" s="18">
        <f t="shared" si="14"/>
        <v>23</v>
      </c>
      <c r="W34" s="5"/>
      <c r="X34" s="6"/>
      <c r="Y34" s="7"/>
    </row>
    <row r="35" spans="1:25" ht="20" customHeight="1" x14ac:dyDescent="0.15">
      <c r="A35" s="14" t="s">
        <v>55</v>
      </c>
      <c r="B35" s="15">
        <v>2482</v>
      </c>
      <c r="C35" s="16">
        <v>30</v>
      </c>
      <c r="D35" s="11">
        <f t="shared" ref="D35:D66" si="15">C35/(C35+F35)</f>
        <v>1</v>
      </c>
      <c r="E35" s="11">
        <f t="shared" ref="E35:E52" si="16">C35/B35</f>
        <v>1.2087026591458501E-2</v>
      </c>
      <c r="F35" s="17">
        <f t="shared" ref="F35:F52" si="17">30-C35</f>
        <v>0</v>
      </c>
      <c r="G35" s="16">
        <v>36</v>
      </c>
      <c r="H35" s="11">
        <f t="shared" ref="H35:H66" si="18">G35/(G35+J35)</f>
        <v>0.9</v>
      </c>
      <c r="I35" s="11">
        <f t="shared" ref="I35:I52" si="19">G35/B35</f>
        <v>1.4504431909750202E-2</v>
      </c>
      <c r="J35" s="18">
        <f t="shared" ref="J35:J52" si="20">40-G35</f>
        <v>4</v>
      </c>
      <c r="K35" s="18">
        <v>33</v>
      </c>
      <c r="L35" s="11">
        <f t="shared" ref="L35:L66" si="21">K35/(K35+N35)</f>
        <v>0.82499999999999996</v>
      </c>
      <c r="M35" s="11">
        <f t="shared" ref="M35:M52" si="22">K35/B35</f>
        <v>1.3295729250604351E-2</v>
      </c>
      <c r="N35" s="18">
        <f t="shared" ref="N35:N52" si="23">40-K35</f>
        <v>7</v>
      </c>
      <c r="O35" s="18">
        <v>28</v>
      </c>
      <c r="P35" s="11">
        <f t="shared" ref="P35:P66" si="24">O35/(O35+R35)</f>
        <v>0.7</v>
      </c>
      <c r="Q35" s="11">
        <f t="shared" ref="Q35:Q52" si="25">O35/B35</f>
        <v>1.1281224818694601E-2</v>
      </c>
      <c r="R35" s="18">
        <f t="shared" ref="R35:R52" si="26">40-O35</f>
        <v>12</v>
      </c>
      <c r="S35" s="18">
        <v>28</v>
      </c>
      <c r="T35" s="11">
        <f t="shared" ref="T35:T66" si="27">S35/(S35+V35)</f>
        <v>0.7</v>
      </c>
      <c r="U35" s="11">
        <f t="shared" ref="U35:U52" si="28">S35/B35</f>
        <v>1.1281224818694601E-2</v>
      </c>
      <c r="V35" s="18">
        <f t="shared" ref="V35:V52" si="29">40-S35</f>
        <v>12</v>
      </c>
      <c r="W35" s="5"/>
      <c r="X35" s="6"/>
      <c r="Y35" s="7"/>
    </row>
    <row r="36" spans="1:25" ht="20" customHeight="1" x14ac:dyDescent="0.15">
      <c r="A36" s="14" t="s">
        <v>56</v>
      </c>
      <c r="B36" s="15">
        <v>2680</v>
      </c>
      <c r="C36" s="16">
        <v>30</v>
      </c>
      <c r="D36" s="11">
        <f t="shared" si="15"/>
        <v>1</v>
      </c>
      <c r="E36" s="11">
        <f t="shared" si="16"/>
        <v>1.1194029850746268E-2</v>
      </c>
      <c r="F36" s="17">
        <f t="shared" si="17"/>
        <v>0</v>
      </c>
      <c r="G36" s="16">
        <v>32</v>
      </c>
      <c r="H36" s="11">
        <f t="shared" si="18"/>
        <v>0.8</v>
      </c>
      <c r="I36" s="11">
        <f t="shared" si="19"/>
        <v>1.1940298507462687E-2</v>
      </c>
      <c r="J36" s="18">
        <f t="shared" si="20"/>
        <v>8</v>
      </c>
      <c r="K36" s="18">
        <v>30</v>
      </c>
      <c r="L36" s="11">
        <f t="shared" si="21"/>
        <v>0.75</v>
      </c>
      <c r="M36" s="11">
        <f t="shared" si="22"/>
        <v>1.1194029850746268E-2</v>
      </c>
      <c r="N36" s="18">
        <f t="shared" si="23"/>
        <v>10</v>
      </c>
      <c r="O36" s="18">
        <v>25</v>
      </c>
      <c r="P36" s="11">
        <f t="shared" si="24"/>
        <v>0.625</v>
      </c>
      <c r="Q36" s="11">
        <f t="shared" si="25"/>
        <v>9.3283582089552231E-3</v>
      </c>
      <c r="R36" s="18">
        <f t="shared" si="26"/>
        <v>15</v>
      </c>
      <c r="S36" s="18">
        <v>22</v>
      </c>
      <c r="T36" s="11">
        <f t="shared" si="27"/>
        <v>0.55000000000000004</v>
      </c>
      <c r="U36" s="11">
        <f t="shared" si="28"/>
        <v>8.2089552238805968E-3</v>
      </c>
      <c r="V36" s="18">
        <f t="shared" si="29"/>
        <v>18</v>
      </c>
      <c r="W36" s="5"/>
      <c r="X36" s="6"/>
      <c r="Y36" s="7"/>
    </row>
    <row r="37" spans="1:25" ht="20" customHeight="1" x14ac:dyDescent="0.15">
      <c r="A37" s="14" t="s">
        <v>57</v>
      </c>
      <c r="B37" s="15">
        <v>10032</v>
      </c>
      <c r="C37" s="16">
        <v>24</v>
      </c>
      <c r="D37" s="11">
        <f t="shared" si="15"/>
        <v>0.8</v>
      </c>
      <c r="E37" s="11">
        <f t="shared" si="16"/>
        <v>2.3923444976076554E-3</v>
      </c>
      <c r="F37" s="17">
        <f t="shared" si="17"/>
        <v>6</v>
      </c>
      <c r="G37" s="16">
        <v>31</v>
      </c>
      <c r="H37" s="11">
        <f t="shared" si="18"/>
        <v>0.77500000000000002</v>
      </c>
      <c r="I37" s="11">
        <f t="shared" si="19"/>
        <v>3.0901116427432215E-3</v>
      </c>
      <c r="J37" s="18">
        <f t="shared" si="20"/>
        <v>9</v>
      </c>
      <c r="K37" s="18">
        <v>21</v>
      </c>
      <c r="L37" s="11">
        <f t="shared" si="21"/>
        <v>0.52500000000000002</v>
      </c>
      <c r="M37" s="11">
        <f t="shared" si="22"/>
        <v>2.0933014354066986E-3</v>
      </c>
      <c r="N37" s="18">
        <f t="shared" si="23"/>
        <v>19</v>
      </c>
      <c r="O37" s="18">
        <v>21</v>
      </c>
      <c r="P37" s="11">
        <f t="shared" si="24"/>
        <v>0.52500000000000002</v>
      </c>
      <c r="Q37" s="11">
        <f t="shared" si="25"/>
        <v>2.0933014354066986E-3</v>
      </c>
      <c r="R37" s="18">
        <f t="shared" si="26"/>
        <v>19</v>
      </c>
      <c r="S37" s="18">
        <v>18</v>
      </c>
      <c r="T37" s="11">
        <f t="shared" si="27"/>
        <v>0.45</v>
      </c>
      <c r="U37" s="11">
        <f t="shared" si="28"/>
        <v>1.7942583732057417E-3</v>
      </c>
      <c r="V37" s="18">
        <f t="shared" si="29"/>
        <v>22</v>
      </c>
      <c r="W37" s="5"/>
      <c r="X37" s="6"/>
      <c r="Y37" s="7"/>
    </row>
    <row r="38" spans="1:25" ht="20" customHeight="1" x14ac:dyDescent="0.15">
      <c r="A38" s="14" t="s">
        <v>58</v>
      </c>
      <c r="B38" s="15">
        <v>6156</v>
      </c>
      <c r="C38" s="16">
        <v>29</v>
      </c>
      <c r="D38" s="11">
        <f t="shared" si="15"/>
        <v>0.96666666666666667</v>
      </c>
      <c r="E38" s="11">
        <f t="shared" si="16"/>
        <v>4.710851202079272E-3</v>
      </c>
      <c r="F38" s="17">
        <f t="shared" si="17"/>
        <v>1</v>
      </c>
      <c r="G38" s="16">
        <v>36</v>
      </c>
      <c r="H38" s="11">
        <f t="shared" si="18"/>
        <v>0.9</v>
      </c>
      <c r="I38" s="11">
        <f t="shared" si="19"/>
        <v>5.8479532163742687E-3</v>
      </c>
      <c r="J38" s="18">
        <f t="shared" si="20"/>
        <v>4</v>
      </c>
      <c r="K38" s="18">
        <v>37</v>
      </c>
      <c r="L38" s="11">
        <f t="shared" si="21"/>
        <v>0.92500000000000004</v>
      </c>
      <c r="M38" s="11">
        <f t="shared" si="22"/>
        <v>6.0103963612735539E-3</v>
      </c>
      <c r="N38" s="18">
        <f t="shared" si="23"/>
        <v>3</v>
      </c>
      <c r="O38" s="18">
        <v>33</v>
      </c>
      <c r="P38" s="11">
        <f t="shared" si="24"/>
        <v>0.82499999999999996</v>
      </c>
      <c r="Q38" s="11">
        <f t="shared" si="25"/>
        <v>5.360623781676413E-3</v>
      </c>
      <c r="R38" s="18">
        <f t="shared" si="26"/>
        <v>7</v>
      </c>
      <c r="S38" s="18">
        <v>24</v>
      </c>
      <c r="T38" s="11">
        <f t="shared" si="27"/>
        <v>0.6</v>
      </c>
      <c r="U38" s="11">
        <f t="shared" si="28"/>
        <v>3.8986354775828458E-3</v>
      </c>
      <c r="V38" s="18">
        <f t="shared" si="29"/>
        <v>16</v>
      </c>
      <c r="W38" s="5"/>
      <c r="X38" s="6"/>
      <c r="Y38" s="7"/>
    </row>
    <row r="39" spans="1:25" ht="20" customHeight="1" x14ac:dyDescent="0.15">
      <c r="A39" s="14" t="s">
        <v>59</v>
      </c>
      <c r="B39" s="15">
        <v>6724</v>
      </c>
      <c r="C39" s="16">
        <v>30</v>
      </c>
      <c r="D39" s="11">
        <f t="shared" si="15"/>
        <v>1</v>
      </c>
      <c r="E39" s="11">
        <f t="shared" si="16"/>
        <v>4.46162998215348E-3</v>
      </c>
      <c r="F39" s="17">
        <f t="shared" si="17"/>
        <v>0</v>
      </c>
      <c r="G39" s="16">
        <v>40</v>
      </c>
      <c r="H39" s="11">
        <f t="shared" si="18"/>
        <v>1</v>
      </c>
      <c r="I39" s="11">
        <f t="shared" si="19"/>
        <v>5.9488399762046397E-3</v>
      </c>
      <c r="J39" s="18">
        <f t="shared" si="20"/>
        <v>0</v>
      </c>
      <c r="K39" s="18">
        <v>32</v>
      </c>
      <c r="L39" s="11">
        <f t="shared" si="21"/>
        <v>0.8</v>
      </c>
      <c r="M39" s="11">
        <f t="shared" si="22"/>
        <v>4.7590719809637123E-3</v>
      </c>
      <c r="N39" s="18">
        <f t="shared" si="23"/>
        <v>8</v>
      </c>
      <c r="O39" s="18">
        <v>27</v>
      </c>
      <c r="P39" s="11">
        <f t="shared" si="24"/>
        <v>0.67500000000000004</v>
      </c>
      <c r="Q39" s="11">
        <f t="shared" si="25"/>
        <v>4.015466983938132E-3</v>
      </c>
      <c r="R39" s="18">
        <f t="shared" si="26"/>
        <v>13</v>
      </c>
      <c r="S39" s="18">
        <v>25</v>
      </c>
      <c r="T39" s="11">
        <f t="shared" si="27"/>
        <v>0.625</v>
      </c>
      <c r="U39" s="11">
        <f t="shared" si="28"/>
        <v>3.7180249851279002E-3</v>
      </c>
      <c r="V39" s="18">
        <f t="shared" si="29"/>
        <v>15</v>
      </c>
      <c r="W39" s="5"/>
      <c r="X39" s="6"/>
      <c r="Y39" s="7"/>
    </row>
    <row r="40" spans="1:25" ht="20" customHeight="1" x14ac:dyDescent="0.15">
      <c r="A40" s="14" t="s">
        <v>60</v>
      </c>
      <c r="B40" s="15">
        <v>7048</v>
      </c>
      <c r="C40" s="16">
        <v>24</v>
      </c>
      <c r="D40" s="11">
        <f t="shared" si="15"/>
        <v>0.8</v>
      </c>
      <c r="E40" s="11">
        <f t="shared" si="16"/>
        <v>3.4052213393870601E-3</v>
      </c>
      <c r="F40" s="17">
        <f t="shared" si="17"/>
        <v>6</v>
      </c>
      <c r="G40" s="16">
        <v>33</v>
      </c>
      <c r="H40" s="11">
        <f t="shared" si="18"/>
        <v>0.82499999999999996</v>
      </c>
      <c r="I40" s="11">
        <f t="shared" si="19"/>
        <v>4.6821793416572076E-3</v>
      </c>
      <c r="J40" s="18">
        <f t="shared" si="20"/>
        <v>7</v>
      </c>
      <c r="K40" s="18">
        <v>33</v>
      </c>
      <c r="L40" s="11">
        <f t="shared" si="21"/>
        <v>0.82499999999999996</v>
      </c>
      <c r="M40" s="11">
        <f t="shared" si="22"/>
        <v>4.6821793416572076E-3</v>
      </c>
      <c r="N40" s="18">
        <f t="shared" si="23"/>
        <v>7</v>
      </c>
      <c r="O40" s="18">
        <v>26</v>
      </c>
      <c r="P40" s="11">
        <f t="shared" si="24"/>
        <v>0.65</v>
      </c>
      <c r="Q40" s="11">
        <f t="shared" si="25"/>
        <v>3.6889897843359817E-3</v>
      </c>
      <c r="R40" s="18">
        <f t="shared" si="26"/>
        <v>14</v>
      </c>
      <c r="S40" s="18">
        <v>24</v>
      </c>
      <c r="T40" s="11">
        <f t="shared" si="27"/>
        <v>0.6</v>
      </c>
      <c r="U40" s="11">
        <f t="shared" si="28"/>
        <v>3.4052213393870601E-3</v>
      </c>
      <c r="V40" s="18">
        <f t="shared" si="29"/>
        <v>16</v>
      </c>
      <c r="W40" s="5"/>
      <c r="X40" s="6"/>
      <c r="Y40" s="7"/>
    </row>
    <row r="41" spans="1:25" ht="20" customHeight="1" x14ac:dyDescent="0.15">
      <c r="A41" s="14" t="s">
        <v>61</v>
      </c>
      <c r="B41" s="15">
        <v>3964</v>
      </c>
      <c r="C41" s="16">
        <v>29</v>
      </c>
      <c r="D41" s="11">
        <f t="shared" si="15"/>
        <v>0.96666666666666667</v>
      </c>
      <c r="E41" s="11">
        <f t="shared" si="16"/>
        <v>7.3158425832492435E-3</v>
      </c>
      <c r="F41" s="17">
        <f t="shared" si="17"/>
        <v>1</v>
      </c>
      <c r="G41" s="16">
        <v>34</v>
      </c>
      <c r="H41" s="11">
        <f t="shared" si="18"/>
        <v>0.85</v>
      </c>
      <c r="I41" s="11">
        <f t="shared" si="19"/>
        <v>8.5771947527749741E-3</v>
      </c>
      <c r="J41" s="18">
        <f t="shared" si="20"/>
        <v>6</v>
      </c>
      <c r="K41" s="18">
        <v>36</v>
      </c>
      <c r="L41" s="11">
        <f t="shared" si="21"/>
        <v>0.9</v>
      </c>
      <c r="M41" s="11">
        <f t="shared" si="22"/>
        <v>9.0817356205852677E-3</v>
      </c>
      <c r="N41" s="18">
        <f t="shared" si="23"/>
        <v>4</v>
      </c>
      <c r="O41" s="18">
        <v>29</v>
      </c>
      <c r="P41" s="11">
        <f t="shared" si="24"/>
        <v>0.72499999999999998</v>
      </c>
      <c r="Q41" s="11">
        <f t="shared" si="25"/>
        <v>7.3158425832492435E-3</v>
      </c>
      <c r="R41" s="18">
        <f t="shared" si="26"/>
        <v>11</v>
      </c>
      <c r="S41" s="18">
        <v>24</v>
      </c>
      <c r="T41" s="11">
        <f t="shared" si="27"/>
        <v>0.6</v>
      </c>
      <c r="U41" s="11">
        <f t="shared" si="28"/>
        <v>6.0544904137235112E-3</v>
      </c>
      <c r="V41" s="18">
        <f t="shared" si="29"/>
        <v>16</v>
      </c>
      <c r="W41" s="5"/>
      <c r="X41" s="6"/>
      <c r="Y41" s="7"/>
    </row>
    <row r="42" spans="1:25" ht="20" customHeight="1" x14ac:dyDescent="0.15">
      <c r="A42" s="14" t="s">
        <v>62</v>
      </c>
      <c r="B42" s="15">
        <v>18096</v>
      </c>
      <c r="C42" s="16">
        <v>25</v>
      </c>
      <c r="D42" s="11">
        <f t="shared" si="15"/>
        <v>0.83333333333333337</v>
      </c>
      <c r="E42" s="11">
        <f t="shared" si="16"/>
        <v>1.3815207780725023E-3</v>
      </c>
      <c r="F42" s="17">
        <f t="shared" si="17"/>
        <v>5</v>
      </c>
      <c r="G42" s="16">
        <v>30</v>
      </c>
      <c r="H42" s="11">
        <f t="shared" si="18"/>
        <v>0.75</v>
      </c>
      <c r="I42" s="11">
        <f t="shared" si="19"/>
        <v>1.6578249336870027E-3</v>
      </c>
      <c r="J42" s="18">
        <f t="shared" si="20"/>
        <v>10</v>
      </c>
      <c r="K42" s="18">
        <v>28</v>
      </c>
      <c r="L42" s="11">
        <f t="shared" si="21"/>
        <v>0.7</v>
      </c>
      <c r="M42" s="11">
        <f t="shared" si="22"/>
        <v>1.5473032714412025E-3</v>
      </c>
      <c r="N42" s="18">
        <f t="shared" si="23"/>
        <v>12</v>
      </c>
      <c r="O42" s="18">
        <v>24</v>
      </c>
      <c r="P42" s="11">
        <f t="shared" si="24"/>
        <v>0.6</v>
      </c>
      <c r="Q42" s="11">
        <f t="shared" si="25"/>
        <v>1.3262599469496021E-3</v>
      </c>
      <c r="R42" s="18">
        <f t="shared" si="26"/>
        <v>16</v>
      </c>
      <c r="S42" s="18">
        <v>16</v>
      </c>
      <c r="T42" s="11">
        <f t="shared" si="27"/>
        <v>0.4</v>
      </c>
      <c r="U42" s="11">
        <f t="shared" si="28"/>
        <v>8.8417329796640137E-4</v>
      </c>
      <c r="V42" s="18">
        <f t="shared" si="29"/>
        <v>24</v>
      </c>
      <c r="W42" s="5"/>
      <c r="X42" s="6"/>
      <c r="Y42" s="7"/>
    </row>
    <row r="43" spans="1:25" ht="20" customHeight="1" x14ac:dyDescent="0.15">
      <c r="A43" s="14" t="s">
        <v>63</v>
      </c>
      <c r="B43" s="15">
        <v>7270</v>
      </c>
      <c r="C43" s="16">
        <v>30</v>
      </c>
      <c r="D43" s="11">
        <f t="shared" si="15"/>
        <v>1</v>
      </c>
      <c r="E43" s="11">
        <f t="shared" si="16"/>
        <v>4.1265474552957355E-3</v>
      </c>
      <c r="F43" s="17">
        <f t="shared" si="17"/>
        <v>0</v>
      </c>
      <c r="G43" s="16">
        <v>36</v>
      </c>
      <c r="H43" s="11">
        <f t="shared" si="18"/>
        <v>0.9</v>
      </c>
      <c r="I43" s="11">
        <f t="shared" si="19"/>
        <v>4.9518569463548835E-3</v>
      </c>
      <c r="J43" s="18">
        <f t="shared" si="20"/>
        <v>4</v>
      </c>
      <c r="K43" s="18">
        <v>29</v>
      </c>
      <c r="L43" s="11">
        <f t="shared" si="21"/>
        <v>0.72499999999999998</v>
      </c>
      <c r="M43" s="11">
        <f t="shared" si="22"/>
        <v>3.9889958734525451E-3</v>
      </c>
      <c r="N43" s="18">
        <f t="shared" si="23"/>
        <v>11</v>
      </c>
      <c r="O43" s="18">
        <v>23</v>
      </c>
      <c r="P43" s="11">
        <f t="shared" si="24"/>
        <v>0.57499999999999996</v>
      </c>
      <c r="Q43" s="11">
        <f t="shared" si="25"/>
        <v>3.1636863823933975E-3</v>
      </c>
      <c r="R43" s="18">
        <f t="shared" si="26"/>
        <v>17</v>
      </c>
      <c r="S43" s="18">
        <v>17</v>
      </c>
      <c r="T43" s="11">
        <f t="shared" si="27"/>
        <v>0.42499999999999999</v>
      </c>
      <c r="U43" s="11">
        <f t="shared" si="28"/>
        <v>2.3383768913342504E-3</v>
      </c>
      <c r="V43" s="18">
        <f t="shared" si="29"/>
        <v>23</v>
      </c>
      <c r="W43" s="5"/>
      <c r="X43" s="6"/>
      <c r="Y43" s="7"/>
    </row>
    <row r="44" spans="1:25" ht="20" customHeight="1" x14ac:dyDescent="0.15">
      <c r="A44" s="14" t="s">
        <v>64</v>
      </c>
      <c r="B44" s="15">
        <v>18188</v>
      </c>
      <c r="C44" s="16">
        <v>30</v>
      </c>
      <c r="D44" s="11">
        <f t="shared" si="15"/>
        <v>1</v>
      </c>
      <c r="E44" s="11">
        <f t="shared" si="16"/>
        <v>1.6494391906751705E-3</v>
      </c>
      <c r="F44" s="17">
        <f t="shared" si="17"/>
        <v>0</v>
      </c>
      <c r="G44" s="16">
        <v>38</v>
      </c>
      <c r="H44" s="11">
        <f t="shared" si="18"/>
        <v>0.95</v>
      </c>
      <c r="I44" s="11">
        <f t="shared" si="19"/>
        <v>2.0892896415218827E-3</v>
      </c>
      <c r="J44" s="18">
        <f t="shared" si="20"/>
        <v>2</v>
      </c>
      <c r="K44" s="18">
        <v>35</v>
      </c>
      <c r="L44" s="11">
        <f t="shared" si="21"/>
        <v>0.875</v>
      </c>
      <c r="M44" s="11">
        <f t="shared" si="22"/>
        <v>1.9243457224543655E-3</v>
      </c>
      <c r="N44" s="18">
        <f t="shared" si="23"/>
        <v>5</v>
      </c>
      <c r="O44" s="18">
        <v>21</v>
      </c>
      <c r="P44" s="11">
        <f t="shared" si="24"/>
        <v>0.52500000000000002</v>
      </c>
      <c r="Q44" s="11">
        <f t="shared" si="25"/>
        <v>1.1546074334726193E-3</v>
      </c>
      <c r="R44" s="18">
        <f t="shared" si="26"/>
        <v>19</v>
      </c>
      <c r="S44" s="18">
        <v>21</v>
      </c>
      <c r="T44" s="11">
        <f t="shared" si="27"/>
        <v>0.52500000000000002</v>
      </c>
      <c r="U44" s="11">
        <f t="shared" si="28"/>
        <v>1.1546074334726193E-3</v>
      </c>
      <c r="V44" s="18">
        <f t="shared" si="29"/>
        <v>19</v>
      </c>
      <c r="W44" s="5"/>
      <c r="X44" s="6"/>
      <c r="Y44" s="7"/>
    </row>
    <row r="45" spans="1:25" ht="20" customHeight="1" x14ac:dyDescent="0.15">
      <c r="A45" s="14" t="s">
        <v>65</v>
      </c>
      <c r="B45" s="15">
        <v>26618</v>
      </c>
      <c r="C45" s="16">
        <v>30</v>
      </c>
      <c r="D45" s="11">
        <f t="shared" si="15"/>
        <v>1</v>
      </c>
      <c r="E45" s="11">
        <f t="shared" si="16"/>
        <v>1.127056878803817E-3</v>
      </c>
      <c r="F45" s="17">
        <f t="shared" si="17"/>
        <v>0</v>
      </c>
      <c r="G45" s="16">
        <v>37</v>
      </c>
      <c r="H45" s="11">
        <f t="shared" si="18"/>
        <v>0.92500000000000004</v>
      </c>
      <c r="I45" s="11">
        <f t="shared" si="19"/>
        <v>1.3900368171913743E-3</v>
      </c>
      <c r="J45" s="18">
        <f t="shared" si="20"/>
        <v>3</v>
      </c>
      <c r="K45" s="18">
        <v>36</v>
      </c>
      <c r="L45" s="11">
        <f t="shared" si="21"/>
        <v>0.9</v>
      </c>
      <c r="M45" s="11">
        <f t="shared" si="22"/>
        <v>1.3524682545645803E-3</v>
      </c>
      <c r="N45" s="18">
        <f t="shared" si="23"/>
        <v>4</v>
      </c>
      <c r="O45" s="18">
        <v>32</v>
      </c>
      <c r="P45" s="11">
        <f t="shared" si="24"/>
        <v>0.8</v>
      </c>
      <c r="Q45" s="11">
        <f t="shared" si="25"/>
        <v>1.2021940040574048E-3</v>
      </c>
      <c r="R45" s="18">
        <f t="shared" si="26"/>
        <v>8</v>
      </c>
      <c r="S45" s="18">
        <v>24</v>
      </c>
      <c r="T45" s="11">
        <f t="shared" si="27"/>
        <v>0.6</v>
      </c>
      <c r="U45" s="11">
        <f t="shared" si="28"/>
        <v>9.0164550304305357E-4</v>
      </c>
      <c r="V45" s="18">
        <f t="shared" si="29"/>
        <v>16</v>
      </c>
      <c r="W45" s="5"/>
      <c r="X45" s="6"/>
      <c r="Y45" s="7"/>
    </row>
    <row r="46" spans="1:25" ht="20" customHeight="1" x14ac:dyDescent="0.15">
      <c r="A46" s="14" t="s">
        <v>66</v>
      </c>
      <c r="B46" s="15">
        <v>1142</v>
      </c>
      <c r="C46" s="16">
        <v>28</v>
      </c>
      <c r="D46" s="11">
        <f t="shared" si="15"/>
        <v>0.93333333333333335</v>
      </c>
      <c r="E46" s="11">
        <f t="shared" si="16"/>
        <v>2.4518388791593695E-2</v>
      </c>
      <c r="F46" s="17">
        <f t="shared" si="17"/>
        <v>2</v>
      </c>
      <c r="G46" s="16">
        <v>33</v>
      </c>
      <c r="H46" s="11">
        <f t="shared" si="18"/>
        <v>0.82499999999999996</v>
      </c>
      <c r="I46" s="11">
        <f t="shared" si="19"/>
        <v>2.8896672504378284E-2</v>
      </c>
      <c r="J46" s="18">
        <f t="shared" si="20"/>
        <v>7</v>
      </c>
      <c r="K46" s="18">
        <v>34</v>
      </c>
      <c r="L46" s="11">
        <f t="shared" si="21"/>
        <v>0.85</v>
      </c>
      <c r="M46" s="11">
        <f t="shared" si="22"/>
        <v>2.9772329246935202E-2</v>
      </c>
      <c r="N46" s="18">
        <f t="shared" si="23"/>
        <v>6</v>
      </c>
      <c r="O46" s="18">
        <v>27</v>
      </c>
      <c r="P46" s="11">
        <f t="shared" si="24"/>
        <v>0.67500000000000004</v>
      </c>
      <c r="Q46" s="11">
        <f t="shared" si="25"/>
        <v>2.3642732049036778E-2</v>
      </c>
      <c r="R46" s="18">
        <f t="shared" si="26"/>
        <v>13</v>
      </c>
      <c r="S46" s="18">
        <v>30</v>
      </c>
      <c r="T46" s="11">
        <f t="shared" si="27"/>
        <v>0.75</v>
      </c>
      <c r="U46" s="11">
        <f t="shared" si="28"/>
        <v>2.6269702276707531E-2</v>
      </c>
      <c r="V46" s="18">
        <f t="shared" si="29"/>
        <v>10</v>
      </c>
      <c r="W46" s="5"/>
      <c r="X46" s="6"/>
      <c r="Y46" s="7"/>
    </row>
    <row r="47" spans="1:25" ht="20" customHeight="1" x14ac:dyDescent="0.15">
      <c r="A47" s="14" t="s">
        <v>67</v>
      </c>
      <c r="B47" s="15">
        <v>3432</v>
      </c>
      <c r="C47" s="16">
        <v>30</v>
      </c>
      <c r="D47" s="11">
        <f t="shared" si="15"/>
        <v>1</v>
      </c>
      <c r="E47" s="11">
        <f t="shared" si="16"/>
        <v>8.7412587412587419E-3</v>
      </c>
      <c r="F47" s="17">
        <f t="shared" si="17"/>
        <v>0</v>
      </c>
      <c r="G47" s="16">
        <v>35</v>
      </c>
      <c r="H47" s="11">
        <f t="shared" si="18"/>
        <v>0.875</v>
      </c>
      <c r="I47" s="11">
        <f t="shared" si="19"/>
        <v>1.0198135198135198E-2</v>
      </c>
      <c r="J47" s="18">
        <f t="shared" si="20"/>
        <v>5</v>
      </c>
      <c r="K47" s="18">
        <v>31</v>
      </c>
      <c r="L47" s="11">
        <f t="shared" si="21"/>
        <v>0.77500000000000002</v>
      </c>
      <c r="M47" s="11">
        <f t="shared" si="22"/>
        <v>9.0326340326340321E-3</v>
      </c>
      <c r="N47" s="18">
        <f t="shared" si="23"/>
        <v>9</v>
      </c>
      <c r="O47" s="18">
        <v>29</v>
      </c>
      <c r="P47" s="11">
        <f t="shared" si="24"/>
        <v>0.72499999999999998</v>
      </c>
      <c r="Q47" s="11">
        <f t="shared" si="25"/>
        <v>8.44988344988345E-3</v>
      </c>
      <c r="R47" s="18">
        <f t="shared" si="26"/>
        <v>11</v>
      </c>
      <c r="S47" s="18">
        <v>27</v>
      </c>
      <c r="T47" s="11">
        <f t="shared" si="27"/>
        <v>0.67500000000000004</v>
      </c>
      <c r="U47" s="11">
        <f t="shared" si="28"/>
        <v>7.8671328671328679E-3</v>
      </c>
      <c r="V47" s="18">
        <f t="shared" si="29"/>
        <v>13</v>
      </c>
      <c r="W47" s="5"/>
      <c r="X47" s="6"/>
      <c r="Y47" s="7"/>
    </row>
    <row r="48" spans="1:25" ht="20" customHeight="1" x14ac:dyDescent="0.15">
      <c r="A48" s="14" t="s">
        <v>68</v>
      </c>
      <c r="B48" s="15">
        <v>11612</v>
      </c>
      <c r="C48" s="16">
        <v>30</v>
      </c>
      <c r="D48" s="11">
        <f t="shared" si="15"/>
        <v>1</v>
      </c>
      <c r="E48" s="11">
        <f t="shared" si="16"/>
        <v>2.583534274888047E-3</v>
      </c>
      <c r="F48" s="17">
        <f t="shared" si="17"/>
        <v>0</v>
      </c>
      <c r="G48" s="16">
        <v>40</v>
      </c>
      <c r="H48" s="11">
        <f t="shared" si="18"/>
        <v>1</v>
      </c>
      <c r="I48" s="11">
        <f t="shared" si="19"/>
        <v>3.4447123665173958E-3</v>
      </c>
      <c r="J48" s="18">
        <f t="shared" si="20"/>
        <v>0</v>
      </c>
      <c r="K48" s="18">
        <v>39</v>
      </c>
      <c r="L48" s="11">
        <f t="shared" si="21"/>
        <v>0.97499999999999998</v>
      </c>
      <c r="M48" s="11">
        <f t="shared" si="22"/>
        <v>3.3585945573544611E-3</v>
      </c>
      <c r="N48" s="18">
        <f t="shared" si="23"/>
        <v>1</v>
      </c>
      <c r="O48" s="18">
        <v>30</v>
      </c>
      <c r="P48" s="11">
        <f t="shared" si="24"/>
        <v>0.75</v>
      </c>
      <c r="Q48" s="11">
        <f t="shared" si="25"/>
        <v>2.583534274888047E-3</v>
      </c>
      <c r="R48" s="18">
        <f t="shared" si="26"/>
        <v>10</v>
      </c>
      <c r="S48" s="18">
        <v>24</v>
      </c>
      <c r="T48" s="11">
        <f t="shared" si="27"/>
        <v>0.6</v>
      </c>
      <c r="U48" s="11">
        <f t="shared" si="28"/>
        <v>2.0668274199104374E-3</v>
      </c>
      <c r="V48" s="18">
        <f t="shared" si="29"/>
        <v>16</v>
      </c>
      <c r="W48" s="5"/>
      <c r="X48" s="6"/>
      <c r="Y48" s="7"/>
    </row>
    <row r="49" spans="1:25" ht="20" customHeight="1" x14ac:dyDescent="0.15">
      <c r="A49" s="14" t="s">
        <v>69</v>
      </c>
      <c r="B49" s="15">
        <v>5474</v>
      </c>
      <c r="C49" s="16">
        <v>30</v>
      </c>
      <c r="D49" s="11">
        <f t="shared" si="15"/>
        <v>1</v>
      </c>
      <c r="E49" s="11">
        <f t="shared" si="16"/>
        <v>5.4804530507855317E-3</v>
      </c>
      <c r="F49" s="17">
        <f t="shared" si="17"/>
        <v>0</v>
      </c>
      <c r="G49" s="16">
        <v>36</v>
      </c>
      <c r="H49" s="11">
        <f t="shared" si="18"/>
        <v>0.9</v>
      </c>
      <c r="I49" s="11">
        <f t="shared" si="19"/>
        <v>6.5765436609426381E-3</v>
      </c>
      <c r="J49" s="18">
        <f t="shared" si="20"/>
        <v>4</v>
      </c>
      <c r="K49" s="18">
        <v>35</v>
      </c>
      <c r="L49" s="11">
        <f t="shared" si="21"/>
        <v>0.875</v>
      </c>
      <c r="M49" s="11">
        <f t="shared" si="22"/>
        <v>6.3938618925831201E-3</v>
      </c>
      <c r="N49" s="18">
        <f t="shared" si="23"/>
        <v>5</v>
      </c>
      <c r="O49" s="18">
        <v>28</v>
      </c>
      <c r="P49" s="11">
        <f t="shared" si="24"/>
        <v>0.7</v>
      </c>
      <c r="Q49" s="11">
        <f t="shared" si="25"/>
        <v>5.1150895140664966E-3</v>
      </c>
      <c r="R49" s="18">
        <f t="shared" si="26"/>
        <v>12</v>
      </c>
      <c r="S49" s="18">
        <v>25</v>
      </c>
      <c r="T49" s="11">
        <f t="shared" si="27"/>
        <v>0.625</v>
      </c>
      <c r="U49" s="11">
        <f t="shared" si="28"/>
        <v>4.5670442089879434E-3</v>
      </c>
      <c r="V49" s="18">
        <f t="shared" si="29"/>
        <v>15</v>
      </c>
      <c r="W49" s="5"/>
      <c r="X49" s="6"/>
      <c r="Y49" s="7"/>
    </row>
    <row r="50" spans="1:25" ht="20" customHeight="1" x14ac:dyDescent="0.15">
      <c r="A50" s="14" t="s">
        <v>70</v>
      </c>
      <c r="B50" s="15">
        <v>7104</v>
      </c>
      <c r="C50" s="16">
        <v>17</v>
      </c>
      <c r="D50" s="11">
        <f t="shared" si="15"/>
        <v>0.56666666666666665</v>
      </c>
      <c r="E50" s="11">
        <f t="shared" si="16"/>
        <v>2.3930180180180179E-3</v>
      </c>
      <c r="F50" s="17">
        <f t="shared" si="17"/>
        <v>13</v>
      </c>
      <c r="G50" s="16">
        <v>31</v>
      </c>
      <c r="H50" s="11">
        <f t="shared" si="18"/>
        <v>0.77500000000000002</v>
      </c>
      <c r="I50" s="11">
        <f t="shared" si="19"/>
        <v>4.3637387387387384E-3</v>
      </c>
      <c r="J50" s="18">
        <f t="shared" si="20"/>
        <v>9</v>
      </c>
      <c r="K50" s="18">
        <v>32</v>
      </c>
      <c r="L50" s="11">
        <f t="shared" si="21"/>
        <v>0.8</v>
      </c>
      <c r="M50" s="11">
        <f t="shared" si="22"/>
        <v>4.5045045045045045E-3</v>
      </c>
      <c r="N50" s="18">
        <f t="shared" si="23"/>
        <v>8</v>
      </c>
      <c r="O50" s="18">
        <v>26</v>
      </c>
      <c r="P50" s="11">
        <f t="shared" si="24"/>
        <v>0.65</v>
      </c>
      <c r="Q50" s="11">
        <f t="shared" si="25"/>
        <v>3.6599099099099098E-3</v>
      </c>
      <c r="R50" s="18">
        <f t="shared" si="26"/>
        <v>14</v>
      </c>
      <c r="S50" s="18">
        <v>28</v>
      </c>
      <c r="T50" s="11">
        <f t="shared" si="27"/>
        <v>0.7</v>
      </c>
      <c r="U50" s="11">
        <f t="shared" si="28"/>
        <v>3.9414414414414411E-3</v>
      </c>
      <c r="V50" s="18">
        <f t="shared" si="29"/>
        <v>12</v>
      </c>
      <c r="W50" s="5"/>
      <c r="X50" s="6"/>
      <c r="Y50" s="7"/>
    </row>
    <row r="51" spans="1:25" ht="20" customHeight="1" x14ac:dyDescent="0.15">
      <c r="A51" s="14" t="s">
        <v>71</v>
      </c>
      <c r="B51" s="15">
        <v>6564</v>
      </c>
      <c r="C51" s="16">
        <v>30</v>
      </c>
      <c r="D51" s="11">
        <f t="shared" si="15"/>
        <v>1</v>
      </c>
      <c r="E51" s="11">
        <f t="shared" si="16"/>
        <v>4.570383912248629E-3</v>
      </c>
      <c r="F51" s="17">
        <f t="shared" si="17"/>
        <v>0</v>
      </c>
      <c r="G51" s="16">
        <v>38</v>
      </c>
      <c r="H51" s="11">
        <f t="shared" si="18"/>
        <v>0.95</v>
      </c>
      <c r="I51" s="11">
        <f t="shared" si="19"/>
        <v>5.7891529555149299E-3</v>
      </c>
      <c r="J51" s="18">
        <f t="shared" si="20"/>
        <v>2</v>
      </c>
      <c r="K51" s="18">
        <v>33</v>
      </c>
      <c r="L51" s="11">
        <f t="shared" si="21"/>
        <v>0.82499999999999996</v>
      </c>
      <c r="M51" s="11">
        <f t="shared" si="22"/>
        <v>5.0274223034734921E-3</v>
      </c>
      <c r="N51" s="18">
        <f t="shared" si="23"/>
        <v>7</v>
      </c>
      <c r="O51" s="18">
        <v>30</v>
      </c>
      <c r="P51" s="11">
        <f t="shared" si="24"/>
        <v>0.75</v>
      </c>
      <c r="Q51" s="11">
        <f t="shared" si="25"/>
        <v>4.570383912248629E-3</v>
      </c>
      <c r="R51" s="18">
        <f t="shared" si="26"/>
        <v>10</v>
      </c>
      <c r="S51" s="18">
        <v>22</v>
      </c>
      <c r="T51" s="11">
        <f t="shared" si="27"/>
        <v>0.55000000000000004</v>
      </c>
      <c r="U51" s="11">
        <f t="shared" si="28"/>
        <v>3.3516148689823277E-3</v>
      </c>
      <c r="V51" s="18">
        <f t="shared" si="29"/>
        <v>18</v>
      </c>
      <c r="W51" s="5"/>
      <c r="X51" s="6"/>
      <c r="Y51" s="7"/>
    </row>
    <row r="52" spans="1:25" ht="20" customHeight="1" x14ac:dyDescent="0.15">
      <c r="A52" s="14" t="s">
        <v>72</v>
      </c>
      <c r="B52" s="15">
        <v>2820</v>
      </c>
      <c r="C52" s="16">
        <v>30</v>
      </c>
      <c r="D52" s="13">
        <f t="shared" si="15"/>
        <v>1</v>
      </c>
      <c r="E52" s="13">
        <f t="shared" si="16"/>
        <v>1.0638297872340425E-2</v>
      </c>
      <c r="F52" s="17">
        <f t="shared" si="17"/>
        <v>0</v>
      </c>
      <c r="G52" s="16">
        <v>29</v>
      </c>
      <c r="H52" s="13">
        <f t="shared" si="18"/>
        <v>0.72499999999999998</v>
      </c>
      <c r="I52" s="13">
        <f t="shared" si="19"/>
        <v>1.0283687943262411E-2</v>
      </c>
      <c r="J52" s="18">
        <f t="shared" si="20"/>
        <v>11</v>
      </c>
      <c r="K52" s="18">
        <v>29</v>
      </c>
      <c r="L52" s="13">
        <f t="shared" si="21"/>
        <v>0.72499999999999998</v>
      </c>
      <c r="M52" s="13">
        <f t="shared" si="22"/>
        <v>1.0283687943262411E-2</v>
      </c>
      <c r="N52" s="18">
        <f t="shared" si="23"/>
        <v>11</v>
      </c>
      <c r="O52" s="18">
        <v>32</v>
      </c>
      <c r="P52" s="13">
        <f t="shared" si="24"/>
        <v>0.8</v>
      </c>
      <c r="Q52" s="13">
        <f t="shared" si="25"/>
        <v>1.1347517730496455E-2</v>
      </c>
      <c r="R52" s="18">
        <f t="shared" si="26"/>
        <v>8</v>
      </c>
      <c r="S52" s="18">
        <v>30</v>
      </c>
      <c r="T52" s="13">
        <f t="shared" si="27"/>
        <v>0.75</v>
      </c>
      <c r="U52" s="13">
        <f t="shared" si="28"/>
        <v>1.0638297872340425E-2</v>
      </c>
      <c r="V52" s="18">
        <f t="shared" si="29"/>
        <v>10</v>
      </c>
      <c r="W52" s="5"/>
      <c r="X52" s="6"/>
      <c r="Y52" s="7"/>
    </row>
    <row r="53" spans="1:25" ht="14.75" customHeight="1" x14ac:dyDescent="0.15">
      <c r="A53" s="19"/>
      <c r="B53" s="6"/>
      <c r="C53" s="6"/>
      <c r="D53" s="20"/>
      <c r="E53" s="20"/>
      <c r="F53" s="6"/>
      <c r="G53" s="6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6"/>
      <c r="X53" s="6"/>
      <c r="Y53" s="7"/>
    </row>
    <row r="54" spans="1:25" ht="20" customHeight="1" x14ac:dyDescent="0.15">
      <c r="A54" s="21"/>
      <c r="B54" s="6"/>
      <c r="C54" s="22">
        <f t="shared" ref="C54:V54" si="30">AVERAGE(C3:C52)</f>
        <v>27.34</v>
      </c>
      <c r="D54" s="22">
        <f t="shared" si="30"/>
        <v>0.91133333333333355</v>
      </c>
      <c r="E54" s="22">
        <f t="shared" si="30"/>
        <v>5.9935607418246661E-3</v>
      </c>
      <c r="F54" s="22">
        <f t="shared" si="30"/>
        <v>2.66</v>
      </c>
      <c r="G54" s="22">
        <f t="shared" si="30"/>
        <v>33.72</v>
      </c>
      <c r="H54" s="22">
        <f t="shared" si="30"/>
        <v>0.84300000000000008</v>
      </c>
      <c r="I54" s="22">
        <f t="shared" si="30"/>
        <v>7.0989841246722309E-3</v>
      </c>
      <c r="J54" s="22">
        <f t="shared" si="30"/>
        <v>6.28</v>
      </c>
      <c r="K54" s="22">
        <f t="shared" si="30"/>
        <v>31.8</v>
      </c>
      <c r="L54" s="22">
        <f t="shared" si="30"/>
        <v>0.79499999999999982</v>
      </c>
      <c r="M54" s="22">
        <f t="shared" si="30"/>
        <v>6.8925372101832369E-3</v>
      </c>
      <c r="N54" s="22">
        <f t="shared" si="30"/>
        <v>8.1999999999999993</v>
      </c>
      <c r="O54" s="22">
        <f t="shared" si="30"/>
        <v>26.82</v>
      </c>
      <c r="P54" s="22">
        <f t="shared" si="30"/>
        <v>0.67049999999999987</v>
      </c>
      <c r="Q54" s="22">
        <f t="shared" si="30"/>
        <v>5.866527951681683E-3</v>
      </c>
      <c r="R54" s="22">
        <f t="shared" si="30"/>
        <v>13.18</v>
      </c>
      <c r="S54" s="22">
        <f t="shared" si="30"/>
        <v>24.66</v>
      </c>
      <c r="T54" s="22">
        <f t="shared" si="30"/>
        <v>0.61650000000000016</v>
      </c>
      <c r="U54" s="22">
        <f t="shared" si="30"/>
        <v>5.5667902281133028E-3</v>
      </c>
      <c r="V54" s="22">
        <f t="shared" si="30"/>
        <v>15.34</v>
      </c>
      <c r="W54" s="23"/>
      <c r="X54" s="23"/>
      <c r="Y54" s="24"/>
    </row>
    <row r="55" spans="1:25" ht="20" customHeight="1" x14ac:dyDescent="0.15">
      <c r="A55" s="21"/>
      <c r="B55" s="6"/>
      <c r="C55" s="22">
        <f t="shared" ref="C55:V55" si="31">STDEV(C3:C52)</f>
        <v>3.9724048132082439</v>
      </c>
      <c r="D55" s="22">
        <f t="shared" si="31"/>
        <v>0.13241349377360631</v>
      </c>
      <c r="E55" s="22">
        <f t="shared" si="31"/>
        <v>5.6510491662810332E-3</v>
      </c>
      <c r="F55" s="22">
        <f t="shared" si="31"/>
        <v>3.9724048132082412</v>
      </c>
      <c r="G55" s="22">
        <f t="shared" si="31"/>
        <v>5.0911688245431455</v>
      </c>
      <c r="H55" s="22">
        <f t="shared" si="31"/>
        <v>0.12727922061357722</v>
      </c>
      <c r="I55" s="22">
        <f t="shared" si="31"/>
        <v>6.3427495905467868E-3</v>
      </c>
      <c r="J55" s="22">
        <f t="shared" si="31"/>
        <v>5.0911688245431419</v>
      </c>
      <c r="K55" s="22">
        <f t="shared" si="31"/>
        <v>5.3069073202876309</v>
      </c>
      <c r="L55" s="22">
        <f t="shared" si="31"/>
        <v>0.13267268300719137</v>
      </c>
      <c r="M55" s="22">
        <f t="shared" si="31"/>
        <v>6.6532568791894814E-3</v>
      </c>
      <c r="N55" s="22">
        <f t="shared" si="31"/>
        <v>5.3069073202876309</v>
      </c>
      <c r="O55" s="22">
        <f t="shared" si="31"/>
        <v>4.8851712313063933</v>
      </c>
      <c r="P55" s="22">
        <f t="shared" si="31"/>
        <v>0.12212928078266179</v>
      </c>
      <c r="Q55" s="22">
        <f t="shared" si="31"/>
        <v>5.8971089739285965E-3</v>
      </c>
      <c r="R55" s="22">
        <f t="shared" si="31"/>
        <v>4.8851712313063969</v>
      </c>
      <c r="S55" s="22">
        <f t="shared" si="31"/>
        <v>4.5741509750834819</v>
      </c>
      <c r="T55" s="22">
        <f t="shared" si="31"/>
        <v>0.1143537743770858</v>
      </c>
      <c r="U55" s="22">
        <f t="shared" si="31"/>
        <v>6.0337899219368024E-3</v>
      </c>
      <c r="V55" s="22">
        <f t="shared" si="31"/>
        <v>4.5741509750834775</v>
      </c>
      <c r="W55" s="6"/>
      <c r="X55" s="6"/>
      <c r="Y55" s="7"/>
    </row>
    <row r="56" spans="1:25" ht="20" customHeight="1" x14ac:dyDescent="0.15">
      <c r="A56" s="21"/>
      <c r="B56" s="22">
        <f t="shared" ref="B56:V56" si="32">SUM(B3:B52)</f>
        <v>406022</v>
      </c>
      <c r="C56" s="22">
        <f t="shared" si="32"/>
        <v>1367</v>
      </c>
      <c r="D56" s="22">
        <f t="shared" si="32"/>
        <v>45.566666666666677</v>
      </c>
      <c r="E56" s="22">
        <f t="shared" si="32"/>
        <v>0.29967803709123331</v>
      </c>
      <c r="F56" s="22">
        <f t="shared" si="32"/>
        <v>133</v>
      </c>
      <c r="G56" s="22">
        <f t="shared" si="32"/>
        <v>1686</v>
      </c>
      <c r="H56" s="22">
        <f t="shared" si="32"/>
        <v>42.150000000000006</v>
      </c>
      <c r="I56" s="22">
        <f t="shared" si="32"/>
        <v>0.35494920623361154</v>
      </c>
      <c r="J56" s="22">
        <f t="shared" si="32"/>
        <v>314</v>
      </c>
      <c r="K56" s="22">
        <f t="shared" si="32"/>
        <v>1590</v>
      </c>
      <c r="L56" s="22">
        <f t="shared" si="32"/>
        <v>39.749999999999993</v>
      </c>
      <c r="M56" s="22">
        <f t="shared" si="32"/>
        <v>0.34462686050916186</v>
      </c>
      <c r="N56" s="22">
        <f t="shared" si="32"/>
        <v>410</v>
      </c>
      <c r="O56" s="22">
        <f t="shared" si="32"/>
        <v>1341</v>
      </c>
      <c r="P56" s="22">
        <f t="shared" si="32"/>
        <v>33.524999999999991</v>
      </c>
      <c r="Q56" s="22">
        <f t="shared" si="32"/>
        <v>0.29332639758408413</v>
      </c>
      <c r="R56" s="22">
        <f t="shared" si="32"/>
        <v>659</v>
      </c>
      <c r="S56" s="22">
        <f t="shared" si="32"/>
        <v>1233</v>
      </c>
      <c r="T56" s="22">
        <f t="shared" si="32"/>
        <v>30.825000000000006</v>
      </c>
      <c r="U56" s="22">
        <f t="shared" si="32"/>
        <v>0.27833951140566515</v>
      </c>
      <c r="V56" s="22">
        <f t="shared" si="32"/>
        <v>767</v>
      </c>
      <c r="W56" s="6"/>
      <c r="X56" s="6"/>
      <c r="Y56" s="7"/>
    </row>
    <row r="57" spans="1:25" ht="20" customHeight="1" x14ac:dyDescent="0.15">
      <c r="A57" s="25"/>
      <c r="B57" s="26"/>
      <c r="C57" s="27">
        <f>C56/B56</f>
        <v>3.366812635768505E-3</v>
      </c>
      <c r="D57" s="27">
        <f>C56/(C56+F56)</f>
        <v>0.91133333333333333</v>
      </c>
      <c r="E57" s="26"/>
      <c r="F57" s="26"/>
      <c r="G57" s="27">
        <f>G56/B56</f>
        <v>4.152484348138771E-3</v>
      </c>
      <c r="H57" s="27">
        <f>G56/(G56+J56)</f>
        <v>0.84299999999999997</v>
      </c>
      <c r="I57" s="26"/>
      <c r="J57" s="26"/>
      <c r="K57" s="27">
        <f>K56/B56</f>
        <v>3.9160439582091615E-3</v>
      </c>
      <c r="L57" s="27">
        <f>K56/(K56+N56)</f>
        <v>0.79500000000000004</v>
      </c>
      <c r="M57" s="26"/>
      <c r="N57" s="26"/>
      <c r="O57" s="27">
        <f>O56/B56</f>
        <v>3.3027766968292357E-3</v>
      </c>
      <c r="P57" s="27">
        <f>O56/(O56+R56)</f>
        <v>0.67049999999999998</v>
      </c>
      <c r="Q57" s="26"/>
      <c r="R57" s="26"/>
      <c r="S57" s="27">
        <f>S56/B56</f>
        <v>3.0367812581584249E-3</v>
      </c>
      <c r="T57" s="27">
        <f>S56/(S56+V56)</f>
        <v>0.61650000000000005</v>
      </c>
      <c r="U57" s="26"/>
      <c r="V57" s="26"/>
      <c r="W57" s="26"/>
      <c r="X57" s="26"/>
      <c r="Y57" s="28"/>
    </row>
  </sheetData>
  <mergeCells count="1">
    <mergeCell ref="A1:V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baldo oliva</cp:lastModifiedBy>
  <dcterms:created xsi:type="dcterms:W3CDTF">2021-02-26T14:51:49Z</dcterms:created>
  <dcterms:modified xsi:type="dcterms:W3CDTF">2021-02-26T14:54:43Z</dcterms:modified>
</cp:coreProperties>
</file>