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rion2166\Downloads\"/>
    </mc:Choice>
  </mc:AlternateContent>
  <bookViews>
    <workbookView xWindow="0" yWindow="0" windowWidth="28800" windowHeight="12435" activeTab="3"/>
  </bookViews>
  <sheets>
    <sheet name="MCF Mchange" sheetId="4" r:id="rId1"/>
    <sheet name="BZIP2 Mchange" sheetId="5" r:id="rId2"/>
    <sheet name="ARt" sheetId="8" r:id="rId3"/>
    <sheet name="CSS" sheetId="7" r:id="rId4"/>
    <sheet name="MissRateBenchmarks" sheetId="10" r:id="rId5"/>
    <sheet name="MissRateBenchmarks HPSRRIP" sheetId="12" r:id="rId6"/>
    <sheet name="IPCBenchmarks FP-SRRIP" sheetId="13" r:id="rId7"/>
    <sheet name="IPCBenchmarks HPSRRIP" sheetId="14" r:id="rId8"/>
  </sheets>
  <calcPr calcId="152511"/>
</workbook>
</file>

<file path=xl/calcChain.xml><?xml version="1.0" encoding="utf-8"?>
<calcChain xmlns="http://schemas.openxmlformats.org/spreadsheetml/2006/main">
  <c r="E12" i="5" l="1"/>
  <c r="I12" i="5"/>
  <c r="H11" i="5"/>
  <c r="F13" i="5"/>
  <c r="F12" i="5"/>
  <c r="F11" i="5"/>
  <c r="E13" i="5"/>
  <c r="E14" i="5"/>
  <c r="E15" i="5"/>
  <c r="E11" i="5"/>
  <c r="E17" i="7"/>
  <c r="D17" i="7"/>
  <c r="B17" i="7"/>
  <c r="A17" i="7"/>
  <c r="E16" i="7"/>
  <c r="D16" i="7"/>
  <c r="B16" i="7"/>
  <c r="A16" i="7"/>
  <c r="E15" i="7"/>
  <c r="D15" i="7"/>
  <c r="B15" i="7"/>
  <c r="A15" i="7"/>
  <c r="E14" i="7"/>
  <c r="D14" i="7"/>
  <c r="B14" i="7"/>
  <c r="A14" i="7"/>
  <c r="E13" i="7"/>
  <c r="D13" i="7"/>
  <c r="B13" i="7"/>
  <c r="A13" i="7"/>
  <c r="I13" i="5" l="1"/>
  <c r="I14" i="5"/>
  <c r="I15" i="5"/>
  <c r="I11" i="5"/>
  <c r="H12" i="5"/>
  <c r="H13" i="5"/>
  <c r="H14" i="5"/>
  <c r="H15" i="5"/>
  <c r="F15" i="5"/>
  <c r="F14" i="5"/>
  <c r="I12" i="4"/>
  <c r="I13" i="4"/>
  <c r="I14" i="4"/>
  <c r="I15" i="4"/>
  <c r="I11" i="4"/>
  <c r="H12" i="4"/>
  <c r="H13" i="4"/>
  <c r="H14" i="4"/>
  <c r="H15" i="4"/>
  <c r="H11" i="4"/>
  <c r="F12" i="4"/>
  <c r="F13" i="4"/>
  <c r="F14" i="4"/>
  <c r="F15" i="4"/>
  <c r="F11" i="4"/>
  <c r="E12" i="4"/>
  <c r="E13" i="4"/>
  <c r="E14" i="4"/>
  <c r="E15" i="4"/>
  <c r="E11" i="4"/>
</calcChain>
</file>

<file path=xl/sharedStrings.xml><?xml version="1.0" encoding="utf-8"?>
<sst xmlns="http://schemas.openxmlformats.org/spreadsheetml/2006/main" count="126" uniqueCount="41">
  <si>
    <t>Random</t>
  </si>
  <si>
    <t>LRU</t>
  </si>
  <si>
    <t>FP-SRRIP</t>
  </si>
  <si>
    <t>HP-SRRRIP</t>
  </si>
  <si>
    <t>IPC</t>
  </si>
  <si>
    <t>Miss Rate</t>
  </si>
  <si>
    <t>MISS Rate</t>
  </si>
  <si>
    <t>Cache size</t>
  </si>
  <si>
    <t>512KB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</si>
  <si>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</si>
  <si>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</si>
  <si>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</si>
  <si>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</si>
  <si>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</si>
  <si>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</si>
  <si>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</si>
  <si>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</si>
  <si>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FP-SRRIP</t>
  </si>
  <si>
    <t>HP-SRRIP</t>
  </si>
  <si>
    <t>m</t>
  </si>
  <si>
    <t>Missrate</t>
  </si>
  <si>
    <t>IPC</t>
  </si>
  <si>
    <t>m</t>
  </si>
  <si>
    <t>Missrate</t>
  </si>
  <si>
    <t>IPC</t>
  </si>
  <si>
    <t>LRU</t>
  </si>
  <si>
    <t>LRU</t>
  </si>
  <si>
    <t>FP-SRRIP Average</t>
  </si>
  <si>
    <t>HP-SRRIP Average</t>
  </si>
  <si>
    <t>Random</t>
  </si>
  <si>
    <t>1 MB</t>
  </si>
  <si>
    <t>2 MB</t>
  </si>
  <si>
    <t>FP-SRRIP Average</t>
  </si>
  <si>
    <t>HP-SRRIP Average</t>
  </si>
  <si>
    <t>Random</t>
  </si>
  <si>
    <t>Missrate</t>
  </si>
  <si>
    <t>IPC</t>
  </si>
  <si>
    <t>Missrate</t>
  </si>
  <si>
    <t>IPC</t>
  </si>
  <si>
    <t>256KB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</si>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</sst>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4" xfId="0" applyFont="1" applyBorder="1" applyAlignment="1"/>
    <xf numFmtId="0" fontId="0" fillId="0" borderId="4" xfId="0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6" xfId="0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3" xfId="0" applyFont="1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1" xfId="1"/>
    <xf numFmtId="0" fontId="1" fillId="0" borderId="1" xfId="1" applyFont="1" applyBorder="1" applyAlignment="1"/>
    <xf numFmtId="0" fontId="1" fillId="0" borderId="3" xfId="1" applyFont="1" applyBorder="1" applyAlignment="1"/>
    <xf numFmtId="0" fontId="1" fillId="0" borderId="4" xfId="1" applyBorder="1"/>
    <xf numFmtId="0" fontId="1" fillId="0" borderId="5" xfId="1" applyBorder="1"/>
    <xf numFmtId="0" fontId="1" fillId="0" borderId="6" xfId="1" applyFont="1" applyBorder="1" applyAlignment="1"/>
    <xf numFmtId="0" fontId="1" fillId="0" borderId="7" xfId="1" applyFont="1" applyBorder="1" applyAlignment="1"/>
    <xf numFmtId="0" fontId="1" fillId="0" borderId="8" xfId="1" applyFont="1" applyBorder="1" applyAlignment="1"/>
    <xf numFmtId="0" fontId="1" fillId="0" borderId="9" xfId="1" applyFont="1" applyBorder="1" applyAlignment="1"/>
    <xf numFmtId="0" fontId="1" fillId="0" borderId="10" xfId="1" applyFont="1" applyBorder="1" applyAlignment="1"/>
    <xf numFmtId="0" fontId="1" fillId="0" borderId="11" xfId="1" applyFont="1" applyBorder="1" applyAlignment="1"/>
    <xf numFmtId="0" fontId="1" fillId="0" borderId="12" xfId="1" applyFont="1" applyBorder="1" applyAlignment="1"/>
    <xf numFmtId="0" fontId="1" fillId="0" borderId="13" xfId="1" applyFont="1" applyBorder="1" applyAlignment="1"/>
    <xf numFmtId="0" fontId="0" fillId="0" borderId="6" xfId="0" applyFont="1" applyFill="1" applyBorder="1" applyAlignment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10" xfId="1" applyBorder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'MCF Mchange'!$E$9</c:f>
              <c:strCache>
                <c:ptCount val="1"/>
                <c:pt idx="0">
                  <c:v>FP-SRRIP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Mchange'!$D$19:$D$22</c:f>
              <c:numCache>
                <c:formatCode>General</c:formatCode>
                <c:ptCount val="4"/>
                <c:pt idx="0">
                  <c:v>0.72650000000000003</c:v>
                </c:pt>
                <c:pt idx="1">
                  <c:v>0.75990000000000002</c:v>
                </c:pt>
                <c:pt idx="2">
                  <c:v>0.95720000000000005</c:v>
                </c:pt>
                <c:pt idx="3">
                  <c:v>0.96599999999999997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'MCF Mchange'!$H$9</c:f>
              <c:strCache>
                <c:ptCount val="1"/>
                <c:pt idx="0">
                  <c:v>HP-SRRIP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Mchange'!$F$19:$F$22</c:f>
              <c:numCache>
                <c:formatCode>General</c:formatCode>
                <c:ptCount val="4"/>
                <c:pt idx="0">
                  <c:v>0.72550000000000003</c:v>
                </c:pt>
                <c:pt idx="1">
                  <c:v>0.80759999999999998</c:v>
                </c:pt>
                <c:pt idx="2">
                  <c:v>0.95509999999999995</c:v>
                </c:pt>
                <c:pt idx="3">
                  <c:v>0.96599999999999997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'MCF Mchange'!$B$17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Mchange'!$B$19:$B$22</c:f>
              <c:numCache>
                <c:formatCode>General</c:formatCode>
                <c:ptCount val="4"/>
                <c:pt idx="0">
                  <c:v>0.72250000000000003</c:v>
                </c:pt>
                <c:pt idx="1">
                  <c:v>0.74860000000000004</c:v>
                </c:pt>
                <c:pt idx="2">
                  <c:v>0.64900000000000002</c:v>
                </c:pt>
                <c:pt idx="3">
                  <c:v>0.96599999999999997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91616"/>
        <c:axId val="167181376"/>
      </c:lineChart>
      <c:catAx>
        <c:axId val="1671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1376"/>
        <c:crosses val="autoZero"/>
        <c:auto val="1"/>
        <c:lblAlgn val="ctr"/>
        <c:lblOffset val="100"/>
        <c:noMultiLvlLbl val="0"/>
      </c:catAx>
      <c:valAx>
        <c:axId val="167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HP-SRRIP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'MCF Mchange'!$H$11:$H$15</c:f>
              <c:numCache>
                <c:formatCode>General</c:formatCode>
                <c:ptCount val="5"/>
                <c:pt idx="0">
                  <c:v>0</c:v>
                </c:pt>
                <c:pt idx="1">
                  <c:v>4.2789406730658071E-2</c:v>
                </c:pt>
                <c:pt idx="2">
                  <c:v>0.11668786862495661</c:v>
                </c:pt>
                <c:pt idx="3">
                  <c:v>0.23973632473690301</c:v>
                </c:pt>
                <c:pt idx="4">
                  <c:v>0.24956632358043251</c:v>
                </c:pt>
              </c:numCache>
            </c:numRef>
          </c:val>
        </c:ser>
        <c:ser>
          <c:idx val="1"/>
          <c:order val="1"/>
          <c:tx>
            <c:v>BZIP2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'BZIP2 Mchange'!$H$11:$H$15</c:f>
              <c:numCache>
                <c:formatCode>General</c:formatCode>
                <c:ptCount val="5"/>
                <c:pt idx="0">
                  <c:v>0</c:v>
                </c:pt>
                <c:pt idx="1">
                  <c:v>-0.21577142857142867</c:v>
                </c:pt>
                <c:pt idx="2">
                  <c:v>-0.33005714285714277</c:v>
                </c:pt>
                <c:pt idx="3">
                  <c:v>-0.39428571428571424</c:v>
                </c:pt>
                <c:pt idx="4">
                  <c:v>-0.43954285714285718</c:v>
                </c:pt>
              </c:numCache>
            </c:numRef>
          </c:val>
        </c:ser>
        <c:ser>
          <c:idx val="2"/>
          <c:order val="2"/>
          <c:tx>
            <c:v>CSS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CSS!$D$13:$D$17</c:f>
              <c:numCache>
                <c:formatCode>General</c:formatCode>
                <c:ptCount val="5"/>
                <c:pt idx="0">
                  <c:v>0.42359999999999998</c:v>
                </c:pt>
                <c:pt idx="1">
                  <c:v>0.42370000000000002</c:v>
                </c:pt>
                <c:pt idx="2">
                  <c:v>0.42359999999999998</c:v>
                </c:pt>
                <c:pt idx="3">
                  <c:v>0.42349999999999999</c:v>
                </c:pt>
                <c:pt idx="4">
                  <c:v>0.42349999999999999</c:v>
                </c:pt>
              </c:numCache>
            </c:numRef>
          </c:val>
        </c:ser>
        <c:ser>
          <c:idx val="3"/>
          <c:order val="3"/>
          <c:tx>
            <c:v>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ARt!$H$11:$H$15</c:f>
              <c:numCache>
                <c:formatCode>General</c:formatCode>
                <c:ptCount val="5"/>
                <c:pt idx="0">
                  <c:v>-0.24460000000000001</c:v>
                </c:pt>
                <c:pt idx="1">
                  <c:v>6.0600000000000001E-2</c:v>
                </c:pt>
                <c:pt idx="2">
                  <c:v>6.0100000000000001E-2</c:v>
                </c:pt>
                <c:pt idx="3">
                  <c:v>5.8000000000000003E-2</c:v>
                </c:pt>
                <c:pt idx="4">
                  <c:v>5.7099999999999998E-2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411264"/>
        <c:axId val="470583224"/>
      </c:barChart>
      <c:catAx>
        <c:axId val="2274112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3224"/>
        <c:crosses val="autoZero"/>
        <c:auto val="1"/>
        <c:lblAlgn val="ctr"/>
        <c:lblOffset val="100"/>
        <c:noMultiLvlLbl val="0"/>
      </c:catAx>
      <c:valAx>
        <c:axId val="4705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%Difference</a:t>
                </a:r>
                <a:r>
                  <a:rPr lang="en-US" baseline="0"/>
                  <a:t> Miss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11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</a:t>
            </a:r>
            <a:r>
              <a:rPr lang="en-US" baseline="0"/>
              <a:t>FP-SRRIP</a:t>
            </a:r>
          </a:p>
        </c:rich>
      </c:tx>
      <c:layout>
        <c:manualLayout>
          <c:xMode val="edge"/>
          <c:yMode val="edge"/>
          <c:x val="0.41320578412767994"/>
          <c:y val="1.211195836538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'MCF Mchange'!$F$11:$F$15</c:f>
              <c:numCache>
                <c:formatCode>General</c:formatCode>
                <c:ptCount val="5"/>
                <c:pt idx="0">
                  <c:v>0</c:v>
                </c:pt>
                <c:pt idx="1">
                  <c:v>-4.1522491349481007E-3</c:v>
                </c:pt>
                <c:pt idx="2">
                  <c:v>-5.5363321799308009E-3</c:v>
                </c:pt>
                <c:pt idx="3">
                  <c:v>-5.9515570934255647E-3</c:v>
                </c:pt>
                <c:pt idx="4">
                  <c:v>-5.9515570934255647E-3</c:v>
                </c:pt>
              </c:numCache>
            </c:numRef>
          </c:val>
        </c:ser>
        <c:ser>
          <c:idx val="1"/>
          <c:order val="1"/>
          <c:tx>
            <c:v>BZIP2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'BZIP2 Mchange'!$F$11:$F$15</c:f>
              <c:numCache>
                <c:formatCode>General</c:formatCode>
                <c:ptCount val="5"/>
                <c:pt idx="0">
                  <c:v>0</c:v>
                </c:pt>
                <c:pt idx="1">
                  <c:v>-2.8185300281853109E-3</c:v>
                </c:pt>
                <c:pt idx="2">
                  <c:v>-5.9261400592613899E-3</c:v>
                </c:pt>
                <c:pt idx="3">
                  <c:v>-6.8656500686565475E-3</c:v>
                </c:pt>
                <c:pt idx="4">
                  <c:v>-7.2992700729926996E-3</c:v>
                </c:pt>
              </c:numCache>
            </c:numRef>
          </c:val>
        </c:ser>
        <c:ser>
          <c:idx val="2"/>
          <c:order val="2"/>
          <c:tx>
            <c:v>CSS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CSS!$B$13:$B$17</c:f>
              <c:numCache>
                <c:formatCode>General</c:formatCode>
                <c:ptCount val="5"/>
                <c:pt idx="0">
                  <c:v>0.26159999999999983</c:v>
                </c:pt>
                <c:pt idx="1">
                  <c:v>0.26079999999999992</c:v>
                </c:pt>
                <c:pt idx="2">
                  <c:v>0.25939999999999985</c:v>
                </c:pt>
                <c:pt idx="3">
                  <c:v>0.25919999999999987</c:v>
                </c:pt>
                <c:pt idx="4">
                  <c:v>0.25919999999999987</c:v>
                </c:pt>
              </c:numCache>
            </c:numRef>
          </c:val>
        </c:ser>
        <c:ser>
          <c:idx val="3"/>
          <c:order val="3"/>
          <c:tx>
            <c:v>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ARt!$F$11:$F$15</c:f>
              <c:numCache>
                <c:formatCode>General</c:formatCode>
                <c:ptCount val="5"/>
                <c:pt idx="0">
                  <c:v>0.7802</c:v>
                </c:pt>
                <c:pt idx="1">
                  <c:v>0.76249999999999996</c:v>
                </c:pt>
                <c:pt idx="2">
                  <c:v>0.73829999999999996</c:v>
                </c:pt>
                <c:pt idx="3">
                  <c:v>0.72119999999999995</c:v>
                </c:pt>
                <c:pt idx="4">
                  <c:v>0.72119999999999995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8721720"/>
        <c:axId val="478722112"/>
      </c:barChart>
      <c:catAx>
        <c:axId val="478721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22112"/>
        <c:crosses val="autoZero"/>
        <c:auto val="1"/>
        <c:lblAlgn val="ctr"/>
        <c:lblOffset val="100"/>
        <c:noMultiLvlLbl val="0"/>
      </c:catAx>
      <c:valAx>
        <c:axId val="4787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%Difference</a:t>
                </a:r>
                <a:r>
                  <a:rPr lang="en-US" baseline="0"/>
                  <a:t> IPC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21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IPC HP-SRRIP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'MCF Mchange'!$I$11:$I$15</c:f>
              <c:numCache>
                <c:formatCode>General</c:formatCode>
                <c:ptCount val="5"/>
                <c:pt idx="0">
                  <c:v>0</c:v>
                </c:pt>
                <c:pt idx="1">
                  <c:v>-1.5640138408304465E-2</c:v>
                </c:pt>
                <c:pt idx="2">
                  <c:v>-4.1522491349481007E-3</c:v>
                </c:pt>
                <c:pt idx="3">
                  <c:v>-8.0553633217992957E-2</c:v>
                </c:pt>
                <c:pt idx="4">
                  <c:v>-8.5259515570934238E-2</c:v>
                </c:pt>
              </c:numCache>
            </c:numRef>
          </c:val>
        </c:ser>
        <c:ser>
          <c:idx val="1"/>
          <c:order val="1"/>
          <c:tx>
            <c:v>BZIP2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'BZIP2 Mchange'!$I$11:$I$15</c:f>
              <c:numCache>
                <c:formatCode>General</c:formatCode>
                <c:ptCount val="5"/>
                <c:pt idx="0">
                  <c:v>0</c:v>
                </c:pt>
                <c:pt idx="1">
                  <c:v>-1.3008600130086174E-3</c:v>
                </c:pt>
                <c:pt idx="2">
                  <c:v>-8.8169400881693925E-3</c:v>
                </c:pt>
                <c:pt idx="3">
                  <c:v>-1.3875840138758479E-2</c:v>
                </c:pt>
                <c:pt idx="4">
                  <c:v>-1.5538050155380557E-2</c:v>
                </c:pt>
              </c:numCache>
            </c:numRef>
          </c:val>
        </c:ser>
        <c:ser>
          <c:idx val="2"/>
          <c:order val="2"/>
          <c:tx>
            <c:v>CSS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CSS!$E$13:$E$17</c:f>
              <c:numCache>
                <c:formatCode>General</c:formatCode>
                <c:ptCount val="5"/>
                <c:pt idx="0">
                  <c:v>0.26159999999999983</c:v>
                </c:pt>
                <c:pt idx="1">
                  <c:v>0.26119999999999988</c:v>
                </c:pt>
                <c:pt idx="2">
                  <c:v>0.26119999999999988</c:v>
                </c:pt>
                <c:pt idx="3">
                  <c:v>0.26119999999999988</c:v>
                </c:pt>
                <c:pt idx="4">
                  <c:v>0.26109999999999989</c:v>
                </c:pt>
              </c:numCache>
            </c:numRef>
          </c:val>
        </c:ser>
        <c:ser>
          <c:idx val="3"/>
          <c:order val="3"/>
          <c:tx>
            <c:v>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ARt!$I$11:$I$15</c:f>
              <c:numCache>
                <c:formatCode>General</c:formatCode>
                <c:ptCount val="5"/>
                <c:pt idx="0">
                  <c:v>0.7802</c:v>
                </c:pt>
                <c:pt idx="1">
                  <c:v>0.72460000000000002</c:v>
                </c:pt>
                <c:pt idx="2">
                  <c:v>0.72460000000000002</c:v>
                </c:pt>
                <c:pt idx="3">
                  <c:v>0.72619999999999996</c:v>
                </c:pt>
                <c:pt idx="4">
                  <c:v>0.72629999999999995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452992"/>
        <c:axId val="470454560"/>
      </c:barChart>
      <c:catAx>
        <c:axId val="4704529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54560"/>
        <c:crosses val="autoZero"/>
        <c:auto val="1"/>
        <c:lblAlgn val="ctr"/>
        <c:lblOffset val="100"/>
        <c:noMultiLvlLbl val="0"/>
      </c:catAx>
      <c:valAx>
        <c:axId val="470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%Difference</a:t>
                </a:r>
                <a:r>
                  <a:rPr lang="en-US" baseline="0"/>
                  <a:t>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5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'MCF Mchange'!$B$17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Mchange'!$C$19:$C$22</c:f>
              <c:numCache>
                <c:formatCode>General</c:formatCode>
                <c:ptCount val="4"/>
                <c:pt idx="0">
                  <c:v>0.86470000000000002</c:v>
                </c:pt>
                <c:pt idx="1">
                  <c:v>0.76639999999999997</c:v>
                </c:pt>
                <c:pt idx="2">
                  <c:v>4.5199999999999997E-2</c:v>
                </c:pt>
                <c:pt idx="3">
                  <c:v>1.14E-2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'MCF Mchange'!$D$17</c:f>
              <c:strCache>
                <c:ptCount val="1"/>
                <c:pt idx="0">
                  <c:v>FP-SRRIP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Mchange'!$E$19:$E$22</c:f>
              <c:numCache>
                <c:formatCode>General</c:formatCode>
                <c:ptCount val="4"/>
                <c:pt idx="0">
                  <c:v>0.84940000000000004</c:v>
                </c:pt>
                <c:pt idx="1">
                  <c:v>0.72809999999999997</c:v>
                </c:pt>
                <c:pt idx="2">
                  <c:v>2.53E-2</c:v>
                </c:pt>
                <c:pt idx="3">
                  <c:v>1.14E-2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'MCF Mchange'!$G$17</c:f>
              <c:strCache>
                <c:ptCount val="1"/>
                <c:pt idx="0">
                  <c:v>HP-SRRRIP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'MCF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'MCF Mchange'!$G$19:$G$22</c:f>
              <c:numCache>
                <c:formatCode>General</c:formatCode>
                <c:ptCount val="4"/>
                <c:pt idx="0">
                  <c:v>0.76380000000000003</c:v>
                </c:pt>
                <c:pt idx="1">
                  <c:v>0.48859999999999998</c:v>
                </c:pt>
                <c:pt idx="2">
                  <c:v>2.9100000000000001E-2</c:v>
                </c:pt>
                <c:pt idx="3">
                  <c:v>1.14E-2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20832"/>
        <c:axId val="167153168"/>
      </c:lineChart>
      <c:catAx>
        <c:axId val="1672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3168"/>
        <c:crosses val="autoZero"/>
        <c:auto val="1"/>
        <c:lblAlgn val="ctr"/>
        <c:lblOffset val="100"/>
        <c:noMultiLvlLbl val="0"/>
      </c:catAx>
      <c:valAx>
        <c:axId val="1671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'MCF Mchange'!$E$9</c:f>
              <c:strCache>
                <c:ptCount val="1"/>
                <c:pt idx="0">
                  <c:v>FP-SRRIP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Mchange'!$E$19:$E$22</c:f>
              <c:numCache>
                <c:formatCode>General</c:formatCode>
                <c:ptCount val="4"/>
                <c:pt idx="0">
                  <c:v>0.45079999999999998</c:v>
                </c:pt>
                <c:pt idx="1">
                  <c:v>0.24959999999999999</c:v>
                </c:pt>
                <c:pt idx="2">
                  <c:v>0.1358</c:v>
                </c:pt>
                <c:pt idx="3">
                  <c:v>6.2899999999999998E-2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'MCF Mchange'!$H$9</c:f>
              <c:strCache>
                <c:ptCount val="1"/>
                <c:pt idx="0">
                  <c:v>HP-SRRIP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Mchange'!$G$19:$G$22</c:f>
              <c:numCache>
                <c:formatCode>General</c:formatCode>
                <c:ptCount val="4"/>
                <c:pt idx="0">
                  <c:v>0.58189999999999997</c:v>
                </c:pt>
                <c:pt idx="1">
                  <c:v>0.31559999999999999</c:v>
                </c:pt>
                <c:pt idx="2">
                  <c:v>0.14249999999999999</c:v>
                </c:pt>
                <c:pt idx="3">
                  <c:v>6.3200000000000006E-2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'BZIP2 Mchange'!$B$17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Mchange'!$C$19:$C$22</c:f>
              <c:numCache>
                <c:formatCode>General</c:formatCode>
                <c:ptCount val="4"/>
                <c:pt idx="0">
                  <c:v>0.4375</c:v>
                </c:pt>
                <c:pt idx="1">
                  <c:v>0.24909999999999999</c:v>
                </c:pt>
                <c:pt idx="2">
                  <c:v>0.1305</c:v>
                </c:pt>
                <c:pt idx="3">
                  <c:v>6.0900000000000003E-2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6592"/>
        <c:axId val="165437528"/>
      </c:lineChart>
      <c:catAx>
        <c:axId val="1661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7528"/>
        <c:crosses val="autoZero"/>
        <c:auto val="1"/>
        <c:lblAlgn val="ctr"/>
        <c:lblOffset val="100"/>
        <c:noMultiLvlLbl val="0"/>
      </c:catAx>
      <c:valAx>
        <c:axId val="1654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'BZIP2 Mchange'!$D$19:$D$22</c:f>
              <c:strCache>
                <c:ptCount val="4"/>
                <c:pt idx="0">
                  <c:v>1.3919</c:v>
                </c:pt>
                <c:pt idx="1">
                  <c:v>1.4686</c:v>
                </c:pt>
                <c:pt idx="2">
                  <c:v>1.5185</c:v>
                </c:pt>
                <c:pt idx="3">
                  <c:v>1.549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Mchange'!$D$19:$D$22</c:f>
              <c:numCache>
                <c:formatCode>General</c:formatCode>
                <c:ptCount val="4"/>
                <c:pt idx="0">
                  <c:v>1.3918999999999999</c:v>
                </c:pt>
                <c:pt idx="1">
                  <c:v>1.4685999999999999</c:v>
                </c:pt>
                <c:pt idx="2">
                  <c:v>1.5185</c:v>
                </c:pt>
                <c:pt idx="3">
                  <c:v>1.5489999999999999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'BZIP2 Mchange'!$H$9</c:f>
              <c:strCache>
                <c:ptCount val="1"/>
                <c:pt idx="0">
                  <c:v>HP-SRRIP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Mchange'!$F$19:$F$22</c:f>
              <c:numCache>
                <c:formatCode>General</c:formatCode>
                <c:ptCount val="4"/>
                <c:pt idx="0">
                  <c:v>1.3958999999999999</c:v>
                </c:pt>
                <c:pt idx="1">
                  <c:v>1.4582999999999999</c:v>
                </c:pt>
                <c:pt idx="2">
                  <c:v>1.5159</c:v>
                </c:pt>
                <c:pt idx="3">
                  <c:v>1.5504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'BZIP2 Mchange'!$B$17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'BZIP2 Mchange'!$A$19:$A$22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 MB</c:v>
                </c:pt>
                <c:pt idx="3">
                  <c:v>2 MB</c:v>
                </c:pt>
              </c:strCache>
            </c:strRef>
          </c:cat>
          <c:val>
            <c:numRef>
              <c:f>'BZIP2 Mchange'!$B$19:$B$22</c:f>
              <c:numCache>
                <c:formatCode>General</c:formatCode>
                <c:ptCount val="4"/>
                <c:pt idx="0">
                  <c:v>1.3836999999999999</c:v>
                </c:pt>
                <c:pt idx="1">
                  <c:v>1.4626999999999999</c:v>
                </c:pt>
                <c:pt idx="2">
                  <c:v>1.52</c:v>
                </c:pt>
                <c:pt idx="3">
                  <c:v>1.5529999999999999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38312"/>
        <c:axId val="165438704"/>
      </c:lineChart>
      <c:catAx>
        <c:axId val="16543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8704"/>
        <c:crosses val="autoZero"/>
        <c:auto val="1"/>
        <c:lblAlgn val="ctr"/>
        <c:lblOffset val="100"/>
        <c:noMultiLvlLbl val="0"/>
      </c:catAx>
      <c:valAx>
        <c:axId val="165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ARt!$B$18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ARt!$B$20:$B$23</c:f>
              <c:numCache>
                <c:formatCode>General</c:formatCode>
                <c:ptCount val="4"/>
                <c:pt idx="0">
                  <c:v>0.53859999999999997</c:v>
                </c:pt>
                <c:pt idx="1">
                  <c:v>0.53859999999999997</c:v>
                </c:pt>
                <c:pt idx="2">
                  <c:v>0.60350000000000004</c:v>
                </c:pt>
                <c:pt idx="3">
                  <c:v>1.0911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ARt!$D$18</c:f>
              <c:strCache>
                <c:ptCount val="1"/>
                <c:pt idx="0">
                  <c:v>FP-SRRIP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ARt!$D$20:$D$23</c:f>
              <c:numCache>
                <c:formatCode>General</c:formatCode>
                <c:ptCount val="4"/>
                <c:pt idx="0">
                  <c:v>0.53849999999999998</c:v>
                </c:pt>
                <c:pt idx="1">
                  <c:v>0.53859999999999997</c:v>
                </c:pt>
                <c:pt idx="2">
                  <c:v>0.64539999999999997</c:v>
                </c:pt>
                <c:pt idx="3">
                  <c:v>1.1005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ARt!$G$18</c:f>
              <c:strCache>
                <c:ptCount val="1"/>
                <c:pt idx="0">
                  <c:v>HP-SRRRIP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ARt!$F$20:$F$23</c:f>
              <c:numCache>
                <c:formatCode>General</c:formatCode>
                <c:ptCount val="4"/>
                <c:pt idx="0">
                  <c:v>0.53549999999999998</c:v>
                </c:pt>
                <c:pt idx="1">
                  <c:v>0.56200000000000006</c:v>
                </c:pt>
                <c:pt idx="2">
                  <c:v>0.65910000000000002</c:v>
                </c:pt>
                <c:pt idx="3">
                  <c:v>1.1293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7344"/>
        <c:axId val="334654856"/>
      </c:lineChart>
      <c:catAx>
        <c:axId val="22389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4856"/>
        <c:crosses val="autoZero"/>
        <c:auto val="1"/>
        <c:lblAlgn val="ctr"/>
        <c:lblOffset val="100"/>
        <c:noMultiLvlLbl val="0"/>
      </c:catAx>
      <c:valAx>
        <c:axId val="3346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ARt!$B$18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ARt!$C$20:$C$23</c:f>
              <c:numCache>
                <c:formatCode>General</c:formatCode>
                <c:ptCount val="4"/>
                <c:pt idx="0">
                  <c:v>0.83379999999999999</c:v>
                </c:pt>
                <c:pt idx="1">
                  <c:v>0.83309999999999995</c:v>
                </c:pt>
                <c:pt idx="2">
                  <c:v>0.68210000000000004</c:v>
                </c:pt>
                <c:pt idx="3">
                  <c:v>4.7800000000000002E-2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ARt!$D$18</c:f>
              <c:strCache>
                <c:ptCount val="1"/>
                <c:pt idx="0">
                  <c:v>FP-SRRIP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ARt!$E$20:$E$23</c:f>
              <c:numCache>
                <c:formatCode>General</c:formatCode>
                <c:ptCount val="4"/>
                <c:pt idx="0">
                  <c:v>0.83520000000000005</c:v>
                </c:pt>
                <c:pt idx="1">
                  <c:v>0.83309999999999995</c:v>
                </c:pt>
                <c:pt idx="2">
                  <c:v>0.48430000000000001</c:v>
                </c:pt>
                <c:pt idx="3">
                  <c:v>3.2000000000000001E-2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ARt!$G$18</c:f>
              <c:strCache>
                <c:ptCount val="1"/>
                <c:pt idx="0">
                  <c:v>HP-SRRRIP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ARt!$A$20:$A$23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ARt!$G$20:$G$23</c:f>
              <c:numCache>
                <c:formatCode>General</c:formatCode>
                <c:ptCount val="4"/>
                <c:pt idx="0">
                  <c:v>0.94930000000000003</c:v>
                </c:pt>
                <c:pt idx="1">
                  <c:v>0.73529999999999995</c:v>
                </c:pt>
                <c:pt idx="2">
                  <c:v>0.37740000000000001</c:v>
                </c:pt>
                <c:pt idx="3">
                  <c:v>2.9899999999999999E-2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18128"/>
        <c:axId val="220514208"/>
      </c:lineChart>
      <c:catAx>
        <c:axId val="22051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4208"/>
        <c:crosses val="autoZero"/>
        <c:auto val="1"/>
        <c:lblAlgn val="ctr"/>
        <c:lblOffset val="100"/>
        <c:noMultiLvlLbl val="0"/>
      </c:catAx>
      <c:valAx>
        <c:axId val="220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CSS!$B$20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CSS!$C$22:$C$25</c:f>
              <c:numCache>
                <c:formatCode>General</c:formatCode>
                <c:ptCount val="4"/>
                <c:pt idx="0">
                  <c:v>4.7300000000000002E-2</c:v>
                </c:pt>
                <c:pt idx="1">
                  <c:v>2.4899999999999999E-2</c:v>
                </c:pt>
                <c:pt idx="2">
                  <c:v>1.3899999999999999E-2</c:v>
                </c:pt>
                <c:pt idx="3">
                  <c:v>1.06E-2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CSS!$D$20</c:f>
              <c:strCache>
                <c:ptCount val="1"/>
                <c:pt idx="0">
                  <c:v>FP-SRRIP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CSS!$E$22:$E$25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2.4199999999999999E-2</c:v>
                </c:pt>
                <c:pt idx="2">
                  <c:v>1.23E-2</c:v>
                </c:pt>
                <c:pt idx="3">
                  <c:v>1.06E-2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CSS!$G$20</c:f>
              <c:strCache>
                <c:ptCount val="1"/>
                <c:pt idx="0">
                  <c:v>HP-SRRRIP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CSS!$G$22:$G$25</c:f>
              <c:numCache>
                <c:formatCode>General</c:formatCode>
                <c:ptCount val="4"/>
                <c:pt idx="0">
                  <c:v>4.8300000000000003E-2</c:v>
                </c:pt>
                <c:pt idx="1">
                  <c:v>2.4799999999999999E-2</c:v>
                </c:pt>
                <c:pt idx="2">
                  <c:v>1.3899999999999999E-2</c:v>
                </c:pt>
                <c:pt idx="3">
                  <c:v>1.06E-2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40696"/>
        <c:axId val="227410480"/>
      </c:lineChart>
      <c:catAx>
        <c:axId val="22144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10480"/>
        <c:crosses val="autoZero"/>
        <c:auto val="1"/>
        <c:lblAlgn val="ctr"/>
        <c:lblOffset val="100"/>
        <c:noMultiLvlLbl val="0"/>
      </c:catAx>
      <c:valAx>
        <c:axId val="227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CSS!$B$20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CSS!$B$22:$B$25</c:f>
              <c:numCache>
                <c:formatCode>General</c:formatCode>
                <c:ptCount val="4"/>
                <c:pt idx="0">
                  <c:v>1.0908</c:v>
                </c:pt>
                <c:pt idx="1">
                  <c:v>1.1116999999999999</c:v>
                </c:pt>
                <c:pt idx="2">
                  <c:v>1.1221000000000001</c:v>
                </c:pt>
                <c:pt idx="3">
                  <c:v>1.1254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CSS!$D$20</c:f>
              <c:strCache>
                <c:ptCount val="1"/>
                <c:pt idx="0">
                  <c:v>FP-SRRIP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CSS!$D$22:$D$25</c:f>
              <c:numCache>
                <c:formatCode>General</c:formatCode>
                <c:ptCount val="4"/>
                <c:pt idx="0">
                  <c:v>1.0953999999999999</c:v>
                </c:pt>
                <c:pt idx="1">
                  <c:v>1.1152</c:v>
                </c:pt>
                <c:pt idx="2">
                  <c:v>1.1243000000000001</c:v>
                </c:pt>
                <c:pt idx="3">
                  <c:v>1.1254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CSS!$G$20</c:f>
              <c:strCache>
                <c:ptCount val="1"/>
                <c:pt idx="0">
                  <c:v>HP-SRRRIP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CSS!$A$22:$A$25</c:f>
              <c:strCache>
                <c:ptCount val="4"/>
                <c:pt idx="0">
                  <c:v>256KB</c:v>
                </c:pt>
                <c:pt idx="1">
                  <c:v>512KB</c:v>
                </c:pt>
                <c:pt idx="2">
                  <c:v>1MB</c:v>
                </c:pt>
                <c:pt idx="3">
                  <c:v>2 MB</c:v>
                </c:pt>
              </c:strCache>
            </c:strRef>
          </c:cat>
          <c:val>
            <c:numRef>
              <c:f>CSS!$F$22:$F$25</c:f>
              <c:numCache>
                <c:formatCode>General</c:formatCode>
                <c:ptCount val="4"/>
                <c:pt idx="0">
                  <c:v>1.0924</c:v>
                </c:pt>
                <c:pt idx="1">
                  <c:v>1.1136999999999999</c:v>
                </c:pt>
                <c:pt idx="2">
                  <c:v>1.1225000000000001</c:v>
                </c:pt>
                <c:pt idx="3">
                  <c:v>1.1254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16168"/>
        <c:axId val="339129184"/>
      </c:lineChart>
      <c:catAx>
        <c:axId val="22051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9184"/>
        <c:crosses val="autoZero"/>
        <c:auto val="1"/>
        <c:lblAlgn val="ctr"/>
        <c:lblOffset val="100"/>
        <c:noMultiLvlLbl val="0"/>
      </c:catAx>
      <c:valAx>
        <c:axId val="3391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FP-SRRIP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'MCF Mchange'!$E$11:$E$15</c:f>
              <c:numCache>
                <c:formatCode>General</c:formatCode>
                <c:ptCount val="5"/>
                <c:pt idx="0">
                  <c:v>0</c:v>
                </c:pt>
                <c:pt idx="1">
                  <c:v>1.3068116109633371E-2</c:v>
                </c:pt>
                <c:pt idx="2">
                  <c:v>1.7693997918353164E-2</c:v>
                </c:pt>
                <c:pt idx="3">
                  <c:v>1.8619174280097146E-2</c:v>
                </c:pt>
                <c:pt idx="4">
                  <c:v>1.885046837053311E-2</c:v>
                </c:pt>
              </c:numCache>
            </c:numRef>
          </c:val>
        </c:ser>
        <c:ser>
          <c:idx val="1"/>
          <c:order val="1"/>
          <c:tx>
            <c:v>BZIP2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'BZIP2 Mchange'!$E$11:$E$15</c:f>
              <c:numCache>
                <c:formatCode>General</c:formatCode>
                <c:ptCount val="5"/>
                <c:pt idx="0">
                  <c:v>0</c:v>
                </c:pt>
                <c:pt idx="1">
                  <c:v>-2.7657142857142856E-2</c:v>
                </c:pt>
                <c:pt idx="2">
                  <c:v>-3.0399999999999951E-2</c:v>
                </c:pt>
                <c:pt idx="3">
                  <c:v>-3.451428571428572E-2</c:v>
                </c:pt>
                <c:pt idx="4">
                  <c:v>-3.9771428571428631E-2</c:v>
                </c:pt>
              </c:numCache>
            </c:numRef>
          </c:val>
        </c:ser>
        <c:ser>
          <c:idx val="2"/>
          <c:order val="2"/>
          <c:tx>
            <c:v>CSS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CSS!$A$13:$A$17</c:f>
              <c:numCache>
                <c:formatCode>General</c:formatCode>
                <c:ptCount val="5"/>
                <c:pt idx="0">
                  <c:v>0.42359999999999998</c:v>
                </c:pt>
                <c:pt idx="1">
                  <c:v>0.42420000000000002</c:v>
                </c:pt>
                <c:pt idx="2">
                  <c:v>0.42520000000000002</c:v>
                </c:pt>
                <c:pt idx="3">
                  <c:v>0.4254</c:v>
                </c:pt>
                <c:pt idx="4">
                  <c:v>0.4254</c:v>
                </c:pt>
              </c:numCache>
            </c:numRef>
          </c:val>
        </c:ser>
        <c:ser>
          <c:idx val="3"/>
          <c:order val="3"/>
          <c:tx>
            <c:v>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ARt!$E$11:$E$15</c:f>
              <c:numCache>
                <c:formatCode>General</c:formatCode>
                <c:ptCount val="5"/>
                <c:pt idx="0">
                  <c:v>-0.24460000000000001</c:v>
                </c:pt>
                <c:pt idx="1">
                  <c:v>-0.1847</c:v>
                </c:pt>
                <c:pt idx="2">
                  <c:v>-4.6800000000000001E-2</c:v>
                </c:pt>
                <c:pt idx="3">
                  <c:v>4.6899999999999997E-2</c:v>
                </c:pt>
                <c:pt idx="4">
                  <c:v>4.6899999999999997E-2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3007080"/>
        <c:axId val="338410920"/>
      </c:barChart>
      <c:catAx>
        <c:axId val="223007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0920"/>
        <c:crosses val="autoZero"/>
        <c:auto val="1"/>
        <c:lblAlgn val="ctr"/>
        <c:lblOffset val="100"/>
        <c:noMultiLvlLbl val="0"/>
      </c:catAx>
      <c:valAx>
        <c:axId val="338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%Difference</a:t>
                </a:r>
                <a:r>
                  <a:rPr lang="en-US" baseline="0"/>
                  <a:t> Miss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07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9"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919162</xdr:colOff>
      <xdr:row>7</xdr:row>
      <xdr:rowOff>166687</xdr:rowOff>
    </xdr:from>
    <xdr:to>
      <xdr:col>14</xdr:col>
      <xdr:colOff>681037</xdr:colOff>
      <xdr:row>21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23</xdr:row>
      <xdr:rowOff>104775</xdr:rowOff>
    </xdr:from>
    <xdr:to>
      <xdr:col>4</xdr:col>
      <xdr:colOff>952500</xdr:colOff>
      <xdr:row>37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22</xdr:row>
      <xdr:rowOff>85725</xdr:rowOff>
    </xdr:from>
    <xdr:to>
      <xdr:col>6</xdr:col>
      <xdr:colOff>809625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19</xdr:row>
      <xdr:rowOff>76200</xdr:rowOff>
    </xdr:from>
    <xdr:to>
      <xdr:col>14</xdr:col>
      <xdr:colOff>581025</xdr:colOff>
      <xdr:row>33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6</xdr:row>
      <xdr:rowOff>157162</xdr:rowOff>
    </xdr:from>
    <xdr:to>
      <xdr:col>17</xdr:col>
      <xdr:colOff>366712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25</xdr:row>
      <xdr:rowOff>71437</xdr:rowOff>
    </xdr:from>
    <xdr:to>
      <xdr:col>14</xdr:col>
      <xdr:colOff>195262</xdr:colOff>
      <xdr:row>42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8</xdr:row>
      <xdr:rowOff>138112</xdr:rowOff>
    </xdr:from>
    <xdr:to>
      <xdr:col>15</xdr:col>
      <xdr:colOff>500062</xdr:colOff>
      <xdr:row>25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</xdr:colOff>
      <xdr:row>27</xdr:row>
      <xdr:rowOff>14287</xdr:rowOff>
    </xdr:from>
    <xdr:to>
      <xdr:col>8</xdr:col>
      <xdr:colOff>138112</xdr:colOff>
      <xdr:row>44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[0]!Chart1_Click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5"/>
  <sheetViews>
    <sheetView workbookViewId="0">
      <selection activeCell="K30" sqref="K30"/>
    </sheetView>
  </sheetViews>
  <sheetFormatPr defaultColWidth="14.42578125" defaultRowHeight="15.75" customHeight="1" x14ac:dyDescent="0.2"/>
  <sheetData>
    <row r="1" spans="1:15" ht="15.75" customHeight="1" x14ac:dyDescent="0.2">
      <c r="A1" s="16" t="s">
        <v>9</v>
      </c>
      <c r="B1" s="8"/>
      <c r="C1" s="17"/>
      <c r="E1" s="16" t="s">
        <v>10</v>
      </c>
      <c r="F1" s="8"/>
      <c r="G1" s="17"/>
      <c r="I1" s="1" t="s">
        <v>1</v>
      </c>
      <c r="M1" s="1" t="s">
        <v>0</v>
      </c>
    </row>
    <row r="2" spans="1:15" ht="15.75" customHeight="1" x14ac:dyDescent="0.2">
      <c r="A2" s="10" t="s">
        <v>11</v>
      </c>
      <c r="B2" s="1" t="s">
        <v>12</v>
      </c>
      <c r="C2" s="11" t="s">
        <v>13</v>
      </c>
      <c r="E2" s="10" t="s">
        <v>14</v>
      </c>
      <c r="F2" s="1" t="s">
        <v>15</v>
      </c>
      <c r="G2" s="11" t="s">
        <v>16</v>
      </c>
      <c r="I2" s="1" t="s">
        <v>11</v>
      </c>
      <c r="J2" s="1" t="s">
        <v>12</v>
      </c>
      <c r="K2" s="1" t="s">
        <v>4</v>
      </c>
      <c r="M2" s="1" t="s">
        <v>11</v>
      </c>
      <c r="N2" s="1" t="s">
        <v>12</v>
      </c>
      <c r="O2" s="1" t="s">
        <v>4</v>
      </c>
    </row>
    <row r="3" spans="1:15" ht="15.75" customHeight="1" x14ac:dyDescent="0.2">
      <c r="A3" s="10">
        <v>1</v>
      </c>
      <c r="B3" s="1">
        <v>0.86470000000000002</v>
      </c>
      <c r="C3" s="11">
        <v>0.72250000000000003</v>
      </c>
      <c r="E3" s="10">
        <v>1</v>
      </c>
      <c r="F3" s="1">
        <v>0.86470000000000002</v>
      </c>
      <c r="G3" s="11">
        <v>0.72250000000000003</v>
      </c>
      <c r="I3" s="1">
        <v>1</v>
      </c>
      <c r="J3" s="2">
        <v>0.86470000000000002</v>
      </c>
      <c r="K3" s="2">
        <v>0.72250000000000003</v>
      </c>
      <c r="M3" s="1">
        <v>1</v>
      </c>
      <c r="N3" s="2">
        <v>0.86</v>
      </c>
      <c r="O3" s="2">
        <v>0.72570000000000001</v>
      </c>
    </row>
    <row r="4" spans="1:15" ht="15.75" customHeight="1" x14ac:dyDescent="0.2">
      <c r="A4" s="10">
        <v>2</v>
      </c>
      <c r="B4" s="1">
        <v>0.85340000000000005</v>
      </c>
      <c r="C4" s="11">
        <v>0.72550000000000003</v>
      </c>
      <c r="E4" s="10">
        <v>2</v>
      </c>
      <c r="F4" s="1">
        <v>0.82769999999999999</v>
      </c>
      <c r="G4" s="11">
        <v>0.73380000000000001</v>
      </c>
      <c r="I4" s="1">
        <v>2</v>
      </c>
      <c r="J4" s="2">
        <v>0.86470000000000002</v>
      </c>
      <c r="K4" s="2">
        <v>0.72250000000000003</v>
      </c>
      <c r="M4" s="1">
        <v>2</v>
      </c>
      <c r="N4" s="2">
        <v>0.86</v>
      </c>
      <c r="O4" s="2">
        <v>0.72570000000000001</v>
      </c>
    </row>
    <row r="5" spans="1:15" ht="15.75" customHeight="1" x14ac:dyDescent="0.2">
      <c r="A5" s="10">
        <v>3</v>
      </c>
      <c r="B5" s="1">
        <v>0.84940000000000004</v>
      </c>
      <c r="C5" s="11">
        <v>0.72650000000000003</v>
      </c>
      <c r="E5" s="10">
        <v>3</v>
      </c>
      <c r="F5" s="1">
        <v>0.76380000000000003</v>
      </c>
      <c r="G5" s="11">
        <v>0.72550000000000003</v>
      </c>
      <c r="H5" s="1"/>
      <c r="I5" s="1">
        <v>3</v>
      </c>
      <c r="J5" s="2">
        <v>0.86470000000000002</v>
      </c>
      <c r="K5" s="2">
        <v>0.72250000000000003</v>
      </c>
      <c r="M5" s="1">
        <v>3</v>
      </c>
      <c r="N5" s="2">
        <v>0.86</v>
      </c>
      <c r="O5" s="2">
        <v>0.72570000000000001</v>
      </c>
    </row>
    <row r="6" spans="1:15" ht="15.75" customHeight="1" x14ac:dyDescent="0.2">
      <c r="A6" s="10">
        <v>4</v>
      </c>
      <c r="B6" s="1">
        <v>0.84860000000000002</v>
      </c>
      <c r="C6" s="11">
        <v>0.7268</v>
      </c>
      <c r="E6" s="10">
        <v>4</v>
      </c>
      <c r="F6" s="1">
        <v>0.65739999999999998</v>
      </c>
      <c r="G6" s="11">
        <v>0.78069999999999995</v>
      </c>
      <c r="I6" s="1">
        <v>4</v>
      </c>
      <c r="J6" s="2">
        <v>0.86470000000000002</v>
      </c>
      <c r="K6" s="2">
        <v>0.72250000000000003</v>
      </c>
      <c r="M6" s="1">
        <v>4</v>
      </c>
      <c r="N6" s="2">
        <v>0.86</v>
      </c>
      <c r="O6" s="2">
        <v>0.72570000000000001</v>
      </c>
    </row>
    <row r="7" spans="1:15" ht="15.75" customHeight="1" x14ac:dyDescent="0.2">
      <c r="A7" s="13">
        <v>5</v>
      </c>
      <c r="B7" s="14">
        <v>0.84840000000000004</v>
      </c>
      <c r="C7" s="15">
        <v>0.7268</v>
      </c>
      <c r="E7" s="13">
        <v>5</v>
      </c>
      <c r="F7" s="14">
        <v>0.64890000000000003</v>
      </c>
      <c r="G7" s="15">
        <v>0.78410000000000002</v>
      </c>
      <c r="I7" s="1">
        <v>5</v>
      </c>
      <c r="J7" s="2">
        <v>0.86470000000000002</v>
      </c>
      <c r="K7" s="2">
        <v>0.72250000000000003</v>
      </c>
      <c r="M7" s="1">
        <v>5</v>
      </c>
      <c r="N7" s="2">
        <v>0.86</v>
      </c>
      <c r="O7" s="2">
        <v>0.72570000000000001</v>
      </c>
    </row>
    <row r="9" spans="1:15" ht="15.75" customHeight="1" x14ac:dyDescent="0.2">
      <c r="A9" s="16" t="s">
        <v>25</v>
      </c>
      <c r="B9" s="7">
        <v>0.86470000000000002</v>
      </c>
      <c r="C9" s="9">
        <v>0.72250000000000003</v>
      </c>
      <c r="E9" s="16" t="s">
        <v>32</v>
      </c>
      <c r="F9" s="17"/>
      <c r="H9" s="16" t="s">
        <v>33</v>
      </c>
      <c r="I9" s="17"/>
    </row>
    <row r="10" spans="1:15" ht="15.75" customHeight="1" x14ac:dyDescent="0.2">
      <c r="A10" s="13" t="s">
        <v>34</v>
      </c>
      <c r="B10" s="14">
        <v>0.86</v>
      </c>
      <c r="C10" s="15">
        <v>0.72570000000000001</v>
      </c>
      <c r="E10" s="10" t="s">
        <v>35</v>
      </c>
      <c r="F10" s="11" t="s">
        <v>36</v>
      </c>
      <c r="H10" s="10" t="s">
        <v>37</v>
      </c>
      <c r="I10" s="11" t="s">
        <v>38</v>
      </c>
    </row>
    <row r="11" spans="1:15" ht="15.75" customHeight="1" x14ac:dyDescent="0.2">
      <c r="E11" s="12">
        <f>(0.8647 - B3)/0.8647</f>
        <v>0</v>
      </c>
      <c r="F11" s="18">
        <f>(K3-C3)/K3</f>
        <v>0</v>
      </c>
      <c r="H11" s="12">
        <f>(J3-F3)/J3</f>
        <v>0</v>
      </c>
      <c r="I11" s="18">
        <f>(K3-G3)/K3</f>
        <v>0</v>
      </c>
    </row>
    <row r="12" spans="1:15" ht="15.75" customHeight="1" x14ac:dyDescent="0.2">
      <c r="E12" s="12">
        <f>(0.8647 - B4)/0.8647</f>
        <v>1.3068116109633371E-2</v>
      </c>
      <c r="F12" s="18">
        <f>(K4-C4)/K4</f>
        <v>-4.1522491349481007E-3</v>
      </c>
      <c r="G12" s="1"/>
      <c r="H12" s="12">
        <f>(J4-F4)/J4</f>
        <v>4.2789406730658071E-2</v>
      </c>
      <c r="I12" s="18">
        <f>(K4-G4)/K4</f>
        <v>-1.5640138408304465E-2</v>
      </c>
      <c r="K12" s="1"/>
      <c r="L12" s="1"/>
    </row>
    <row r="13" spans="1:15" ht="15.75" customHeight="1" x14ac:dyDescent="0.2">
      <c r="A13" s="1"/>
      <c r="B13" s="1"/>
      <c r="E13" s="12">
        <f>(0.8647 - B5)/0.8647</f>
        <v>1.7693997918353164E-2</v>
      </c>
      <c r="F13" s="18">
        <f>(K5-C5)/K5</f>
        <v>-5.5363321799308009E-3</v>
      </c>
      <c r="H13" s="12">
        <f>(J5-F5)/J5</f>
        <v>0.11668786862495661</v>
      </c>
      <c r="I13" s="18">
        <f>(K5-G5)/K5</f>
        <v>-4.1522491349481007E-3</v>
      </c>
    </row>
    <row r="14" spans="1:15" ht="15.75" customHeight="1" x14ac:dyDescent="0.2">
      <c r="E14" s="12">
        <f>(0.8647 - B6)/0.8647</f>
        <v>1.8619174280097146E-2</v>
      </c>
      <c r="F14" s="18">
        <f>(K6-C6)/K6</f>
        <v>-5.9515570934255647E-3</v>
      </c>
      <c r="H14" s="12">
        <f>(J6-F6)/J6</f>
        <v>0.23973632473690301</v>
      </c>
      <c r="I14" s="18">
        <f>(K6-G6)/K6</f>
        <v>-8.0553633217992957E-2</v>
      </c>
    </row>
    <row r="15" spans="1:15" ht="15.75" customHeight="1" x14ac:dyDescent="0.2">
      <c r="E15" s="19">
        <f>(0.8647 - B7)/0.8647</f>
        <v>1.885046837053311E-2</v>
      </c>
      <c r="F15" s="20">
        <f>(K7-C7)/K7</f>
        <v>-5.9515570934255647E-3</v>
      </c>
      <c r="H15" s="19">
        <f>(J7-F7)/J7</f>
        <v>0.24956632358043251</v>
      </c>
      <c r="I15" s="20">
        <f>(K7-G7)/K7</f>
        <v>-8.5259515570934238E-2</v>
      </c>
    </row>
    <row r="17" spans="1:9" ht="15.75" customHeight="1" x14ac:dyDescent="0.2">
      <c r="A17" s="6"/>
      <c r="B17" s="7" t="s">
        <v>1</v>
      </c>
      <c r="C17" s="8"/>
      <c r="D17" s="7" t="s">
        <v>2</v>
      </c>
      <c r="E17" s="8"/>
      <c r="F17" s="8"/>
      <c r="G17" s="9" t="s">
        <v>3</v>
      </c>
    </row>
    <row r="18" spans="1:9" ht="15.75" customHeight="1" x14ac:dyDescent="0.2">
      <c r="A18" s="10" t="s">
        <v>7</v>
      </c>
      <c r="B18" s="1" t="s">
        <v>4</v>
      </c>
      <c r="C18" s="1" t="s">
        <v>6</v>
      </c>
      <c r="D18" s="1" t="s">
        <v>4</v>
      </c>
      <c r="E18" s="1" t="s">
        <v>5</v>
      </c>
      <c r="F18" s="1" t="s">
        <v>4</v>
      </c>
      <c r="G18" s="11" t="s">
        <v>6</v>
      </c>
    </row>
    <row r="19" spans="1:9" ht="15.75" customHeight="1" x14ac:dyDescent="0.2">
      <c r="A19" s="12" t="s">
        <v>39</v>
      </c>
      <c r="B19" s="1">
        <v>0.72250000000000003</v>
      </c>
      <c r="C19" s="1">
        <v>0.86470000000000002</v>
      </c>
      <c r="D19" s="1">
        <v>0.72650000000000003</v>
      </c>
      <c r="E19" s="1">
        <v>0.84940000000000004</v>
      </c>
      <c r="F19" s="1">
        <v>0.72550000000000003</v>
      </c>
      <c r="G19" s="11">
        <v>0.76380000000000003</v>
      </c>
    </row>
    <row r="20" spans="1:9" ht="15.75" customHeight="1" x14ac:dyDescent="0.2">
      <c r="A20" s="10" t="s">
        <v>8</v>
      </c>
      <c r="B20" s="1">
        <v>0.74860000000000004</v>
      </c>
      <c r="C20" s="1">
        <v>0.76639999999999997</v>
      </c>
      <c r="D20" s="1">
        <v>0.75990000000000002</v>
      </c>
      <c r="E20" s="1">
        <v>0.72809999999999997</v>
      </c>
      <c r="F20" s="1">
        <v>0.80759999999999998</v>
      </c>
      <c r="G20" s="11">
        <v>0.48859999999999998</v>
      </c>
    </row>
    <row r="21" spans="1:9" ht="15.75" customHeight="1" x14ac:dyDescent="0.2">
      <c r="A21" s="10" t="s">
        <v>30</v>
      </c>
      <c r="B21" s="1">
        <v>0.64900000000000002</v>
      </c>
      <c r="C21" s="1">
        <v>4.5199999999999997E-2</v>
      </c>
      <c r="D21" s="1">
        <v>0.95720000000000005</v>
      </c>
      <c r="E21" s="1">
        <v>2.53E-2</v>
      </c>
      <c r="F21" s="1">
        <v>0.95509999999999995</v>
      </c>
      <c r="G21" s="11">
        <v>2.9100000000000001E-2</v>
      </c>
    </row>
    <row r="22" spans="1:9" ht="15.75" customHeight="1" x14ac:dyDescent="0.2">
      <c r="A22" s="13" t="s">
        <v>31</v>
      </c>
      <c r="B22" s="14">
        <v>0.96599999999999997</v>
      </c>
      <c r="C22" s="14">
        <v>1.14E-2</v>
      </c>
      <c r="D22" s="14">
        <v>0.96599999999999997</v>
      </c>
      <c r="E22" s="14">
        <v>1.14E-2</v>
      </c>
      <c r="F22" s="14">
        <v>0.96599999999999997</v>
      </c>
      <c r="G22" s="15">
        <v>1.14E-2</v>
      </c>
    </row>
    <row r="25" spans="1:9" ht="15.75" customHeight="1" x14ac:dyDescent="0.2">
      <c r="A25" s="1"/>
      <c r="B25" s="5"/>
      <c r="C25" s="5"/>
      <c r="D25" s="5"/>
      <c r="E25" s="5"/>
      <c r="F25" s="5"/>
      <c r="G25" s="5"/>
      <c r="H25" s="5"/>
      <c r="I2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3"/>
  <sheetViews>
    <sheetView workbookViewId="0">
      <selection activeCell="I25" sqref="I25"/>
    </sheetView>
  </sheetViews>
  <sheetFormatPr defaultColWidth="14.42578125" defaultRowHeight="15.75" customHeight="1" x14ac:dyDescent="0.2"/>
  <sheetData>
    <row r="1" spans="1:15" ht="15.75" customHeight="1" x14ac:dyDescent="0.2">
      <c r="A1" s="16" t="s">
        <v>17</v>
      </c>
      <c r="B1" s="8"/>
      <c r="C1" s="17"/>
      <c r="E1" s="16" t="s">
        <v>18</v>
      </c>
      <c r="F1" s="8"/>
      <c r="G1" s="17"/>
      <c r="I1" s="1"/>
      <c r="M1" s="1"/>
    </row>
    <row r="2" spans="1:15" ht="15.75" customHeight="1" x14ac:dyDescent="0.2">
      <c r="A2" s="10" t="s">
        <v>19</v>
      </c>
      <c r="B2" s="1" t="s">
        <v>20</v>
      </c>
      <c r="C2" s="11" t="s">
        <v>21</v>
      </c>
      <c r="E2" s="10" t="s">
        <v>22</v>
      </c>
      <c r="F2" s="1" t="s">
        <v>23</v>
      </c>
      <c r="G2" s="11" t="s">
        <v>24</v>
      </c>
      <c r="I2" s="1"/>
      <c r="J2" s="1"/>
      <c r="K2" s="1"/>
      <c r="M2" s="1"/>
      <c r="N2" s="1"/>
      <c r="O2" s="1"/>
    </row>
    <row r="3" spans="1:15" ht="15.75" customHeight="1" x14ac:dyDescent="0.2">
      <c r="A3" s="10">
        <v>1</v>
      </c>
      <c r="B3" s="1">
        <v>0.4375</v>
      </c>
      <c r="C3" s="11">
        <v>1.3836999999999999</v>
      </c>
      <c r="E3" s="10">
        <v>1</v>
      </c>
      <c r="F3" s="1">
        <v>0.4375</v>
      </c>
      <c r="G3" s="11">
        <v>1.3836999999999999</v>
      </c>
    </row>
    <row r="4" spans="1:15" ht="15.75" customHeight="1" x14ac:dyDescent="0.2">
      <c r="A4" s="10">
        <v>2</v>
      </c>
      <c r="B4" s="1">
        <v>0.4496</v>
      </c>
      <c r="C4" s="11">
        <v>1.3875999999999999</v>
      </c>
      <c r="E4" s="10">
        <v>2</v>
      </c>
      <c r="F4" s="1">
        <v>0.53190000000000004</v>
      </c>
      <c r="G4" s="11">
        <v>1.3855</v>
      </c>
    </row>
    <row r="5" spans="1:15" ht="15.75" customHeight="1" x14ac:dyDescent="0.2">
      <c r="A5" s="10">
        <v>3</v>
      </c>
      <c r="B5" s="1">
        <v>0.45079999999999998</v>
      </c>
      <c r="C5" s="11">
        <v>1.3918999999999999</v>
      </c>
      <c r="E5" s="10">
        <v>3</v>
      </c>
      <c r="F5" s="1">
        <v>0.58189999999999997</v>
      </c>
      <c r="G5" s="11">
        <v>1.3958999999999999</v>
      </c>
      <c r="H5" s="1"/>
    </row>
    <row r="6" spans="1:15" ht="15.75" customHeight="1" x14ac:dyDescent="0.2">
      <c r="A6" s="10">
        <v>4</v>
      </c>
      <c r="B6" s="1">
        <v>0.4526</v>
      </c>
      <c r="C6" s="11">
        <v>1.3932</v>
      </c>
      <c r="E6" s="10">
        <v>4</v>
      </c>
      <c r="F6" s="1">
        <v>0.61</v>
      </c>
      <c r="G6" s="11">
        <v>1.4029</v>
      </c>
    </row>
    <row r="7" spans="1:15" ht="15.75" customHeight="1" x14ac:dyDescent="0.2">
      <c r="A7" s="13">
        <v>5</v>
      </c>
      <c r="B7" s="14">
        <v>0.45490000000000003</v>
      </c>
      <c r="C7" s="15">
        <v>1.3937999999999999</v>
      </c>
      <c r="E7" s="13">
        <v>5</v>
      </c>
      <c r="F7" s="14">
        <v>0.62980000000000003</v>
      </c>
      <c r="G7" s="15">
        <v>1.4052</v>
      </c>
    </row>
    <row r="9" spans="1:15" ht="15.75" customHeight="1" x14ac:dyDescent="0.2">
      <c r="A9" s="16" t="s">
        <v>26</v>
      </c>
      <c r="B9" s="7">
        <v>0.4375</v>
      </c>
      <c r="C9" s="9">
        <v>1.3836999999999999</v>
      </c>
      <c r="E9" s="16" t="s">
        <v>27</v>
      </c>
      <c r="F9" s="17"/>
      <c r="H9" s="16" t="s">
        <v>28</v>
      </c>
      <c r="I9" s="17"/>
    </row>
    <row r="10" spans="1:15" ht="15.75" customHeight="1" x14ac:dyDescent="0.2">
      <c r="A10" s="13" t="s">
        <v>29</v>
      </c>
      <c r="B10" s="14">
        <v>0.54700000000000004</v>
      </c>
      <c r="C10" s="15">
        <v>1.3672</v>
      </c>
      <c r="E10" s="10" t="s">
        <v>12</v>
      </c>
      <c r="F10" s="11" t="s">
        <v>4</v>
      </c>
      <c r="H10" s="10" t="s">
        <v>12</v>
      </c>
      <c r="I10" s="11" t="s">
        <v>4</v>
      </c>
    </row>
    <row r="11" spans="1:15" ht="15.75" customHeight="1" x14ac:dyDescent="0.2">
      <c r="E11" s="12">
        <f>(0.4375 - B3)/0.4375</f>
        <v>0</v>
      </c>
      <c r="F11" s="18">
        <f>(C9-C3)/C9</f>
        <v>0</v>
      </c>
      <c r="H11" s="12">
        <f>(0.4375-F3)/0.4375</f>
        <v>0</v>
      </c>
      <c r="I11" s="18">
        <f>(1.3837-G3)/1.3837</f>
        <v>0</v>
      </c>
    </row>
    <row r="12" spans="1:15" ht="15.75" customHeight="1" x14ac:dyDescent="0.2">
      <c r="E12" s="12">
        <f>(0.4375 - B4)/0.4375</f>
        <v>-2.7657142857142856E-2</v>
      </c>
      <c r="F12" s="18">
        <f>(C9-C4)/C9</f>
        <v>-2.8185300281853109E-3</v>
      </c>
      <c r="G12" s="1"/>
      <c r="H12" s="12">
        <f>(0.4375-F4)/0.4375</f>
        <v>-0.21577142857142867</v>
      </c>
      <c r="I12" s="18">
        <f>(1.3837-G4)/1.3837</f>
        <v>-1.3008600130086174E-3</v>
      </c>
      <c r="J12" s="1"/>
      <c r="K12" s="1"/>
    </row>
    <row r="13" spans="1:15" ht="15.75" customHeight="1" x14ac:dyDescent="0.2">
      <c r="E13" s="12">
        <f t="shared" ref="E12:E15" si="0">(0.4375 - B5)/0.4375</f>
        <v>-3.0399999999999951E-2</v>
      </c>
      <c r="F13" s="18">
        <f>(C9-C5)/C9</f>
        <v>-5.9261400592613899E-3</v>
      </c>
      <c r="H13" s="12">
        <f>(0.4375-F5)/0.4375</f>
        <v>-0.33005714285714277</v>
      </c>
      <c r="I13" s="18">
        <f>(1.3837-G5)/1.3837</f>
        <v>-8.8169400881693925E-3</v>
      </c>
    </row>
    <row r="14" spans="1:15" ht="15.75" customHeight="1" x14ac:dyDescent="0.2">
      <c r="E14" s="12">
        <f t="shared" si="0"/>
        <v>-3.451428571428572E-2</v>
      </c>
      <c r="F14" s="18">
        <f>(C9-C6)/C9</f>
        <v>-6.8656500686565475E-3</v>
      </c>
      <c r="H14" s="12">
        <f>(0.4375-F6)/0.4375</f>
        <v>-0.39428571428571424</v>
      </c>
      <c r="I14" s="18">
        <f>(1.3837-G6)/1.3837</f>
        <v>-1.3875840138758479E-2</v>
      </c>
    </row>
    <row r="15" spans="1:15" ht="15.75" customHeight="1" x14ac:dyDescent="0.2">
      <c r="E15" s="12">
        <f t="shared" si="0"/>
        <v>-3.9771428571428631E-2</v>
      </c>
      <c r="F15" s="20">
        <f>(C9-C7)/C9</f>
        <v>-7.2992700729926996E-3</v>
      </c>
      <c r="H15" s="19">
        <f>(0.4375-F7)/0.4375</f>
        <v>-0.43954285714285718</v>
      </c>
      <c r="I15" s="20">
        <f>(1.3837-G7)/1.3837</f>
        <v>-1.5538050155380557E-2</v>
      </c>
    </row>
    <row r="16" spans="1:15" ht="15.75" customHeight="1" x14ac:dyDescent="0.2">
      <c r="B16" s="1"/>
      <c r="C16" s="1"/>
    </row>
    <row r="17" spans="1:13" ht="15.75" customHeight="1" x14ac:dyDescent="0.2">
      <c r="A17" s="6"/>
      <c r="B17" s="7" t="s">
        <v>1</v>
      </c>
      <c r="C17" s="8"/>
      <c r="D17" s="7" t="s">
        <v>2</v>
      </c>
      <c r="E17" s="8"/>
      <c r="F17" s="8"/>
      <c r="G17" s="9" t="s">
        <v>3</v>
      </c>
    </row>
    <row r="18" spans="1:13" ht="15.75" customHeight="1" x14ac:dyDescent="0.2">
      <c r="A18" s="10" t="s">
        <v>7</v>
      </c>
      <c r="B18" s="1" t="s">
        <v>4</v>
      </c>
      <c r="C18" s="1" t="s">
        <v>6</v>
      </c>
      <c r="D18" s="1" t="s">
        <v>4</v>
      </c>
      <c r="E18" s="1" t="s">
        <v>5</v>
      </c>
      <c r="F18" s="1" t="s">
        <v>4</v>
      </c>
      <c r="G18" s="11" t="s">
        <v>6</v>
      </c>
    </row>
    <row r="19" spans="1:13" ht="15.75" customHeight="1" x14ac:dyDescent="0.2">
      <c r="A19" s="12" t="s">
        <v>39</v>
      </c>
      <c r="B19" s="1">
        <v>1.3836999999999999</v>
      </c>
      <c r="C19" s="1">
        <v>0.4375</v>
      </c>
      <c r="D19" s="1">
        <v>1.3918999999999999</v>
      </c>
      <c r="E19" s="1">
        <v>0.45079999999999998</v>
      </c>
      <c r="F19" s="1">
        <v>1.3958999999999999</v>
      </c>
      <c r="G19" s="11">
        <v>0.58189999999999997</v>
      </c>
      <c r="L19" s="1"/>
    </row>
    <row r="20" spans="1:13" ht="15.75" customHeight="1" x14ac:dyDescent="0.2">
      <c r="A20" s="10" t="s">
        <v>8</v>
      </c>
      <c r="B20" s="1">
        <v>1.4626999999999999</v>
      </c>
      <c r="C20" s="1">
        <v>0.24909999999999999</v>
      </c>
      <c r="D20" s="1">
        <v>1.4685999999999999</v>
      </c>
      <c r="E20" s="1">
        <v>0.24959999999999999</v>
      </c>
      <c r="F20" s="1">
        <v>1.4582999999999999</v>
      </c>
      <c r="G20" s="11">
        <v>0.31559999999999999</v>
      </c>
      <c r="J20" s="1"/>
      <c r="K20" s="1"/>
      <c r="L20" s="1"/>
      <c r="M20" s="1"/>
    </row>
    <row r="21" spans="1:13" ht="15.75" customHeight="1" x14ac:dyDescent="0.2">
      <c r="A21" s="10" t="s">
        <v>30</v>
      </c>
      <c r="B21" s="1">
        <v>1.52</v>
      </c>
      <c r="C21" s="1">
        <v>0.1305</v>
      </c>
      <c r="D21" s="1">
        <v>1.5185</v>
      </c>
      <c r="E21" s="1">
        <v>0.1358</v>
      </c>
      <c r="F21" s="1">
        <v>1.5159</v>
      </c>
      <c r="G21" s="11">
        <v>0.14249999999999999</v>
      </c>
    </row>
    <row r="22" spans="1:13" ht="15.75" customHeight="1" x14ac:dyDescent="0.2">
      <c r="A22" s="13" t="s">
        <v>31</v>
      </c>
      <c r="B22" s="14">
        <v>1.5529999999999999</v>
      </c>
      <c r="C22" s="14">
        <v>6.0900000000000003E-2</v>
      </c>
      <c r="D22" s="14">
        <v>1.5489999999999999</v>
      </c>
      <c r="E22" s="14">
        <v>6.2899999999999998E-2</v>
      </c>
      <c r="F22" s="14">
        <v>1.5504</v>
      </c>
      <c r="G22" s="15">
        <v>6.3200000000000006E-2</v>
      </c>
    </row>
    <row r="23" spans="1:13" ht="15.75" customHeight="1" x14ac:dyDescent="0.2">
      <c r="A23" s="1"/>
      <c r="B23" s="5"/>
      <c r="C23" s="5"/>
      <c r="D23" s="5"/>
      <c r="E23" s="5"/>
      <c r="F23" s="5"/>
      <c r="G23" s="5"/>
      <c r="H23" s="5"/>
      <c r="I2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"/>
  <sheetViews>
    <sheetView workbookViewId="0">
      <selection activeCell="S26" sqref="S26"/>
    </sheetView>
  </sheetViews>
  <sheetFormatPr defaultRowHeight="12.75" x14ac:dyDescent="0.2"/>
  <cols>
    <col min="1" max="1" width="12.28515625" customWidth="1"/>
    <col min="3" max="3" width="11.140625" customWidth="1"/>
    <col min="5" max="5" width="10.5703125" customWidth="1"/>
    <col min="6" max="6" width="11" customWidth="1"/>
    <col min="7" max="7" width="12.42578125" customWidth="1"/>
    <col min="8" max="8" width="11.42578125" customWidth="1"/>
    <col min="9" max="9" width="13" customWidth="1"/>
  </cols>
  <sheetData>
    <row r="1" spans="1:11" x14ac:dyDescent="0.2">
      <c r="A1" s="23" t="s">
        <v>2</v>
      </c>
      <c r="B1" s="24"/>
      <c r="C1" s="25"/>
      <c r="D1" s="21"/>
      <c r="E1" s="23" t="s">
        <v>10</v>
      </c>
      <c r="F1" s="24"/>
      <c r="G1" s="25"/>
      <c r="H1" s="21"/>
      <c r="I1" s="22"/>
      <c r="J1" s="21"/>
      <c r="K1" s="21"/>
    </row>
    <row r="2" spans="1:11" x14ac:dyDescent="0.2">
      <c r="A2" s="26" t="s">
        <v>11</v>
      </c>
      <c r="B2" s="22" t="s">
        <v>12</v>
      </c>
      <c r="C2" s="27" t="s">
        <v>4</v>
      </c>
      <c r="D2" s="21"/>
      <c r="E2" s="26" t="s">
        <v>11</v>
      </c>
      <c r="F2" s="22" t="s">
        <v>12</v>
      </c>
      <c r="G2" s="27" t="s">
        <v>4</v>
      </c>
      <c r="H2" s="21"/>
      <c r="I2" s="22"/>
      <c r="J2" s="22"/>
      <c r="K2" s="22"/>
    </row>
    <row r="3" spans="1:11" x14ac:dyDescent="0.2">
      <c r="A3" s="26">
        <v>1</v>
      </c>
      <c r="B3" s="22">
        <v>0.68210000000000004</v>
      </c>
      <c r="C3" s="27">
        <v>0.60350000000000004</v>
      </c>
      <c r="D3" s="21"/>
      <c r="E3" s="26">
        <v>1</v>
      </c>
      <c r="F3" s="22">
        <v>0.68210000000000004</v>
      </c>
      <c r="G3" s="27">
        <v>0.60350000000000004</v>
      </c>
      <c r="H3" s="21"/>
      <c r="I3" s="21"/>
      <c r="J3" s="21"/>
      <c r="K3" s="21"/>
    </row>
    <row r="4" spans="1:11" x14ac:dyDescent="0.2">
      <c r="A4" s="26">
        <v>2</v>
      </c>
      <c r="B4" s="22">
        <v>0.62219999999999998</v>
      </c>
      <c r="C4" s="27">
        <v>0.62119999999999997</v>
      </c>
      <c r="D4" s="21"/>
      <c r="E4" s="26">
        <v>2</v>
      </c>
      <c r="F4" s="22">
        <v>0.37690000000000001</v>
      </c>
      <c r="G4" s="27">
        <v>0.65910000000000002</v>
      </c>
      <c r="H4" s="21"/>
      <c r="I4" s="21"/>
      <c r="J4" s="21"/>
      <c r="K4" s="21"/>
    </row>
    <row r="5" spans="1:11" x14ac:dyDescent="0.2">
      <c r="A5" s="26">
        <v>3</v>
      </c>
      <c r="B5" s="22">
        <v>0.48430000000000001</v>
      </c>
      <c r="C5" s="27">
        <v>0.64539999999999997</v>
      </c>
      <c r="D5" s="21"/>
      <c r="E5" s="26">
        <v>3</v>
      </c>
      <c r="F5" s="22">
        <v>0.37740000000000001</v>
      </c>
      <c r="G5" s="27">
        <v>0.65910000000000002</v>
      </c>
      <c r="H5" s="22"/>
      <c r="I5" s="21"/>
      <c r="J5" s="21"/>
      <c r="K5" s="21"/>
    </row>
    <row r="6" spans="1:11" x14ac:dyDescent="0.2">
      <c r="A6" s="26">
        <v>4</v>
      </c>
      <c r="B6" s="22">
        <v>0.3906</v>
      </c>
      <c r="C6" s="27">
        <v>0.66249999999999998</v>
      </c>
      <c r="D6" s="21"/>
      <c r="E6" s="26">
        <v>4</v>
      </c>
      <c r="F6" s="22">
        <v>0.3795</v>
      </c>
      <c r="G6" s="27">
        <v>0.65749999999999997</v>
      </c>
      <c r="H6" s="21"/>
      <c r="I6" s="21"/>
      <c r="J6" s="21"/>
      <c r="K6" s="21"/>
    </row>
    <row r="7" spans="1:11" x14ac:dyDescent="0.2">
      <c r="A7" s="28">
        <v>5</v>
      </c>
      <c r="B7" s="29">
        <v>0.3906</v>
      </c>
      <c r="C7" s="30">
        <v>0.66249999999999998</v>
      </c>
      <c r="D7" s="21"/>
      <c r="E7" s="28">
        <v>5</v>
      </c>
      <c r="F7" s="29">
        <v>0.38040000000000002</v>
      </c>
      <c r="G7" s="30">
        <v>0.65739999999999998</v>
      </c>
      <c r="H7" s="21"/>
      <c r="I7" s="21"/>
      <c r="J7" s="21"/>
      <c r="K7" s="21"/>
    </row>
    <row r="9" spans="1:11" x14ac:dyDescent="0.2">
      <c r="A9" s="31" t="s">
        <v>1</v>
      </c>
      <c r="B9" s="32">
        <v>0.68210000000000004</v>
      </c>
      <c r="C9" s="33">
        <v>0.60350000000000004</v>
      </c>
      <c r="E9" s="23" t="s">
        <v>27</v>
      </c>
      <c r="F9" s="25"/>
      <c r="H9" s="23" t="s">
        <v>28</v>
      </c>
      <c r="I9" s="25"/>
    </row>
    <row r="10" spans="1:11" x14ac:dyDescent="0.2">
      <c r="E10" s="26" t="s">
        <v>12</v>
      </c>
      <c r="F10" s="27" t="s">
        <v>4</v>
      </c>
      <c r="H10" s="26" t="s">
        <v>12</v>
      </c>
      <c r="I10" s="27" t="s">
        <v>4</v>
      </c>
    </row>
    <row r="11" spans="1:11" x14ac:dyDescent="0.2">
      <c r="D11" s="21"/>
      <c r="E11" s="35">
        <v>-0.24460000000000001</v>
      </c>
      <c r="F11" s="36">
        <v>0.7802</v>
      </c>
      <c r="H11" s="35">
        <v>-0.24460000000000001</v>
      </c>
      <c r="I11" s="36">
        <v>0.7802</v>
      </c>
    </row>
    <row r="12" spans="1:11" x14ac:dyDescent="0.2">
      <c r="A12" s="22"/>
      <c r="B12" s="22"/>
      <c r="C12" s="22"/>
      <c r="D12" s="21"/>
      <c r="E12" s="35">
        <v>-0.1847</v>
      </c>
      <c r="F12" s="36">
        <v>0.76249999999999996</v>
      </c>
      <c r="H12" s="35">
        <v>6.0600000000000001E-2</v>
      </c>
      <c r="I12" s="36">
        <v>0.72460000000000002</v>
      </c>
    </row>
    <row r="13" spans="1:11" x14ac:dyDescent="0.2">
      <c r="A13" s="21"/>
      <c r="B13" s="21"/>
      <c r="C13" s="21"/>
      <c r="D13" s="21"/>
      <c r="E13" s="35">
        <v>-4.6800000000000001E-2</v>
      </c>
      <c r="F13" s="36">
        <v>0.73829999999999996</v>
      </c>
      <c r="H13" s="35">
        <v>6.0100000000000001E-2</v>
      </c>
      <c r="I13" s="36">
        <v>0.72460000000000002</v>
      </c>
    </row>
    <row r="14" spans="1:11" x14ac:dyDescent="0.2">
      <c r="A14" s="21"/>
      <c r="B14" s="21"/>
      <c r="C14" s="21"/>
      <c r="D14" s="21"/>
      <c r="E14" s="35">
        <v>4.6899999999999997E-2</v>
      </c>
      <c r="F14" s="36">
        <v>0.72119999999999995</v>
      </c>
      <c r="H14" s="35">
        <v>5.8000000000000003E-2</v>
      </c>
      <c r="I14" s="36">
        <v>0.72619999999999996</v>
      </c>
    </row>
    <row r="15" spans="1:11" x14ac:dyDescent="0.2">
      <c r="A15" s="21"/>
      <c r="B15" s="21"/>
      <c r="C15" s="21"/>
      <c r="D15" s="21"/>
      <c r="E15" s="37">
        <v>4.6899999999999997E-2</v>
      </c>
      <c r="F15" s="38">
        <v>0.72119999999999995</v>
      </c>
      <c r="H15" s="35">
        <v>5.7099999999999998E-2</v>
      </c>
      <c r="I15" s="36">
        <v>0.72629999999999995</v>
      </c>
    </row>
    <row r="16" spans="1:11" x14ac:dyDescent="0.2">
      <c r="A16" s="21"/>
      <c r="B16" s="22"/>
      <c r="C16" s="22"/>
      <c r="D16" s="21"/>
      <c r="E16" s="21"/>
      <c r="F16" s="21"/>
      <c r="G16" s="21"/>
      <c r="H16" s="24"/>
      <c r="I16" s="24"/>
    </row>
    <row r="17" spans="1:9" x14ac:dyDescent="0.2">
      <c r="B17" s="22"/>
      <c r="C17" s="21"/>
      <c r="D17" s="21"/>
      <c r="H17" s="21"/>
    </row>
    <row r="18" spans="1:9" x14ac:dyDescent="0.2">
      <c r="A18" s="6"/>
      <c r="B18" s="7" t="s">
        <v>1</v>
      </c>
      <c r="C18" s="8"/>
      <c r="D18" s="7" t="s">
        <v>2</v>
      </c>
      <c r="E18" s="8"/>
      <c r="F18" s="8"/>
      <c r="G18" s="9" t="s">
        <v>3</v>
      </c>
    </row>
    <row r="19" spans="1:9" x14ac:dyDescent="0.2">
      <c r="A19" s="10" t="s">
        <v>7</v>
      </c>
      <c r="B19" s="1" t="s">
        <v>4</v>
      </c>
      <c r="C19" s="1" t="s">
        <v>6</v>
      </c>
      <c r="D19" s="1" t="s">
        <v>4</v>
      </c>
      <c r="E19" s="1" t="s">
        <v>5</v>
      </c>
      <c r="F19" s="1" t="s">
        <v>4</v>
      </c>
      <c r="G19" s="11" t="s">
        <v>6</v>
      </c>
    </row>
    <row r="20" spans="1:9" x14ac:dyDescent="0.2">
      <c r="A20" s="10" t="s">
        <v>39</v>
      </c>
      <c r="B20" s="1">
        <v>0.53859999999999997</v>
      </c>
      <c r="C20" s="1">
        <v>0.83379999999999999</v>
      </c>
      <c r="D20" s="1">
        <v>0.53849999999999998</v>
      </c>
      <c r="E20" s="1">
        <v>0.83520000000000005</v>
      </c>
      <c r="F20" s="1">
        <v>0.53549999999999998</v>
      </c>
      <c r="G20" s="11">
        <v>0.94930000000000003</v>
      </c>
    </row>
    <row r="21" spans="1:9" x14ac:dyDescent="0.2">
      <c r="A21" s="10" t="s">
        <v>8</v>
      </c>
      <c r="B21" s="1">
        <v>0.53859999999999997</v>
      </c>
      <c r="C21" s="1">
        <v>0.83309999999999995</v>
      </c>
      <c r="D21" s="1">
        <v>0.53859999999999997</v>
      </c>
      <c r="E21" s="1">
        <v>0.83309999999999995</v>
      </c>
      <c r="F21" s="1">
        <v>0.56200000000000006</v>
      </c>
      <c r="G21" s="11">
        <v>0.73529999999999995</v>
      </c>
    </row>
    <row r="22" spans="1:9" x14ac:dyDescent="0.2">
      <c r="A22" s="34" t="s">
        <v>40</v>
      </c>
      <c r="B22" s="22">
        <v>0.60350000000000004</v>
      </c>
      <c r="C22" s="22">
        <v>0.68210000000000004</v>
      </c>
      <c r="D22" s="22">
        <v>0.64539999999999997</v>
      </c>
      <c r="E22" s="22">
        <v>0.48430000000000001</v>
      </c>
      <c r="F22" s="22">
        <v>0.65910000000000002</v>
      </c>
      <c r="G22" s="27">
        <v>0.37740000000000001</v>
      </c>
    </row>
    <row r="23" spans="1:9" x14ac:dyDescent="0.2">
      <c r="A23" s="13" t="s">
        <v>31</v>
      </c>
      <c r="B23" s="14">
        <v>1.0911</v>
      </c>
      <c r="C23" s="14">
        <v>4.7800000000000002E-2</v>
      </c>
      <c r="D23" s="14">
        <v>1.1005</v>
      </c>
      <c r="E23" s="14">
        <v>3.2000000000000001E-2</v>
      </c>
      <c r="F23" s="14">
        <v>1.1293</v>
      </c>
      <c r="G23" s="15">
        <v>2.9899999999999999E-2</v>
      </c>
      <c r="H23" s="4"/>
      <c r="I23" s="5"/>
    </row>
    <row r="24" spans="1:9" x14ac:dyDescent="0.2">
      <c r="A24" s="1"/>
      <c r="B24" s="5"/>
      <c r="C24" s="5"/>
      <c r="D24" s="5"/>
      <c r="E24" s="5"/>
      <c r="F24" s="5"/>
      <c r="G24" s="5"/>
      <c r="H24" s="5"/>
      <c r="I2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tabSelected="1" workbookViewId="0">
      <selection activeCell="O35" sqref="O35"/>
    </sheetView>
  </sheetViews>
  <sheetFormatPr defaultRowHeight="12.75" x14ac:dyDescent="0.2"/>
  <cols>
    <col min="1" max="1" width="12.42578125" customWidth="1"/>
    <col min="3" max="3" width="11" customWidth="1"/>
    <col min="5" max="5" width="13.140625" customWidth="1"/>
    <col min="7" max="7" width="11.7109375" customWidth="1"/>
    <col min="9" max="9" width="11.140625" customWidth="1"/>
  </cols>
  <sheetData>
    <row r="1" spans="1:11" x14ac:dyDescent="0.2">
      <c r="A1" s="16" t="s">
        <v>2</v>
      </c>
      <c r="B1" s="8"/>
      <c r="C1" s="17"/>
      <c r="D1" s="3"/>
      <c r="E1" s="16" t="s">
        <v>10</v>
      </c>
      <c r="F1" s="8"/>
      <c r="G1" s="17"/>
      <c r="H1" s="3"/>
      <c r="I1" s="1"/>
      <c r="J1" s="3"/>
      <c r="K1" s="3"/>
    </row>
    <row r="2" spans="1:11" x14ac:dyDescent="0.2">
      <c r="A2" s="10" t="s">
        <v>11</v>
      </c>
      <c r="B2" s="1" t="s">
        <v>12</v>
      </c>
      <c r="C2" s="11" t="s">
        <v>4</v>
      </c>
      <c r="D2" s="3"/>
      <c r="E2" s="10" t="s">
        <v>11</v>
      </c>
      <c r="F2" s="1" t="s">
        <v>12</v>
      </c>
      <c r="G2" s="11" t="s">
        <v>4</v>
      </c>
      <c r="H2" s="3"/>
      <c r="I2" s="1"/>
      <c r="J2" s="1"/>
      <c r="K2" s="1"/>
    </row>
    <row r="3" spans="1:11" x14ac:dyDescent="0.2">
      <c r="A3" s="10">
        <v>1</v>
      </c>
      <c r="B3" s="1">
        <v>1.3899999999999999E-2</v>
      </c>
      <c r="C3" s="11">
        <v>1.1221000000000001</v>
      </c>
      <c r="D3" s="3"/>
      <c r="E3" s="10">
        <v>1</v>
      </c>
      <c r="F3" s="1">
        <v>1.3899999999999999E-2</v>
      </c>
      <c r="G3" s="11">
        <v>1.1221000000000001</v>
      </c>
      <c r="H3" s="3"/>
      <c r="I3" s="3"/>
      <c r="J3" s="3"/>
      <c r="K3" s="3"/>
    </row>
    <row r="4" spans="1:11" x14ac:dyDescent="0.2">
      <c r="A4" s="10">
        <v>2</v>
      </c>
      <c r="B4" s="1">
        <v>1.3299999999999999E-2</v>
      </c>
      <c r="C4" s="11">
        <v>1.1229</v>
      </c>
      <c r="D4" s="3"/>
      <c r="E4" s="10">
        <v>2</v>
      </c>
      <c r="F4" s="1">
        <v>1.38E-2</v>
      </c>
      <c r="G4" s="11">
        <v>1.1225000000000001</v>
      </c>
      <c r="H4" s="3"/>
      <c r="I4" s="3"/>
      <c r="J4" s="3"/>
      <c r="K4" s="3"/>
    </row>
    <row r="5" spans="1:11" x14ac:dyDescent="0.2">
      <c r="A5" s="10">
        <v>3</v>
      </c>
      <c r="B5" s="1">
        <v>1.23E-2</v>
      </c>
      <c r="C5" s="11">
        <v>1.1243000000000001</v>
      </c>
      <c r="D5" s="3"/>
      <c r="E5" s="10">
        <v>3</v>
      </c>
      <c r="F5" s="1">
        <v>1.3899999999999999E-2</v>
      </c>
      <c r="G5" s="11">
        <v>1.1225000000000001</v>
      </c>
      <c r="H5" s="1"/>
      <c r="I5" s="3"/>
      <c r="J5" s="3"/>
      <c r="K5" s="3"/>
    </row>
    <row r="6" spans="1:11" x14ac:dyDescent="0.2">
      <c r="A6" s="10">
        <v>4</v>
      </c>
      <c r="B6" s="1">
        <v>1.21E-2</v>
      </c>
      <c r="C6" s="11">
        <v>1.1245000000000001</v>
      </c>
      <c r="D6" s="3"/>
      <c r="E6" s="10">
        <v>4</v>
      </c>
      <c r="F6" s="1">
        <v>1.4E-2</v>
      </c>
      <c r="G6" s="11">
        <v>1.1225000000000001</v>
      </c>
      <c r="H6" s="3"/>
      <c r="I6" s="3"/>
      <c r="J6" s="3"/>
      <c r="K6" s="3"/>
    </row>
    <row r="7" spans="1:11" x14ac:dyDescent="0.2">
      <c r="A7" s="13">
        <v>5</v>
      </c>
      <c r="B7" s="14">
        <v>1.21E-2</v>
      </c>
      <c r="C7" s="15">
        <v>1.1245000000000001</v>
      </c>
      <c r="D7" s="3"/>
      <c r="E7" s="13">
        <v>5</v>
      </c>
      <c r="F7" s="14">
        <v>1.4E-2</v>
      </c>
      <c r="G7" s="15">
        <v>1.1226</v>
      </c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9" t="s">
        <v>1</v>
      </c>
      <c r="B9" s="40">
        <v>1.3899999999999999E-2</v>
      </c>
      <c r="C9" s="41">
        <v>1.1221000000000001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6" t="s">
        <v>27</v>
      </c>
      <c r="B11" s="17"/>
      <c r="D11" s="16" t="s">
        <v>28</v>
      </c>
      <c r="E11" s="17"/>
      <c r="H11" s="3"/>
    </row>
    <row r="12" spans="1:11" x14ac:dyDescent="0.2">
      <c r="A12" s="10" t="s">
        <v>12</v>
      </c>
      <c r="B12" s="11" t="s">
        <v>4</v>
      </c>
      <c r="C12" s="1"/>
      <c r="D12" s="10" t="s">
        <v>12</v>
      </c>
      <c r="E12" s="11" t="s">
        <v>4</v>
      </c>
      <c r="H12" s="3"/>
      <c r="I12" s="1"/>
    </row>
    <row r="13" spans="1:11" x14ac:dyDescent="0.2">
      <c r="A13" s="12">
        <f>0.4375 - B3</f>
        <v>0.42359999999999998</v>
      </c>
      <c r="B13" s="18">
        <f>1.3837-C3</f>
        <v>0.26159999999999983</v>
      </c>
      <c r="C13" s="3"/>
      <c r="D13" s="12">
        <f>0.4375 - F3</f>
        <v>0.42359999999999998</v>
      </c>
      <c r="E13" s="18">
        <f>1.3837-G3</f>
        <v>0.26159999999999983</v>
      </c>
      <c r="H13" s="3"/>
      <c r="I13" s="3"/>
    </row>
    <row r="14" spans="1:11" x14ac:dyDescent="0.2">
      <c r="A14" s="12">
        <f>0.4375 - B4</f>
        <v>0.42420000000000002</v>
      </c>
      <c r="B14" s="18">
        <f>1.3837-C4</f>
        <v>0.26079999999999992</v>
      </c>
      <c r="C14" s="3"/>
      <c r="D14" s="12">
        <f>0.4375 - F4</f>
        <v>0.42370000000000002</v>
      </c>
      <c r="E14" s="18">
        <f>1.3837-G4</f>
        <v>0.26119999999999988</v>
      </c>
      <c r="H14" s="3"/>
      <c r="I14" s="3"/>
    </row>
    <row r="15" spans="1:11" x14ac:dyDescent="0.2">
      <c r="A15" s="12">
        <f>0.4375 - B5</f>
        <v>0.42520000000000002</v>
      </c>
      <c r="B15" s="18">
        <f>1.3837-C5</f>
        <v>0.25939999999999985</v>
      </c>
      <c r="C15" s="3"/>
      <c r="D15" s="12">
        <f>0.4375 - F5</f>
        <v>0.42359999999999998</v>
      </c>
      <c r="E15" s="18">
        <f>1.3837-G5</f>
        <v>0.26119999999999988</v>
      </c>
      <c r="H15" s="3"/>
      <c r="I15" s="3"/>
    </row>
    <row r="16" spans="1:11" x14ac:dyDescent="0.2">
      <c r="A16" s="12">
        <f>0.4375 - B6</f>
        <v>0.4254</v>
      </c>
      <c r="B16" s="18">
        <f>1.3837-C6</f>
        <v>0.25919999999999987</v>
      </c>
      <c r="C16" s="1"/>
      <c r="D16" s="12">
        <f>0.4375 - F6</f>
        <v>0.42349999999999999</v>
      </c>
      <c r="E16" s="18">
        <f>1.3837-G6</f>
        <v>0.26119999999999988</v>
      </c>
      <c r="H16" s="3"/>
      <c r="I16" s="3"/>
    </row>
    <row r="17" spans="1:10" x14ac:dyDescent="0.2">
      <c r="A17" s="19">
        <f>0.4375 - B7</f>
        <v>0.4254</v>
      </c>
      <c r="B17" s="20">
        <f>1.3837-C7</f>
        <v>0.25919999999999987</v>
      </c>
      <c r="C17" s="3"/>
      <c r="D17" s="19">
        <f>0.4375 - F7</f>
        <v>0.42349999999999999</v>
      </c>
      <c r="E17" s="20">
        <f>1.3837-G7</f>
        <v>0.26109999999999989</v>
      </c>
      <c r="H17" s="3"/>
      <c r="I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10" x14ac:dyDescent="0.2">
      <c r="A19" s="3"/>
    </row>
    <row r="20" spans="1:10" x14ac:dyDescent="0.2">
      <c r="A20" s="6"/>
      <c r="B20" s="7" t="s">
        <v>1</v>
      </c>
      <c r="C20" s="8"/>
      <c r="D20" s="7" t="s">
        <v>2</v>
      </c>
      <c r="E20" s="8"/>
      <c r="F20" s="8"/>
      <c r="G20" s="9" t="s">
        <v>3</v>
      </c>
      <c r="J20" s="4"/>
    </row>
    <row r="21" spans="1:10" x14ac:dyDescent="0.2">
      <c r="A21" s="10" t="s">
        <v>7</v>
      </c>
      <c r="B21" s="1" t="s">
        <v>4</v>
      </c>
      <c r="C21" s="1" t="s">
        <v>6</v>
      </c>
      <c r="D21" s="1" t="s">
        <v>4</v>
      </c>
      <c r="E21" s="1" t="s">
        <v>5</v>
      </c>
      <c r="F21" s="1" t="s">
        <v>4</v>
      </c>
      <c r="G21" s="11" t="s">
        <v>6</v>
      </c>
      <c r="J21" s="4"/>
    </row>
    <row r="22" spans="1:10" x14ac:dyDescent="0.2">
      <c r="A22" s="10" t="s">
        <v>39</v>
      </c>
      <c r="B22" s="1">
        <v>1.0908</v>
      </c>
      <c r="C22" s="1">
        <v>4.7300000000000002E-2</v>
      </c>
      <c r="D22" s="1">
        <v>1.0953999999999999</v>
      </c>
      <c r="E22" s="1">
        <v>4.5999999999999999E-2</v>
      </c>
      <c r="F22" s="1">
        <v>1.0924</v>
      </c>
      <c r="G22" s="11">
        <v>4.8300000000000003E-2</v>
      </c>
      <c r="J22" s="4"/>
    </row>
    <row r="23" spans="1:10" x14ac:dyDescent="0.2">
      <c r="A23" s="10" t="s">
        <v>8</v>
      </c>
      <c r="B23" s="1">
        <v>1.1116999999999999</v>
      </c>
      <c r="C23" s="1">
        <v>2.4899999999999999E-2</v>
      </c>
      <c r="D23" s="1">
        <v>1.1152</v>
      </c>
      <c r="E23" s="1">
        <v>2.4199999999999999E-2</v>
      </c>
      <c r="F23" s="1">
        <v>1.1136999999999999</v>
      </c>
      <c r="G23" s="11">
        <v>2.4799999999999999E-2</v>
      </c>
      <c r="J23" s="4"/>
    </row>
    <row r="24" spans="1:10" x14ac:dyDescent="0.2">
      <c r="A24" s="34" t="s">
        <v>40</v>
      </c>
      <c r="B24" s="1">
        <v>1.1221000000000001</v>
      </c>
      <c r="C24" s="1">
        <v>1.3899999999999999E-2</v>
      </c>
      <c r="D24" s="1">
        <v>1.1243000000000001</v>
      </c>
      <c r="E24" s="1">
        <v>1.23E-2</v>
      </c>
      <c r="F24" s="1">
        <v>1.1225000000000001</v>
      </c>
      <c r="G24" s="11">
        <v>1.3899999999999999E-2</v>
      </c>
      <c r="J24" s="4"/>
    </row>
    <row r="25" spans="1:10" x14ac:dyDescent="0.2">
      <c r="A25" s="13" t="s">
        <v>31</v>
      </c>
      <c r="B25" s="14">
        <v>1.1254</v>
      </c>
      <c r="C25" s="14">
        <v>1.06E-2</v>
      </c>
      <c r="D25" s="14">
        <v>1.1254</v>
      </c>
      <c r="E25" s="14">
        <v>1.06E-2</v>
      </c>
      <c r="F25" s="14">
        <v>1.1254</v>
      </c>
      <c r="G25" s="15">
        <v>1.06E-2</v>
      </c>
      <c r="J25" s="4"/>
    </row>
    <row r="26" spans="1:10" x14ac:dyDescent="0.2">
      <c r="A26" s="1"/>
      <c r="B26" s="5"/>
      <c r="C26" s="5"/>
      <c r="D26" s="5"/>
      <c r="E26" s="5"/>
      <c r="F26" s="5"/>
      <c r="G26" s="5"/>
      <c r="H26" s="5"/>
      <c r="I26" s="5"/>
      <c r="J26" s="4"/>
    </row>
    <row r="27" spans="1:1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MCF Mchange</vt:lpstr>
      <vt:lpstr>BZIP2 Mchange</vt:lpstr>
      <vt:lpstr>ARt</vt:lpstr>
      <vt:lpstr>CSS</vt:lpstr>
      <vt:lpstr>MissRateBenchmarks</vt:lpstr>
      <vt:lpstr>MissRateBenchmarks HPSRRIP</vt:lpstr>
      <vt:lpstr>IPCBenchmarks FP-SRRIP</vt:lpstr>
      <vt:lpstr>IPCBenchmarks HPSRRIP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orion2166</cp:lastModifiedBy>
  <dcterms:modified xsi:type="dcterms:W3CDTF">2014-12-12T00:31:48Z</dcterms:modified>
</cp:coreProperties>
</file>