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liftoninsight-my.sharepoint.com/personal/philip_orishaba_cliftoninsight_co_uk/Documents/Documents/Final NMA codes/ARANOTE Daro doublet/Sub group  analyses/PFS/Age/age less70/"/>
    </mc:Choice>
  </mc:AlternateContent>
  <xr:revisionPtr revIDLastSave="393" documentId="8_{9B3D1BBC-5F56-4A39-989C-5B866D2B5468}" xr6:coauthVersionLast="47" xr6:coauthVersionMax="47" xr10:uidLastSave="{066B4E29-243F-4FEE-B04E-A773A622D6F1}"/>
  <bookViews>
    <workbookView xWindow="-110" yWindow="-110" windowWidth="19420" windowHeight="10300" xr2:uid="{0E3CE25A-ACEA-4DC4-AE58-49844EBC8F5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" i="1" l="1"/>
  <c r="O2" i="1"/>
  <c r="N2" i="1"/>
  <c r="P5" i="1"/>
  <c r="O5" i="1"/>
  <c r="N5" i="1"/>
  <c r="Q2" i="1" l="1"/>
  <c r="Q5" i="1"/>
  <c r="P4" i="1"/>
  <c r="P3" i="1"/>
  <c r="O4" i="1"/>
  <c r="O3" i="1"/>
  <c r="N4" i="1"/>
  <c r="N3" i="1"/>
  <c r="Q3" i="1" l="1"/>
  <c r="Q4" i="1"/>
</calcChain>
</file>

<file path=xl/sharedStrings.xml><?xml version="1.0" encoding="utf-8"?>
<sst xmlns="http://schemas.openxmlformats.org/spreadsheetml/2006/main" count="37" uniqueCount="32">
  <si>
    <t>#ID</t>
  </si>
  <si>
    <t>#ARASENS</t>
  </si>
  <si>
    <t>#CHAARTED</t>
  </si>
  <si>
    <t>t1</t>
  </si>
  <si>
    <t>t2</t>
  </si>
  <si>
    <t>y</t>
  </si>
  <si>
    <t>se</t>
  </si>
  <si>
    <t>na</t>
  </si>
  <si>
    <t>#HR</t>
  </si>
  <si>
    <t>#LB</t>
  </si>
  <si>
    <t>#UB</t>
  </si>
  <si>
    <t>#INHR</t>
  </si>
  <si>
    <t>#INLB</t>
  </si>
  <si>
    <t>#INUB</t>
  </si>
  <si>
    <t>#SE</t>
  </si>
  <si>
    <t>#pub result</t>
  </si>
  <si>
    <t>#STAMPEDE-2</t>
  </si>
  <si>
    <t>#t1</t>
  </si>
  <si>
    <t>#t2</t>
  </si>
  <si>
    <t>#ARANOTE</t>
  </si>
  <si>
    <t>DAR+ADT</t>
  </si>
  <si>
    <t>ADT</t>
  </si>
  <si>
    <t>DAR+DOC+ADT</t>
  </si>
  <si>
    <t>DOC+ADT</t>
  </si>
  <si>
    <t>ABI+ADT</t>
  </si>
  <si>
    <t>0.456 (0.315, 0.661)</t>
  </si>
  <si>
    <t>0.681 (0.558, 0.83)</t>
  </si>
  <si>
    <t>James2017</t>
  </si>
  <si>
    <t>#source</t>
  </si>
  <si>
    <t>IPD</t>
  </si>
  <si>
    <t>0.461 (0.366, 0.58)</t>
  </si>
  <si>
    <t>0.26 (0.22, 0.32)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</si>
</sst>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B81AC-5822-4DCF-B1A5-747F575B446C}">
  <dimension ref="A1:Q5"/>
  <sheetViews>
    <sheetView tabSelected="1" workbookViewId="0">
      <selection activeCell="K10" sqref="K10"/>
    </sheetView>
  </sheetViews>
  <sheetFormatPr defaultRowHeight="14.5" x14ac:dyDescent="0.35"/>
  <cols>
    <col min="6" max="6" width="13" customWidth="1"/>
    <col min="7" max="7" width="13.7265625" customWidth="1"/>
    <col min="8" max="8" width="9.1796875" customWidth="1"/>
    <col min="9" max="9" width="17.453125" customWidth="1"/>
    <col min="10" max="10" width="11.36328125" customWidth="1"/>
    <col min="11" max="11" width="8.26953125" customWidth="1"/>
    <col min="17" max="17" width="14.90625" customWidth="1"/>
  </cols>
  <sheetData>
    <row r="1" spans="1:17" x14ac:dyDescent="0.35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0</v>
      </c>
      <c r="G1" t="s">
        <v>17</v>
      </c>
      <c r="H1" t="s">
        <v>18</v>
      </c>
      <c r="I1" t="s">
        <v>15</v>
      </c>
      <c r="J1" t="s">
        <v>28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</row>
    <row r="2" spans="1:17" x14ac:dyDescent="0.35">
      <c r="A2">
        <v>1</v>
      </c>
      <c r="B2">
        <v>2</v>
      </c>
      <c r="C2">
        <v>-0.78526246946775091</v>
      </c>
      <c r="D2">
        <v>0.18907683699644215</v>
      </c>
      <c r="E2">
        <v>2</v>
      </c>
      <c r="F2" t="s">
        <v>19</v>
      </c>
      <c r="G2" t="s">
        <v>20</v>
      </c>
      <c r="H2" t="s">
        <v>21</v>
      </c>
      <c r="I2" t="s">
        <v>25</v>
      </c>
      <c r="J2" t="s">
        <v>29</v>
      </c>
      <c r="K2">
        <v>0.45600000000000002</v>
      </c>
      <c r="L2">
        <v>0.315</v>
      </c>
      <c r="M2">
        <v>0.66100000000000003</v>
      </c>
      <c r="N2">
        <f t="shared" ref="N2:P3" si="0">LN(K2)</f>
        <v>-0.78526246946775091</v>
      </c>
      <c r="O2">
        <f t="shared" si="0"/>
        <v>-1.155182640156504</v>
      </c>
      <c r="P2">
        <f t="shared" si="0"/>
        <v>-0.41400143913045073</v>
      </c>
      <c r="Q2">
        <f>(P2-O2)/(2*1.96)</f>
        <v>0.18907683699644215</v>
      </c>
    </row>
    <row r="3" spans="1:17" x14ac:dyDescent="0.35">
      <c r="A3">
        <v>3</v>
      </c>
      <c r="B3">
        <v>4</v>
      </c>
      <c r="C3">
        <v>-0.77435723598548845</v>
      </c>
      <c r="D3">
        <v>0.11744764544364759</v>
      </c>
      <c r="E3">
        <v>2</v>
      </c>
      <c r="F3" t="s">
        <v>1</v>
      </c>
      <c r="G3" t="s">
        <v>22</v>
      </c>
      <c r="H3" t="s">
        <v>23</v>
      </c>
      <c r="I3" s="1" t="s">
        <v>30</v>
      </c>
      <c r="J3" t="s">
        <v>29</v>
      </c>
      <c r="K3">
        <v>0.46100000000000002</v>
      </c>
      <c r="L3">
        <v>0.36599999999999999</v>
      </c>
      <c r="M3">
        <v>0.57999999999999996</v>
      </c>
      <c r="N3">
        <f t="shared" si="0"/>
        <v>-0.77435723598548845</v>
      </c>
      <c r="O3">
        <f t="shared" si="0"/>
        <v>-1.0051219455807707</v>
      </c>
      <c r="P3">
        <f t="shared" si="0"/>
        <v>-0.54472717544167215</v>
      </c>
      <c r="Q3">
        <f>(P3-O3)/(2*1.96)</f>
        <v>0.11744764544364759</v>
      </c>
    </row>
    <row r="4" spans="1:17" x14ac:dyDescent="0.35">
      <c r="A4">
        <v>4</v>
      </c>
      <c r="B4">
        <v>2</v>
      </c>
      <c r="C4">
        <v>-0.3841929728326246</v>
      </c>
      <c r="D4">
        <v>0.1012925353085032</v>
      </c>
      <c r="E4">
        <v>2</v>
      </c>
      <c r="F4" t="s">
        <v>2</v>
      </c>
      <c r="G4" t="s">
        <v>23</v>
      </c>
      <c r="H4" t="s">
        <v>21</v>
      </c>
      <c r="I4" t="s">
        <v>26</v>
      </c>
      <c r="J4" t="s">
        <v>29</v>
      </c>
      <c r="K4">
        <v>0.68100000000000005</v>
      </c>
      <c r="L4">
        <v>0.55800000000000005</v>
      </c>
      <c r="M4">
        <v>0.83</v>
      </c>
      <c r="N4">
        <f t="shared" ref="N4:N5" si="1">LN(K4)</f>
        <v>-0.3841929728326246</v>
      </c>
      <c r="O4">
        <f t="shared" ref="O4:O5" si="2">LN(L4)</f>
        <v>-0.58339631660082603</v>
      </c>
      <c r="P4">
        <f t="shared" ref="P4:P5" si="3">LN(M4)</f>
        <v>-0.18632957819149348</v>
      </c>
      <c r="Q4">
        <f t="shared" ref="Q4:Q5" si="4">(P4-O4)/(2*1.96)</f>
        <v>0.1012925353085032</v>
      </c>
    </row>
    <row r="5" spans="1:17" x14ac:dyDescent="0.35">
      <c r="A5">
        <v>5</v>
      </c>
      <c r="B5">
        <v>2</v>
      </c>
      <c r="C5">
        <v>-1.3470736479666092</v>
      </c>
      <c r="D5">
        <v>9.5585063633012932E-2</v>
      </c>
      <c r="E5">
        <v>2</v>
      </c>
      <c r="F5" t="s">
        <v>16</v>
      </c>
      <c r="G5" t="s">
        <v>24</v>
      </c>
      <c r="H5" t="s">
        <v>21</v>
      </c>
      <c r="I5" t="s">
        <v>31</v>
      </c>
      <c r="J5" t="s">
        <v>27</v>
      </c>
      <c r="K5">
        <v>0.26</v>
      </c>
      <c r="L5">
        <v>0.22</v>
      </c>
      <c r="M5">
        <v>0.32</v>
      </c>
      <c r="N5">
        <f t="shared" si="1"/>
        <v>-1.3470736479666092</v>
      </c>
      <c r="O5">
        <f t="shared" si="2"/>
        <v>-1.5141277326297755</v>
      </c>
      <c r="P5">
        <f t="shared" si="3"/>
        <v>-1.1394342831883648</v>
      </c>
      <c r="Q5">
        <f t="shared" si="4"/>
        <v>9.5585063633012932E-2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Orishaba</dc:creator>
  <cp:lastModifiedBy>Philip Orishaba</cp:lastModifiedBy>
  <dcterms:created xsi:type="dcterms:W3CDTF">2022-11-23T09:51:43Z</dcterms:created>
  <dcterms:modified xsi:type="dcterms:W3CDTF">2024-08-31T01:30:17Z</dcterms:modified>
</cp:coreProperties>
</file>