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cliftoninsight-my.sharepoint.com/personal/philip_orishaba_cliftoninsight_co_uk/Documents/Documents/Final NMA codes/ARANOTE Daro doublet/ITT stampede adjusted/Sensitivity analysis_selected models/PFS/"/>
    </mc:Choice>
  </mc:AlternateContent>
  <xr:revisionPtr revIDLastSave="294" documentId="8_{9B3D1BBC-5F56-4A39-989C-5B866D2B5468}" xr6:coauthVersionLast="47" xr6:coauthVersionMax="47" xr10:uidLastSave="{4EA72AD1-2250-457D-9793-3831A0C15C0A}"/>
  <bookViews>
    <workbookView xWindow="-110" yWindow="-110" windowWidth="19420" windowHeight="10300" xr2:uid="{0E3CE25A-ACEA-4DC4-AE58-49844EBC8F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Q2" i="1"/>
  <c r="P2" i="1"/>
  <c r="R4" i="1"/>
  <c r="R5" i="1"/>
  <c r="R6" i="1"/>
  <c r="R7" i="1"/>
  <c r="R8" i="1"/>
  <c r="R9" i="1"/>
  <c r="R10" i="1"/>
  <c r="R11" i="1"/>
  <c r="R3" i="1"/>
  <c r="Q4" i="1"/>
  <c r="Q5" i="1"/>
  <c r="Q6" i="1"/>
  <c r="Q7" i="1"/>
  <c r="Q8" i="1"/>
  <c r="Q9" i="1"/>
  <c r="Q10" i="1"/>
  <c r="Q11" i="1"/>
  <c r="Q3" i="1"/>
  <c r="P4" i="1"/>
  <c r="P5" i="1"/>
  <c r="P6" i="1"/>
  <c r="P7" i="1"/>
  <c r="P8" i="1"/>
  <c r="P9" i="1"/>
  <c r="P10" i="1"/>
  <c r="P11" i="1"/>
  <c r="P3" i="1"/>
  <c r="S2" i="1" l="1"/>
  <c r="S3" i="1"/>
  <c r="S11" i="1"/>
  <c r="S10" i="1"/>
  <c r="S9" i="1"/>
  <c r="S4" i="1"/>
  <c r="S8" i="1"/>
  <c r="S7" i="1"/>
  <c r="S6" i="1"/>
  <c r="S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tc={3BA3BB9B-08EA-42F2-AE37-5F7B5C29E85A}</author>
    <author>tc={0D401C82-9699-4CAD-8C6C-23C62724EC5A}</author>
    <author>tc={F66CBEFA-6983-4FAF-AC1F-1FE0982218AB}</author>
    <author>tc={F76BB018-90B2-4109-A28E-BA92B7163287}</author>
    <author>tc={C4782CB4-E335-4E08-9D89-6CA0186153FE}</author>
  </authors>
  <commentList>
    <comment ref="J6" authorId="0" shapeId="0" xr:uid="{3BA3BB9B-08EA-42F2-AE37-5F7B5C29E85A}">
      <text>
        <t>[Threaded comment]
Your version of Excel allows you to read this threaded comment; however, any edits to it will get removed if the file is opened in a newer version of Excel. Learn more: https://go.microsoft.com/fwlink/?linkid=870924
Comment:
    DES extracted 0.67 (bPFS)</t>
      </text>
    </comment>
    <comment ref="J7" authorId="1" shapeId="0" xr:uid="{0D401C82-9699-4CAD-8C6C-23C62724EC5A}">
      <text>
        <t>[Threaded comment]
Your version of Excel allows you to read this threaded comment; however, any edits to it will get removed if the file is opened in a newer version of Excel. Learn more: https://go.microsoft.com/fwlink/?linkid=870924
Comment:
    Radiographic progression-free survival was not re-analysed in this final analysis - Fizazi 2019</t>
      </text>
    </comment>
    <comment ref="J8" authorId="2" shapeId="0" xr:uid="{F66CBEFA-6983-4FAF-AC1F-1FE0982218AB}">
      <text>
        <t>[Threaded comment]
Your version of Excel allows you to read this threaded comment; however, any edits to it will get removed if the file is opened in a newer version of Excel. Learn more: https://go.microsoft.com/fwlink/?linkid=870924
Comment:
    Failure-free survival in James 2022</t>
      </text>
    </comment>
    <comment ref="J9" authorId="3" shapeId="0" xr:uid="{F76BB018-90B2-4109-A28E-BA92B7163287}">
      <text>
        <t>[Threaded comment]
Your version of Excel allows you to read this threaded comment; however, any edits to it will get removed if the file is opened in a newer version of Excel. Learn more: https://go.microsoft.com/fwlink/?linkid=870924
Comment:
    Failure free</t>
      </text>
    </comment>
    <comment ref="J10" authorId="4" shapeId="0" xr:uid="{C4782CB4-E335-4E08-9D89-6CA0186153FE}">
      <text>
        <t xml:space="preserve">[Threaded comment]
Your version of Excel allows you to read this threaded comment; however, any edits to it will get removed if the file is opened in a newer version of Excel. Learn more: https://go.microsoft.com/fwlink/?linkid=870924
Comment:
    Confirm with Menges data
Reply:
    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
      </text>
    </comment>
  </commentList>
</comments>
</file>

<file path=xl/sharedStrings.xml><?xml version="1.0" encoding="utf-8"?>
<sst xmlns="http://schemas.openxmlformats.org/spreadsheetml/2006/main" count="89" uniqueCount="67">
  <si>
    <t>#ID</t>
  </si>
  <si>
    <t>#ARASENS</t>
  </si>
  <si>
    <t>#ARCHES</t>
  </si>
  <si>
    <t>#CHAARTED</t>
  </si>
  <si>
    <t>#GETUG-AFU 15</t>
  </si>
  <si>
    <t>#LATITUDE</t>
  </si>
  <si>
    <t>#STAMPEDE-2</t>
  </si>
  <si>
    <t>#STAMPEDE-3</t>
  </si>
  <si>
    <t>#STAMPEDE-4</t>
  </si>
  <si>
    <t>#TITAN</t>
  </si>
  <si>
    <t>t1</t>
  </si>
  <si>
    <t>t2</t>
  </si>
  <si>
    <t>y</t>
  </si>
  <si>
    <t>se</t>
  </si>
  <si>
    <t>na</t>
  </si>
  <si>
    <t>#HR</t>
  </si>
  <si>
    <t>#LB</t>
  </si>
  <si>
    <t>#UB</t>
  </si>
  <si>
    <t>#INHR</t>
  </si>
  <si>
    <t>#INLB</t>
  </si>
  <si>
    <t>#INUB</t>
  </si>
  <si>
    <t>#SE</t>
  </si>
  <si>
    <t>#pub result</t>
  </si>
  <si>
    <t>0.63 (0.52, 0.76)</t>
  </si>
  <si>
    <t>0.62 (0.51, 0.75)</t>
  </si>
  <si>
    <t>0.69 (0.55, 0.87)</t>
  </si>
  <si>
    <t>0.47 (0.39, 0.55)</t>
  </si>
  <si>
    <t>0.34 (0.29, 0.40)</t>
  </si>
  <si>
    <t>0.66 (0.57, 0.76)</t>
  </si>
  <si>
    <t>0.56 (0.42, 0.75)</t>
  </si>
  <si>
    <t>0.48 (0.39, 0.60)</t>
  </si>
  <si>
    <t>0.404 (0.35, 0.467)</t>
  </si>
  <si>
    <t>Data cut off time - 25 October 2021</t>
  </si>
  <si>
    <t>Bayer/ CI</t>
  </si>
  <si>
    <t>44.6 months</t>
  </si>
  <si>
    <t>Armstrong 2022</t>
  </si>
  <si>
    <t>9.7 years</t>
  </si>
  <si>
    <t>Tripathi 2022</t>
  </si>
  <si>
    <t>83.9 months</t>
  </si>
  <si>
    <t>Gravis 2015</t>
  </si>
  <si>
    <t>6.1 years</t>
  </si>
  <si>
    <t>James2022</t>
  </si>
  <si>
    <t>78.2 months</t>
  </si>
  <si>
    <t>Clarke 2020</t>
  </si>
  <si>
    <t>Dataset frozen on 10 February 2017</t>
  </si>
  <si>
    <t>Sydes 2018</t>
  </si>
  <si>
    <t>44 months</t>
  </si>
  <si>
    <t>Chi 2021</t>
  </si>
  <si>
    <t>30.4 months</t>
  </si>
  <si>
    <t>Fizazi 2017</t>
  </si>
  <si>
    <t xml:space="preserve">Darolutamide + Docetaxel + ADT </t>
  </si>
  <si>
    <t>Placebo + Docetaxel + ADT</t>
  </si>
  <si>
    <t>Enzalutamide + ADT</t>
  </si>
  <si>
    <t>ADT</t>
  </si>
  <si>
    <t>Docetaxel + ADT</t>
  </si>
  <si>
    <t>Abiraterone + ADT</t>
  </si>
  <si>
    <t>Apalutamide + ADT</t>
  </si>
  <si>
    <t>#updated data</t>
  </si>
  <si>
    <t>#follow up</t>
  </si>
  <si>
    <t>#updated reference</t>
  </si>
  <si>
    <t>#arm1</t>
  </si>
  <si>
    <t>#arm2</t>
  </si>
  <si>
    <t>#ARANOTE</t>
  </si>
  <si>
    <t>Darolutamide + ADT</t>
  </si>
  <si>
    <t>0.541 (0.413, 0.707)</t>
  </si>
  <si>
    <t>Median treatment exposure: 24.2 months (Daro)</t>
  </si>
  <si>
    <t>Bayer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</si>
</sst>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hilip Orishaba" id="{AA2FF967-5DA9-4B29-B98B-391BA9491879}" userId="S::philip.orishaba@cliftoninsight.co.uk::a1dc7e4d-9d57-4fe8-9c85-1ede14823df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4-05-17T12:33:44.28" personId="{AA2FF967-5DA9-4B29-B98B-391BA9491879}" id="{3BA3BB9B-08EA-42F2-AE37-5F7B5C29E85A}">
    <text>DES extracted 0.67 (bPFS)</text>
  </threadedComment>
  <threadedComment ref="J7" dT="2024-05-17T12:47:47.60" personId="{AA2FF967-5DA9-4B29-B98B-391BA9491879}" id="{0D401C82-9699-4CAD-8C6C-23C62724EC5A}">
    <text>Radiographic progression-free survival was not re-analysed in this final analysis - Fizazi 2019</text>
  </threadedComment>
  <threadedComment ref="J8" dT="2024-05-17T12:57:12.93" personId="{AA2FF967-5DA9-4B29-B98B-391BA9491879}" id="{F66CBEFA-6983-4FAF-AC1F-1FE0982218AB}">
    <text>Failure-free survival in James 2022</text>
  </threadedComment>
  <threadedComment ref="J9" dT="2024-05-17T13:06:17.71" personId="{AA2FF967-5DA9-4B29-B98B-391BA9491879}" id="{F76BB018-90B2-4109-A28E-BA92B7163287}">
    <text>Failure free</text>
  </threadedComment>
  <threadedComment ref="J10" dT="2024-05-17T13:09:25.63" personId="{AA2FF967-5DA9-4B29-B98B-391BA9491879}" id="{C4782CB4-E335-4E08-9D89-6CA0186153FE}">
    <text>Confirm with Menges data</text>
  </threadedComment>
  <threadedComment ref="J10" dT="2024-05-17T13:17:53.32" personId="{AA2FF967-5DA9-4B29-B98B-391BA9491879}" id="{842E77D5-44D3-46F5-A746-738685F4FDB6}" parentId="{C4782CB4-E335-4E08-9D89-6CA0186153FE}">
    <text xml:space="preserve">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81AC-5822-4DCF-B1A5-747F575B446C}">
  <dimension ref="A1:S11"/>
  <sheetViews>
    <sheetView tabSelected="1" workbookViewId="0">
      <selection activeCell="B12" sqref="B12"/>
    </sheetView>
  </sheetViews>
  <sheetFormatPr defaultRowHeight="14.5" x14ac:dyDescent="0.35"/>
  <cols>
    <col min="6" max="6" width="23.6328125" customWidth="1"/>
    <col min="7" max="7" width="29.54296875" customWidth="1"/>
    <col min="8" max="8" width="23.08984375" customWidth="1"/>
    <col min="9" max="9" width="17.26953125" customWidth="1"/>
    <col min="10" max="12" width="20.81640625" customWidth="1"/>
    <col min="13" max="13" width="12.7265625" customWidth="1"/>
    <col min="19" max="19" width="14.90625" customWidth="1"/>
  </cols>
  <sheetData>
    <row r="1" spans="1:19" x14ac:dyDescent="0.35">
      <c r="A1" t="s">
        <v>10</v>
      </c>
      <c r="B1" t="s">
        <v>11</v>
      </c>
      <c r="C1" t="s">
        <v>12</v>
      </c>
      <c r="D1" t="s">
        <v>13</v>
      </c>
      <c r="E1" t="s">
        <v>14</v>
      </c>
      <c r="F1" t="s">
        <v>0</v>
      </c>
      <c r="G1" t="s">
        <v>60</v>
      </c>
      <c r="H1" t="s">
        <v>61</v>
      </c>
      <c r="I1" t="s">
        <v>22</v>
      </c>
      <c r="J1" t="s">
        <v>57</v>
      </c>
      <c r="K1" t="s">
        <v>58</v>
      </c>
      <c r="L1" t="s">
        <v>59</v>
      </c>
      <c r="M1" t="s">
        <v>15</v>
      </c>
      <c r="N1" t="s">
        <v>16</v>
      </c>
      <c r="O1" t="s">
        <v>17</v>
      </c>
      <c r="P1" t="s">
        <v>18</v>
      </c>
      <c r="Q1" t="s">
        <v>19</v>
      </c>
      <c r="R1" t="s">
        <v>20</v>
      </c>
      <c r="S1" t="s">
        <v>21</v>
      </c>
    </row>
    <row r="2" spans="1:19" x14ac:dyDescent="0.35">
      <c r="A2">
        <v>1</v>
      </c>
      <c r="B2">
        <v>2</v>
      </c>
      <c r="C2">
        <v>-0.61433600013565548</v>
      </c>
      <c r="D2">
        <v>0.13713853901416836</v>
      </c>
      <c r="E2">
        <v>2</v>
      </c>
      <c r="F2" t="s">
        <v>62</v>
      </c>
      <c r="G2" t="s">
        <v>63</v>
      </c>
      <c r="H2" t="s">
        <v>53</v>
      </c>
      <c r="I2" t="s">
        <v>64</v>
      </c>
      <c r="J2" t="s">
        <v>64</v>
      </c>
      <c r="K2" t="s">
        <v>65</v>
      </c>
      <c r="L2" t="s">
        <v>66</v>
      </c>
      <c r="M2">
        <v>0.54100000000000004</v>
      </c>
      <c r="N2">
        <v>0.41299999999999998</v>
      </c>
      <c r="O2">
        <v>0.70699999999999996</v>
      </c>
      <c r="P2">
        <f t="shared" ref="P2:R3" si="0">LN(M2)</f>
        <v>-0.61433600013565548</v>
      </c>
      <c r="Q2">
        <f t="shared" si="0"/>
        <v>-0.88430768602110432</v>
      </c>
      <c r="R2">
        <f t="shared" si="0"/>
        <v>-0.34672461308556435</v>
      </c>
      <c r="S2">
        <f>(R2-Q2)/(2*1.96)</f>
        <v>0.13713853901416836</v>
      </c>
    </row>
    <row r="3" spans="1:19" x14ac:dyDescent="0.35">
      <c r="A3">
        <v>3</v>
      </c>
      <c r="B3">
        <v>4</v>
      </c>
      <c r="C3">
        <v>-0.9063404010209869</v>
      </c>
      <c r="D3">
        <v>7.3570434486081165E-2</v>
      </c>
      <c r="E3">
        <v>2</v>
      </c>
      <c r="F3" t="s">
        <v>1</v>
      </c>
      <c r="G3" t="s">
        <v>50</v>
      </c>
      <c r="H3" t="s">
        <v>51</v>
      </c>
      <c r="I3" t="s">
        <v>31</v>
      </c>
      <c r="J3" t="s">
        <v>31</v>
      </c>
      <c r="K3" t="s">
        <v>32</v>
      </c>
      <c r="L3" t="s">
        <v>33</v>
      </c>
      <c r="M3">
        <v>0.40400000000000003</v>
      </c>
      <c r="N3">
        <v>0.35</v>
      </c>
      <c r="O3">
        <v>0.46700000000000003</v>
      </c>
      <c r="P3">
        <f t="shared" si="0"/>
        <v>-0.9063404010209869</v>
      </c>
      <c r="Q3">
        <f t="shared" si="0"/>
        <v>-1.0498221244986778</v>
      </c>
      <c r="R3">
        <f t="shared" si="0"/>
        <v>-0.76142602131323966</v>
      </c>
      <c r="S3">
        <f>(R3-Q3)/(2*1.96)</f>
        <v>7.3570434486081165E-2</v>
      </c>
    </row>
    <row r="4" spans="1:19" x14ac:dyDescent="0.35">
      <c r="A4">
        <v>5</v>
      </c>
      <c r="B4">
        <v>2</v>
      </c>
      <c r="C4">
        <v>-0.46203545959655867</v>
      </c>
      <c r="D4">
        <v>9.6808576965536644E-2</v>
      </c>
      <c r="E4">
        <v>2</v>
      </c>
      <c r="F4" t="s">
        <v>2</v>
      </c>
      <c r="G4" t="s">
        <v>52</v>
      </c>
      <c r="H4" t="s">
        <v>53</v>
      </c>
      <c r="I4" t="s">
        <v>23</v>
      </c>
      <c r="J4" t="s">
        <v>23</v>
      </c>
      <c r="K4" t="s">
        <v>34</v>
      </c>
      <c r="L4" t="s">
        <v>35</v>
      </c>
      <c r="M4">
        <v>0.63</v>
      </c>
      <c r="N4">
        <v>0.52</v>
      </c>
      <c r="O4">
        <v>0.76</v>
      </c>
      <c r="P4">
        <f t="shared" ref="P4:P11" si="1">LN(M4)</f>
        <v>-0.46203545959655867</v>
      </c>
      <c r="Q4">
        <f t="shared" ref="Q4:Q11" si="2">LN(N4)</f>
        <v>-0.65392646740666394</v>
      </c>
      <c r="R4">
        <f t="shared" ref="R4:R11" si="3">LN(O4)</f>
        <v>-0.2744368457017603</v>
      </c>
      <c r="S4">
        <f t="shared" ref="S4:S11" si="4">(R4-Q4)/(2*1.96)</f>
        <v>9.6808576965536644E-2</v>
      </c>
    </row>
    <row r="5" spans="1:19" x14ac:dyDescent="0.35">
      <c r="A5">
        <v>4</v>
      </c>
      <c r="B5">
        <v>2</v>
      </c>
      <c r="C5">
        <v>-0.4780358009429998</v>
      </c>
      <c r="D5">
        <v>9.8383285921424674E-2</v>
      </c>
      <c r="E5">
        <v>2</v>
      </c>
      <c r="F5" t="s">
        <v>3</v>
      </c>
      <c r="G5" t="s">
        <v>54</v>
      </c>
      <c r="H5" t="s">
        <v>53</v>
      </c>
      <c r="I5" t="s">
        <v>24</v>
      </c>
      <c r="J5" t="s">
        <v>24</v>
      </c>
      <c r="K5" t="s">
        <v>36</v>
      </c>
      <c r="L5" t="s">
        <v>37</v>
      </c>
      <c r="M5">
        <v>0.62</v>
      </c>
      <c r="N5">
        <v>0.51</v>
      </c>
      <c r="O5">
        <v>0.75</v>
      </c>
      <c r="P5">
        <f t="shared" si="1"/>
        <v>-0.4780358009429998</v>
      </c>
      <c r="Q5">
        <f t="shared" si="2"/>
        <v>-0.67334455326376563</v>
      </c>
      <c r="R5">
        <f t="shared" si="3"/>
        <v>-0.2876820724517809</v>
      </c>
      <c r="S5">
        <f t="shared" si="4"/>
        <v>9.8383285921424674E-2</v>
      </c>
    </row>
    <row r="6" spans="1:19" x14ac:dyDescent="0.35">
      <c r="A6">
        <v>4</v>
      </c>
      <c r="B6">
        <v>2</v>
      </c>
      <c r="C6">
        <v>-0.37106368139083207</v>
      </c>
      <c r="D6">
        <v>0.11698340138319203</v>
      </c>
      <c r="E6">
        <v>2</v>
      </c>
      <c r="F6" t="s">
        <v>4</v>
      </c>
      <c r="G6" t="s">
        <v>54</v>
      </c>
      <c r="H6" t="s">
        <v>53</v>
      </c>
      <c r="I6" t="s">
        <v>25</v>
      </c>
      <c r="J6" t="s">
        <v>25</v>
      </c>
      <c r="K6" s="1" t="s">
        <v>38</v>
      </c>
      <c r="L6" s="1" t="s">
        <v>39</v>
      </c>
      <c r="M6">
        <v>0.69</v>
      </c>
      <c r="N6">
        <v>0.55000000000000004</v>
      </c>
      <c r="O6">
        <v>0.87</v>
      </c>
      <c r="P6">
        <f t="shared" si="1"/>
        <v>-0.37106368139083207</v>
      </c>
      <c r="Q6">
        <f t="shared" si="2"/>
        <v>-0.59783700075562041</v>
      </c>
      <c r="R6">
        <f t="shared" si="3"/>
        <v>-0.13926206733350766</v>
      </c>
      <c r="S6">
        <f t="shared" si="4"/>
        <v>0.11698340138319203</v>
      </c>
    </row>
    <row r="7" spans="1:19" x14ac:dyDescent="0.35">
      <c r="A7">
        <v>6</v>
      </c>
      <c r="B7">
        <v>2</v>
      </c>
      <c r="C7">
        <v>-0.75502258427803282</v>
      </c>
      <c r="D7">
        <v>8.769682119970014E-2</v>
      </c>
      <c r="E7">
        <v>2</v>
      </c>
      <c r="F7" t="s">
        <v>5</v>
      </c>
      <c r="G7" t="s">
        <v>55</v>
      </c>
      <c r="H7" t="s">
        <v>53</v>
      </c>
      <c r="I7" t="s">
        <v>26</v>
      </c>
      <c r="J7" t="s">
        <v>26</v>
      </c>
      <c r="K7" t="s">
        <v>48</v>
      </c>
      <c r="L7" t="s">
        <v>49</v>
      </c>
      <c r="M7">
        <v>0.47</v>
      </c>
      <c r="N7">
        <v>0.39</v>
      </c>
      <c r="O7">
        <v>0.55000000000000004</v>
      </c>
      <c r="P7">
        <f t="shared" si="1"/>
        <v>-0.75502258427803282</v>
      </c>
      <c r="Q7">
        <f t="shared" si="2"/>
        <v>-0.94160853985844495</v>
      </c>
      <c r="R7">
        <f t="shared" si="3"/>
        <v>-0.59783700075562041</v>
      </c>
      <c r="S7">
        <f t="shared" si="4"/>
        <v>8.769682119970014E-2</v>
      </c>
    </row>
    <row r="8" spans="1:19" x14ac:dyDescent="0.35">
      <c r="A8">
        <v>6</v>
      </c>
      <c r="B8">
        <v>2</v>
      </c>
      <c r="C8">
        <v>-1.0788096613719298</v>
      </c>
      <c r="D8">
        <v>8.2036638808026141E-2</v>
      </c>
      <c r="E8">
        <v>2</v>
      </c>
      <c r="F8" t="s">
        <v>6</v>
      </c>
      <c r="G8" t="s">
        <v>55</v>
      </c>
      <c r="H8" t="s">
        <v>53</v>
      </c>
      <c r="I8" t="s">
        <v>27</v>
      </c>
      <c r="J8" t="s">
        <v>27</v>
      </c>
      <c r="K8" t="s">
        <v>40</v>
      </c>
      <c r="L8" t="s">
        <v>41</v>
      </c>
      <c r="M8">
        <v>0.34</v>
      </c>
      <c r="N8">
        <v>0.28999999999999998</v>
      </c>
      <c r="O8">
        <v>0.4</v>
      </c>
      <c r="P8">
        <f t="shared" si="1"/>
        <v>-1.0788096613719298</v>
      </c>
      <c r="Q8">
        <f t="shared" si="2"/>
        <v>-1.2378743560016174</v>
      </c>
      <c r="R8">
        <f t="shared" si="3"/>
        <v>-0.916290731874155</v>
      </c>
      <c r="S8">
        <f t="shared" si="4"/>
        <v>8.2036638808026141E-2</v>
      </c>
    </row>
    <row r="9" spans="1:19" x14ac:dyDescent="0.35">
      <c r="A9">
        <v>4</v>
      </c>
      <c r="B9">
        <v>2</v>
      </c>
      <c r="C9">
        <v>-0.41551544396166579</v>
      </c>
      <c r="D9">
        <v>7.3388283788719644E-2</v>
      </c>
      <c r="E9">
        <v>2</v>
      </c>
      <c r="F9" t="s">
        <v>7</v>
      </c>
      <c r="G9" t="s">
        <v>54</v>
      </c>
      <c r="H9" t="s">
        <v>53</v>
      </c>
      <c r="I9" t="s">
        <v>28</v>
      </c>
      <c r="J9" t="s">
        <v>28</v>
      </c>
      <c r="K9" t="s">
        <v>42</v>
      </c>
      <c r="L9" t="s">
        <v>43</v>
      </c>
      <c r="M9">
        <v>0.66</v>
      </c>
      <c r="N9">
        <v>0.56999999999999995</v>
      </c>
      <c r="O9">
        <v>0.76</v>
      </c>
      <c r="P9">
        <f t="shared" si="1"/>
        <v>-0.41551544396166579</v>
      </c>
      <c r="Q9">
        <f t="shared" si="2"/>
        <v>-0.56211891815354131</v>
      </c>
      <c r="R9">
        <f t="shared" si="3"/>
        <v>-0.2744368457017603</v>
      </c>
      <c r="S9">
        <f t="shared" si="4"/>
        <v>7.3388283788719644E-2</v>
      </c>
    </row>
    <row r="10" spans="1:19" x14ac:dyDescent="0.35">
      <c r="A10">
        <v>6</v>
      </c>
      <c r="B10">
        <v>4</v>
      </c>
      <c r="C10">
        <v>-0.57981849525294205</v>
      </c>
      <c r="D10">
        <v>0.14791288144207709</v>
      </c>
      <c r="E10">
        <v>2</v>
      </c>
      <c r="F10" t="s">
        <v>8</v>
      </c>
      <c r="G10" t="s">
        <v>55</v>
      </c>
      <c r="H10" t="s">
        <v>54</v>
      </c>
      <c r="I10" t="s">
        <v>29</v>
      </c>
      <c r="J10" t="s">
        <v>29</v>
      </c>
      <c r="K10" t="s">
        <v>44</v>
      </c>
      <c r="L10" t="s">
        <v>45</v>
      </c>
      <c r="M10">
        <v>0.56000000000000005</v>
      </c>
      <c r="N10">
        <v>0.42</v>
      </c>
      <c r="O10">
        <v>0.75</v>
      </c>
      <c r="P10">
        <f t="shared" si="1"/>
        <v>-0.57981849525294205</v>
      </c>
      <c r="Q10">
        <f t="shared" si="2"/>
        <v>-0.86750056770472306</v>
      </c>
      <c r="R10">
        <f t="shared" si="3"/>
        <v>-0.2876820724517809</v>
      </c>
      <c r="S10">
        <f t="shared" si="4"/>
        <v>0.14791288144207709</v>
      </c>
    </row>
    <row r="11" spans="1:19" x14ac:dyDescent="0.35">
      <c r="A11">
        <v>7</v>
      </c>
      <c r="B11">
        <v>2</v>
      </c>
      <c r="C11">
        <v>-0.73396917508020043</v>
      </c>
      <c r="D11">
        <v>0.10989360104399343</v>
      </c>
      <c r="E11">
        <v>2</v>
      </c>
      <c r="F11" t="s">
        <v>9</v>
      </c>
      <c r="G11" t="s">
        <v>56</v>
      </c>
      <c r="H11" t="s">
        <v>53</v>
      </c>
      <c r="I11" t="s">
        <v>30</v>
      </c>
      <c r="J11" t="s">
        <v>30</v>
      </c>
      <c r="K11" t="s">
        <v>46</v>
      </c>
      <c r="L11" t="s">
        <v>47</v>
      </c>
      <c r="M11">
        <v>0.48</v>
      </c>
      <c r="N11">
        <v>0.39</v>
      </c>
      <c r="O11">
        <v>0.6</v>
      </c>
      <c r="P11">
        <f t="shared" si="1"/>
        <v>-0.73396917508020043</v>
      </c>
      <c r="Q11">
        <f t="shared" si="2"/>
        <v>-0.94160853985844495</v>
      </c>
      <c r="R11">
        <f t="shared" si="3"/>
        <v>-0.51082562376599072</v>
      </c>
      <c r="S11">
        <f t="shared" si="4"/>
        <v>0.10989360104399343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Orishaba</dc:creator>
  <cp:lastModifiedBy>Philip Orishaba</cp:lastModifiedBy>
  <dcterms:created xsi:type="dcterms:W3CDTF">2022-11-23T09:51:43Z</dcterms:created>
  <dcterms:modified xsi:type="dcterms:W3CDTF">2024-12-05T13:37:51Z</dcterms:modified>
</cp:coreProperties>
</file>