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Age/age greater70/"/>
    </mc:Choice>
  </mc:AlternateContent>
  <xr:revisionPtr revIDLastSave="372" documentId="8_{9B3D1BBC-5F56-4A39-989C-5B866D2B5468}" xr6:coauthVersionLast="47" xr6:coauthVersionMax="47" xr10:uidLastSave="{78B360C4-4147-474F-85EC-27AA62B939AB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P2" i="1" l="1"/>
  <c r="O2" i="1"/>
  <c r="N2" i="1"/>
  <c r="Q2" i="1" l="1"/>
  <c r="P5" i="1"/>
  <c r="O5" i="1"/>
  <c r="Q5" i="1" l="1"/>
  <c r="P4" i="1"/>
  <c r="P3" i="1"/>
  <c r="O4" i="1"/>
  <c r="O3" i="1"/>
  <c r="N4" i="1"/>
  <c r="N3" i="1"/>
  <c r="Q3" i="1" l="1"/>
  <c r="Q4" i="1"/>
</calcChain>
</file>

<file path=xl/sharedStrings.xml><?xml version="1.0" encoding="utf-8"?>
<sst xmlns="http://schemas.openxmlformats.org/spreadsheetml/2006/main" count="37" uniqueCount="32">
  <si>
    <t>#ID</t>
  </si>
  <si>
    <t>#ARASENS</t>
  </si>
  <si>
    <t>#CHAARTED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</si>
  <si>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</si>
  <si>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</si>
  <si>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</si>
  <si>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</si>
  <si>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</si>
  <si>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</si>
  <si>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</si>
  <si>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</si>
  <si>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</si>
  <si>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</si>
  <si>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</si>
  <si>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</si>
  <si>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</si>
  <si>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#STAMPEDE-2</t>
  </si>
  <si>
    <t>#ARANOTE</t>
  </si>
  <si>
    <t>#t1</t>
  </si>
  <si>
    <t>#t2</t>
  </si>
  <si>
    <t>DAR+ADT</t>
  </si>
  <si>
    <t>ADT</t>
  </si>
  <si>
    <t>DAR+DOC+ADT</t>
  </si>
  <si>
    <t>DOC+ADT</t>
  </si>
  <si>
    <t>ABI+DOC</t>
  </si>
  <si>
    <t>0.625 (0.424, 0.921)</t>
  </si>
  <si>
    <t>0.624 (0.42, 0.927)</t>
  </si>
  <si>
    <t>James2017</t>
  </si>
  <si>
    <t>#source</t>
  </si>
  <si>
    <t>IPD</t>
  </si>
  <si>
    <t>0.37 (0.306, 0.446)</t>
  </si>
  <si>
    <t>0.36 (0.28, 0.47)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</si>
</sst>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5"/>
  <sheetViews>
    <sheetView tabSelected="1" workbookViewId="0">
      <selection activeCell="D2" sqref="D2:D5"/>
    </sheetView>
  </sheetViews>
  <sheetFormatPr defaultRowHeight="14.5" x14ac:dyDescent="0.35"/>
  <cols>
    <col min="6" max="6" width="19" customWidth="1"/>
    <col min="7" max="7" width="14.08984375" customWidth="1"/>
    <col min="8" max="8" width="10.36328125" customWidth="1"/>
    <col min="9" max="9" width="17.7265625" customWidth="1"/>
    <col min="10" max="10" width="10.54296875" customWidth="1"/>
    <col min="11" max="11" width="12.7265625" customWidth="1"/>
    <col min="17" max="17" width="14.90625" customWidth="1"/>
  </cols>
  <sheetData>
    <row r="1" spans="1:17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18</v>
      </c>
      <c r="H1" t="s">
        <v>19</v>
      </c>
      <c r="I1" t="s">
        <v>15</v>
      </c>
      <c r="J1" t="s">
        <v>28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>
        <v>1</v>
      </c>
      <c r="B2">
        <v>2</v>
      </c>
      <c r="C2">
        <v>-0.47000362924573558</v>
      </c>
      <c r="D2">
        <v>0.19788943393452785</v>
      </c>
      <c r="E2">
        <v>2</v>
      </c>
      <c r="F2" t="s">
        <v>17</v>
      </c>
      <c r="G2" t="s">
        <v>20</v>
      </c>
      <c r="H2" t="s">
        <v>21</v>
      </c>
      <c r="I2" t="s">
        <v>25</v>
      </c>
      <c r="J2" t="s">
        <v>29</v>
      </c>
      <c r="K2">
        <v>0.625</v>
      </c>
      <c r="L2">
        <v>0.42399999999999999</v>
      </c>
      <c r="M2">
        <v>0.92100000000000004</v>
      </c>
      <c r="N2">
        <f t="shared" ref="N2" si="0">LN(K2)</f>
        <v>-0.47000362924573558</v>
      </c>
      <c r="O2">
        <f t="shared" ref="O2" si="1">LN(L2)</f>
        <v>-0.85802182375017932</v>
      </c>
      <c r="P2">
        <f t="shared" ref="P2" si="2">LN(M2)</f>
        <v>-8.2295242726830156E-2</v>
      </c>
      <c r="Q2">
        <f t="shared" ref="Q2" si="3">(P2-O2)/(2*1.96)</f>
        <v>0.19788943393452785</v>
      </c>
    </row>
    <row r="3" spans="1:17" x14ac:dyDescent="0.35">
      <c r="A3">
        <v>3</v>
      </c>
      <c r="B3">
        <v>4</v>
      </c>
      <c r="C3">
        <v>-0.9942522733438669</v>
      </c>
      <c r="D3">
        <v>9.6105573996857999E-2</v>
      </c>
      <c r="E3">
        <v>2</v>
      </c>
      <c r="F3" t="s">
        <v>1</v>
      </c>
      <c r="G3" t="s">
        <v>22</v>
      </c>
      <c r="H3" t="s">
        <v>23</v>
      </c>
      <c r="I3" s="2" t="s">
        <v>30</v>
      </c>
      <c r="J3" t="s">
        <v>29</v>
      </c>
      <c r="K3">
        <v>0.37</v>
      </c>
      <c r="L3">
        <v>0.30599999999999999</v>
      </c>
      <c r="M3">
        <v>0.44600000000000001</v>
      </c>
      <c r="N3">
        <f t="shared" ref="N3:P5" si="4">LN(K3)</f>
        <v>-0.9942522733438669</v>
      </c>
      <c r="O3">
        <f t="shared" si="4"/>
        <v>-1.1841701770297564</v>
      </c>
      <c r="P3">
        <f t="shared" si="4"/>
        <v>-0.80743632696207301</v>
      </c>
      <c r="Q3">
        <f t="shared" ref="Q3:Q5" si="5">(P3-O3)/(2*1.96)</f>
        <v>9.6105573996857999E-2</v>
      </c>
    </row>
    <row r="4" spans="1:17" s="1" customFormat="1" x14ac:dyDescent="0.35">
      <c r="A4" s="1">
        <v>4</v>
      </c>
      <c r="B4" s="1">
        <v>2</v>
      </c>
      <c r="C4" s="1">
        <v>-0.47160491061270937</v>
      </c>
      <c r="D4" s="1">
        <v>0.20196399344092889</v>
      </c>
      <c r="E4" s="1">
        <v>2</v>
      </c>
      <c r="F4" s="1" t="s">
        <v>2</v>
      </c>
      <c r="G4" s="1" t="s">
        <v>23</v>
      </c>
      <c r="H4" s="1" t="s">
        <v>21</v>
      </c>
      <c r="I4" s="1" t="s">
        <v>26</v>
      </c>
      <c r="J4" s="1" t="s">
        <v>29</v>
      </c>
      <c r="K4" s="1">
        <v>0.624</v>
      </c>
      <c r="L4" s="1">
        <v>0.42</v>
      </c>
      <c r="M4" s="1">
        <v>0.92700000000000005</v>
      </c>
      <c r="N4" s="1">
        <f t="shared" si="4"/>
        <v>-0.47160491061270937</v>
      </c>
      <c r="O4" s="1">
        <f t="shared" si="4"/>
        <v>-0.86750056770472306</v>
      </c>
      <c r="P4" s="1">
        <f t="shared" si="4"/>
        <v>-7.5801713416281849E-2</v>
      </c>
      <c r="Q4" s="1">
        <f t="shared" si="5"/>
        <v>0.20196399344092889</v>
      </c>
    </row>
    <row r="5" spans="1:17" x14ac:dyDescent="0.35">
      <c r="A5">
        <v>5</v>
      </c>
      <c r="B5">
        <v>2</v>
      </c>
      <c r="C5">
        <v>-1.0216512475319814</v>
      </c>
      <c r="D5">
        <v>0.13212833967725882</v>
      </c>
      <c r="E5">
        <v>2</v>
      </c>
      <c r="F5" t="s">
        <v>16</v>
      </c>
      <c r="G5" t="s">
        <v>24</v>
      </c>
      <c r="H5" t="s">
        <v>21</v>
      </c>
      <c r="I5" t="s">
        <v>31</v>
      </c>
      <c r="J5" t="s">
        <v>27</v>
      </c>
      <c r="K5">
        <v>0.36</v>
      </c>
      <c r="L5">
        <v>0.28000000000000003</v>
      </c>
      <c r="M5">
        <v>0.47</v>
      </c>
      <c r="N5">
        <f t="shared" si="4"/>
        <v>-1.0216512475319814</v>
      </c>
      <c r="O5">
        <f t="shared" si="4"/>
        <v>-1.2729656758128873</v>
      </c>
      <c r="P5">
        <f t="shared" si="4"/>
        <v>-0.75502258427803282</v>
      </c>
      <c r="Q5">
        <f t="shared" si="5"/>
        <v>0.13212833967725882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2024-08-31T01:27:17Z</dcterms:modified>
</cp:coreProperties>
</file>