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ARANOTE Daro doublet/ITT stampede adjusted/Sensitivity analysis_selected models/OS/"/>
    </mc:Choice>
  </mc:AlternateContent>
  <xr:revisionPtr revIDLastSave="502" documentId="8_{9B3D1BBC-5F56-4A39-989C-5B866D2B5468}" xr6:coauthVersionLast="47" xr6:coauthVersionMax="47" xr10:uidLastSave="{53AB40EA-880F-44ED-9715-9BE125BFC673}"/>
  <bookViews>
    <workbookView xWindow="-110" yWindow="-110" windowWidth="19420" windowHeight="1030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Q2" i="1"/>
  <c r="P2" i="1"/>
  <c r="R4" i="1"/>
  <c r="R5" i="1"/>
  <c r="R6" i="1"/>
  <c r="R7" i="1"/>
  <c r="R8" i="1"/>
  <c r="R9" i="1"/>
  <c r="R10" i="1"/>
  <c r="R11" i="1"/>
  <c r="R3" i="1"/>
  <c r="Q4" i="1"/>
  <c r="Q5" i="1"/>
  <c r="Q6" i="1"/>
  <c r="Q7" i="1"/>
  <c r="Q8" i="1"/>
  <c r="Q9" i="1"/>
  <c r="Q10" i="1"/>
  <c r="Q11" i="1"/>
  <c r="Q3" i="1"/>
  <c r="P4" i="1"/>
  <c r="P5" i="1"/>
  <c r="P6" i="1"/>
  <c r="P7" i="1"/>
  <c r="P8" i="1"/>
  <c r="P9" i="1"/>
  <c r="P10" i="1"/>
  <c r="P11" i="1"/>
  <c r="P3" i="1"/>
  <c r="S2" i="1" l="1"/>
  <c r="S11" i="1"/>
  <c r="S8" i="1"/>
  <c r="S3" i="1"/>
  <c r="S7" i="1"/>
  <c r="S5" i="1"/>
  <c r="S6" i="1"/>
  <c r="S4" i="1"/>
  <c r="S10" i="1"/>
  <c r="S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tc={3C0C4DA1-FD61-498F-8A9B-6ABC759E97E9}</author>
  </authors>
  <commentList>
    <comment ref="J11" authorId="0" shapeId="0" xr:uid="{3C0C4DA1-FD61-498F-8A9B-6ABC759E97E9}">
      <text>
        <t>[Threaded comment]
Your version of Excel allows you to read this threaded comment; however, any edits to it will get removed if the file is opened in a newer version of Excel. Learn more: https://go.microsoft.com/fwlink/?linkid=870924
Comment:
    DES value gives a value adjusted for cross-over</t>
      </text>
    </comment>
  </commentList>
</comments>
</file>

<file path=xl/sharedStrings.xml><?xml version="1.0" encoding="utf-8"?>
<sst xmlns="http://schemas.openxmlformats.org/spreadsheetml/2006/main" count="89" uniqueCount="66">
  <si>
    <t>#ID</t>
  </si>
  <si>
    <t>#ARASENS</t>
  </si>
  <si>
    <t>#ARCHES</t>
  </si>
  <si>
    <t>#CHAARTED</t>
  </si>
  <si>
    <t>#GETUG-AFU 15</t>
  </si>
  <si>
    <t>#LATITUDE</t>
  </si>
  <si>
    <t>#STAMPEDE-2</t>
  </si>
  <si>
    <t>#STAMPEDE-3</t>
  </si>
  <si>
    <t>#STAMPEDE-4</t>
  </si>
  <si>
    <t>#TITAN</t>
  </si>
  <si>
    <t>t1</t>
  </si>
  <si>
    <t>t2</t>
  </si>
  <si>
    <t>y</t>
  </si>
  <si>
    <t>se</t>
  </si>
  <si>
    <t>na</t>
  </si>
  <si>
    <t>#HR</t>
  </si>
  <si>
    <t>#LB</t>
  </si>
  <si>
    <t>#UB</t>
  </si>
  <si>
    <t>#INHR</t>
  </si>
  <si>
    <t>#INLB</t>
  </si>
  <si>
    <t>#INUB</t>
  </si>
  <si>
    <t>#SE</t>
  </si>
  <si>
    <t>0.675 (0.568, 0.801)</t>
  </si>
  <si>
    <t>0.66 (0.53, 0.81)</t>
  </si>
  <si>
    <t>0.77 (0.65, 0.92)</t>
  </si>
  <si>
    <t>0.88 (0.68, 1.14)</t>
  </si>
  <si>
    <t>0.66 (0.56,0.78)</t>
  </si>
  <si>
    <t>0.60 (0.50, 0.71)</t>
  </si>
  <si>
    <t>0.81 (0.69, 0.95)</t>
  </si>
  <si>
    <t>1.13 (0.77, 1.66)</t>
  </si>
  <si>
    <t xml:space="preserve">0.65 (0.53, 0.79) </t>
  </si>
  <si>
    <t>#pub result</t>
  </si>
  <si>
    <t>83.9 months</t>
  </si>
  <si>
    <t>44.6 months</t>
  </si>
  <si>
    <t>44 months</t>
  </si>
  <si>
    <t>Chi 2021</t>
  </si>
  <si>
    <t>Gravis 2015</t>
  </si>
  <si>
    <t>Armstrong 2022</t>
  </si>
  <si>
    <t>51.8 months [IQR: 47.2-57.0 months]</t>
  </si>
  <si>
    <t>Fizazi 2019</t>
  </si>
  <si>
    <t>6.1 years</t>
  </si>
  <si>
    <t>James2022</t>
  </si>
  <si>
    <t>78.2 months</t>
  </si>
  <si>
    <t>Clarke 2020</t>
  </si>
  <si>
    <t>Dataset frozen on 10 February 2017</t>
  </si>
  <si>
    <t>Sydes 2018</t>
  </si>
  <si>
    <t>9.7 years</t>
  </si>
  <si>
    <t>Tripathi 2022</t>
  </si>
  <si>
    <t>Data cut off time - 25 October 2021</t>
  </si>
  <si>
    <t>Bayer/ CI</t>
  </si>
  <si>
    <t>#follow up</t>
  </si>
  <si>
    <t xml:space="preserve">Darolutamide + Docetaxel + ADT </t>
  </si>
  <si>
    <t>ADT</t>
  </si>
  <si>
    <t>Enzalutamide + ADT</t>
  </si>
  <si>
    <t>Docetaxel + ADT</t>
  </si>
  <si>
    <t>Abiraterone + ADT</t>
  </si>
  <si>
    <t>Apalutamide + ADT</t>
  </si>
  <si>
    <t>#arm1</t>
  </si>
  <si>
    <t>#arm2</t>
  </si>
  <si>
    <t>#updated data</t>
  </si>
  <si>
    <t>#updated reference</t>
  </si>
  <si>
    <t>Darolutamide + ADT</t>
  </si>
  <si>
    <t>#ARANOTE</t>
  </si>
  <si>
    <t>0.813 (0.591, 1.118)</t>
  </si>
  <si>
    <t>Median treatment exposure: 24.2 months (Daro)</t>
  </si>
  <si>
    <t>Bayer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</si>
</sst>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hilip Orishaba" id="{B44E2BBF-6192-4EEE-9E12-BC771E2C7489}" userId="S::philip.orishaba@cliftoninsight.co.uk::a1dc7e4d-9d57-4fe8-9c85-1ede14823df1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1" dT="2024-05-17T12:04:28.48" personId="{B44E2BBF-6192-4EEE-9E12-BC771E2C7489}" id="{3C0C4DA1-FD61-498F-8A9B-6ABC759E97E9}">
    <text>DES value gives a value adjusted for cross-over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S11"/>
  <sheetViews>
    <sheetView tabSelected="1" workbookViewId="0">
      <selection activeCell="B12" sqref="B12"/>
    </sheetView>
  </sheetViews>
  <sheetFormatPr defaultRowHeight="14.5" x14ac:dyDescent="0.35"/>
  <cols>
    <col min="5" max="5" width="29.54296875" customWidth="1"/>
    <col min="6" max="6" width="17.08984375" customWidth="1"/>
    <col min="8" max="8" width="27.453125" customWidth="1"/>
    <col min="9" max="12" width="20.81640625" customWidth="1"/>
    <col min="13" max="13" width="12.7265625" customWidth="1"/>
    <col min="19" max="19" width="17.453125" customWidth="1"/>
  </cols>
  <sheetData>
    <row r="1" spans="1:19" x14ac:dyDescent="0.35">
      <c r="A1" t="s">
        <v>10</v>
      </c>
      <c r="B1" t="s">
        <v>11</v>
      </c>
      <c r="C1" t="s">
        <v>12</v>
      </c>
      <c r="D1" t="s">
        <v>13</v>
      </c>
      <c r="E1" t="s">
        <v>57</v>
      </c>
      <c r="F1" t="s">
        <v>58</v>
      </c>
      <c r="G1" t="s">
        <v>14</v>
      </c>
      <c r="H1" t="s">
        <v>0</v>
      </c>
      <c r="I1" t="s">
        <v>31</v>
      </c>
      <c r="J1" t="s">
        <v>59</v>
      </c>
      <c r="K1" t="s">
        <v>50</v>
      </c>
      <c r="L1" t="s">
        <v>60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</row>
    <row r="2" spans="1:19" x14ac:dyDescent="0.35">
      <c r="A2">
        <v>1</v>
      </c>
      <c r="B2">
        <v>2</v>
      </c>
      <c r="C2">
        <v>-0.20702416943432653</v>
      </c>
      <c r="D2">
        <v>0.16262261130330263</v>
      </c>
      <c r="E2" t="s">
        <v>61</v>
      </c>
      <c r="F2" t="s">
        <v>52</v>
      </c>
      <c r="G2">
        <v>2</v>
      </c>
      <c r="H2" t="s">
        <v>62</v>
      </c>
      <c r="I2" t="s">
        <v>63</v>
      </c>
      <c r="J2" t="s">
        <v>63</v>
      </c>
      <c r="K2" t="s">
        <v>64</v>
      </c>
      <c r="L2" t="s">
        <v>65</v>
      </c>
      <c r="M2">
        <v>0.81299999999999994</v>
      </c>
      <c r="N2">
        <v>0.59099999999999997</v>
      </c>
      <c r="O2">
        <v>1.1180000000000001</v>
      </c>
      <c r="P2">
        <f t="shared" ref="P2:R3" si="0">LN(M2)</f>
        <v>-0.20702416943432653</v>
      </c>
      <c r="Q2">
        <f t="shared" si="0"/>
        <v>-0.52593926157603887</v>
      </c>
      <c r="R2">
        <f t="shared" si="0"/>
        <v>0.11154137473290751</v>
      </c>
      <c r="S2">
        <f>(R2-Q2)/(2*1.96)</f>
        <v>0.16262261130330263</v>
      </c>
    </row>
    <row r="3" spans="1:19" x14ac:dyDescent="0.35">
      <c r="A3">
        <v>3</v>
      </c>
      <c r="B3">
        <v>4</v>
      </c>
      <c r="C3">
        <v>-0.39304258810960718</v>
      </c>
      <c r="D3">
        <v>8.7688655190614306E-2</v>
      </c>
      <c r="E3" t="s">
        <v>51</v>
      </c>
      <c r="F3" t="s">
        <v>54</v>
      </c>
      <c r="G3">
        <v>2</v>
      </c>
      <c r="H3" t="s">
        <v>1</v>
      </c>
      <c r="I3" t="s">
        <v>22</v>
      </c>
      <c r="J3" t="s">
        <v>22</v>
      </c>
      <c r="K3" t="s">
        <v>48</v>
      </c>
      <c r="L3" t="s">
        <v>49</v>
      </c>
      <c r="M3">
        <v>0.67500000000000004</v>
      </c>
      <c r="N3">
        <v>0.56799999999999995</v>
      </c>
      <c r="O3">
        <v>0.80100000000000005</v>
      </c>
      <c r="P3">
        <f t="shared" si="0"/>
        <v>-0.39304258810960718</v>
      </c>
      <c r="Q3">
        <f t="shared" si="0"/>
        <v>-0.56563386026098583</v>
      </c>
      <c r="R3">
        <f t="shared" si="0"/>
        <v>-0.22189433191377778</v>
      </c>
      <c r="S3">
        <f>(R3-Q3)/(2*1.96)</f>
        <v>8.7688655190614306E-2</v>
      </c>
    </row>
    <row r="4" spans="1:19" x14ac:dyDescent="0.35">
      <c r="A4">
        <v>5</v>
      </c>
      <c r="B4">
        <v>2</v>
      </c>
      <c r="C4">
        <v>-0.41551544396166579</v>
      </c>
      <c r="D4">
        <v>0.10820337783681555</v>
      </c>
      <c r="E4" t="s">
        <v>53</v>
      </c>
      <c r="F4" t="s">
        <v>52</v>
      </c>
      <c r="G4">
        <v>2</v>
      </c>
      <c r="H4" t="s">
        <v>2</v>
      </c>
      <c r="I4" t="s">
        <v>23</v>
      </c>
      <c r="J4" t="s">
        <v>23</v>
      </c>
      <c r="K4" t="s">
        <v>33</v>
      </c>
      <c r="L4" t="s">
        <v>37</v>
      </c>
      <c r="M4">
        <v>0.66</v>
      </c>
      <c r="N4">
        <v>0.53</v>
      </c>
      <c r="O4">
        <v>0.81</v>
      </c>
      <c r="P4">
        <f t="shared" ref="P4:P11" si="1">LN(M4)</f>
        <v>-0.41551544396166579</v>
      </c>
      <c r="Q4">
        <f t="shared" ref="Q4:Q11" si="2">LN(N4)</f>
        <v>-0.6348782724359695</v>
      </c>
      <c r="R4">
        <f t="shared" ref="R4:R11" si="3">LN(O4)</f>
        <v>-0.21072103131565253</v>
      </c>
      <c r="S4">
        <f t="shared" ref="S4:S11" si="4">(R4-Q4)/(2*1.96)</f>
        <v>0.10820337783681555</v>
      </c>
    </row>
    <row r="5" spans="1:19" x14ac:dyDescent="0.35">
      <c r="A5">
        <v>4</v>
      </c>
      <c r="B5">
        <v>2</v>
      </c>
      <c r="C5">
        <v>-0.26136476413440751</v>
      </c>
      <c r="D5">
        <v>8.8622782437092665E-2</v>
      </c>
      <c r="E5" t="s">
        <v>54</v>
      </c>
      <c r="F5" t="s">
        <v>52</v>
      </c>
      <c r="G5">
        <v>2</v>
      </c>
      <c r="H5" t="s">
        <v>3</v>
      </c>
      <c r="I5" t="s">
        <v>24</v>
      </c>
      <c r="J5" t="s">
        <v>24</v>
      </c>
      <c r="K5" t="s">
        <v>46</v>
      </c>
      <c r="L5" t="s">
        <v>47</v>
      </c>
      <c r="M5">
        <v>0.77</v>
      </c>
      <c r="N5">
        <v>0.65</v>
      </c>
      <c r="O5">
        <v>0.92</v>
      </c>
      <c r="P5">
        <f t="shared" si="1"/>
        <v>-0.26136476413440751</v>
      </c>
      <c r="Q5">
        <f t="shared" si="2"/>
        <v>-0.43078291609245423</v>
      </c>
      <c r="R5">
        <f t="shared" si="3"/>
        <v>-8.3381608939051013E-2</v>
      </c>
      <c r="S5">
        <f t="shared" si="4"/>
        <v>8.8622782437092665E-2</v>
      </c>
    </row>
    <row r="6" spans="1:19" x14ac:dyDescent="0.35">
      <c r="A6">
        <v>4</v>
      </c>
      <c r="B6">
        <v>2</v>
      </c>
      <c r="C6">
        <v>-0.12783337150988489</v>
      </c>
      <c r="D6">
        <v>0.13180886306591547</v>
      </c>
      <c r="E6" t="s">
        <v>54</v>
      </c>
      <c r="F6" t="s">
        <v>52</v>
      </c>
      <c r="G6">
        <v>2</v>
      </c>
      <c r="H6" t="s">
        <v>4</v>
      </c>
      <c r="I6" t="s">
        <v>25</v>
      </c>
      <c r="J6" t="s">
        <v>25</v>
      </c>
      <c r="K6" s="1" t="s">
        <v>32</v>
      </c>
      <c r="L6" s="1" t="s">
        <v>36</v>
      </c>
      <c r="M6">
        <v>0.88</v>
      </c>
      <c r="N6">
        <v>0.68</v>
      </c>
      <c r="O6">
        <v>1.1399999999999999</v>
      </c>
      <c r="P6">
        <f t="shared" si="1"/>
        <v>-0.12783337150988489</v>
      </c>
      <c r="Q6">
        <f t="shared" si="2"/>
        <v>-0.38566248081198462</v>
      </c>
      <c r="R6">
        <f t="shared" si="3"/>
        <v>0.131028262406404</v>
      </c>
      <c r="S6">
        <f t="shared" si="4"/>
        <v>0.13180886306591547</v>
      </c>
    </row>
    <row r="7" spans="1:19" x14ac:dyDescent="0.35">
      <c r="A7">
        <v>6</v>
      </c>
      <c r="B7">
        <v>2</v>
      </c>
      <c r="C7">
        <v>-0.41551544396166579</v>
      </c>
      <c r="D7">
        <v>8.4529881621031241E-2</v>
      </c>
      <c r="E7" t="s">
        <v>55</v>
      </c>
      <c r="F7" t="s">
        <v>52</v>
      </c>
      <c r="G7">
        <v>2</v>
      </c>
      <c r="H7" t="s">
        <v>5</v>
      </c>
      <c r="I7" t="s">
        <v>26</v>
      </c>
      <c r="J7" t="s">
        <v>26</v>
      </c>
      <c r="K7" t="s">
        <v>38</v>
      </c>
      <c r="L7" t="s">
        <v>39</v>
      </c>
      <c r="M7">
        <v>0.66</v>
      </c>
      <c r="N7">
        <v>0.56000000000000005</v>
      </c>
      <c r="O7">
        <v>0.78</v>
      </c>
      <c r="P7">
        <f t="shared" si="1"/>
        <v>-0.41551544396166579</v>
      </c>
      <c r="Q7">
        <f t="shared" si="2"/>
        <v>-0.57981849525294205</v>
      </c>
      <c r="R7">
        <f t="shared" si="3"/>
        <v>-0.24846135929849961</v>
      </c>
      <c r="S7">
        <f t="shared" si="4"/>
        <v>8.4529881621031241E-2</v>
      </c>
    </row>
    <row r="8" spans="1:19" x14ac:dyDescent="0.35">
      <c r="A8">
        <v>6</v>
      </c>
      <c r="B8">
        <v>2</v>
      </c>
      <c r="C8">
        <v>-0.51082562376599072</v>
      </c>
      <c r="D8">
        <v>8.9453283574788087E-2</v>
      </c>
      <c r="E8" t="s">
        <v>55</v>
      </c>
      <c r="F8" t="s">
        <v>52</v>
      </c>
      <c r="G8">
        <v>2</v>
      </c>
      <c r="H8" t="s">
        <v>6</v>
      </c>
      <c r="I8" t="s">
        <v>27</v>
      </c>
      <c r="J8" t="s">
        <v>27</v>
      </c>
      <c r="K8" t="s">
        <v>40</v>
      </c>
      <c r="L8" t="s">
        <v>41</v>
      </c>
      <c r="M8">
        <v>0.6</v>
      </c>
      <c r="N8">
        <v>0.5</v>
      </c>
      <c r="O8">
        <v>0.71</v>
      </c>
      <c r="P8">
        <f t="shared" si="1"/>
        <v>-0.51082562376599072</v>
      </c>
      <c r="Q8">
        <f t="shared" si="2"/>
        <v>-0.69314718055994529</v>
      </c>
      <c r="R8">
        <f t="shared" si="3"/>
        <v>-0.34249030894677601</v>
      </c>
      <c r="S8">
        <f t="shared" si="4"/>
        <v>8.9453283574788087E-2</v>
      </c>
    </row>
    <row r="9" spans="1:19" x14ac:dyDescent="0.35">
      <c r="A9">
        <v>4</v>
      </c>
      <c r="B9">
        <v>2</v>
      </c>
      <c r="C9">
        <v>-0.21072103131565253</v>
      </c>
      <c r="D9">
        <v>8.1574078317163637E-2</v>
      </c>
      <c r="E9" t="s">
        <v>54</v>
      </c>
      <c r="F9" t="s">
        <v>52</v>
      </c>
      <c r="G9">
        <v>2</v>
      </c>
      <c r="H9" t="s">
        <v>7</v>
      </c>
      <c r="I9" t="s">
        <v>28</v>
      </c>
      <c r="J9" t="s">
        <v>28</v>
      </c>
      <c r="K9" t="s">
        <v>42</v>
      </c>
      <c r="L9" t="s">
        <v>43</v>
      </c>
      <c r="M9">
        <v>0.81</v>
      </c>
      <c r="N9">
        <v>0.69</v>
      </c>
      <c r="O9">
        <v>0.95</v>
      </c>
      <c r="P9">
        <f t="shared" si="1"/>
        <v>-0.21072103131565253</v>
      </c>
      <c r="Q9">
        <f t="shared" si="2"/>
        <v>-0.37106368139083207</v>
      </c>
      <c r="R9">
        <f t="shared" si="3"/>
        <v>-5.1293294387550578E-2</v>
      </c>
      <c r="S9">
        <f t="shared" si="4"/>
        <v>8.1574078317163637E-2</v>
      </c>
    </row>
    <row r="10" spans="1:19" x14ac:dyDescent="0.35">
      <c r="A10">
        <v>6</v>
      </c>
      <c r="B10">
        <v>4</v>
      </c>
      <c r="C10">
        <v>0.12221763272424911</v>
      </c>
      <c r="D10">
        <v>0.19596488941399473</v>
      </c>
      <c r="E10" t="s">
        <v>55</v>
      </c>
      <c r="F10" t="s">
        <v>54</v>
      </c>
      <c r="G10">
        <v>2</v>
      </c>
      <c r="H10" t="s">
        <v>8</v>
      </c>
      <c r="I10" t="s">
        <v>29</v>
      </c>
      <c r="J10" t="s">
        <v>29</v>
      </c>
      <c r="K10" t="s">
        <v>44</v>
      </c>
      <c r="L10" t="s">
        <v>45</v>
      </c>
      <c r="M10">
        <v>1.1299999999999999</v>
      </c>
      <c r="N10">
        <v>0.77</v>
      </c>
      <c r="O10">
        <v>1.66</v>
      </c>
      <c r="P10">
        <f t="shared" si="1"/>
        <v>0.12221763272424911</v>
      </c>
      <c r="Q10">
        <f t="shared" si="2"/>
        <v>-0.26136476413440751</v>
      </c>
      <c r="R10">
        <f t="shared" si="3"/>
        <v>0.50681760236845186</v>
      </c>
      <c r="S10">
        <f t="shared" si="4"/>
        <v>0.19596488941399473</v>
      </c>
    </row>
    <row r="11" spans="1:19" x14ac:dyDescent="0.35">
      <c r="A11">
        <v>7</v>
      </c>
      <c r="B11">
        <v>2</v>
      </c>
      <c r="C11">
        <v>-0.43078291609245423</v>
      </c>
      <c r="D11">
        <v>0.10182549462114787</v>
      </c>
      <c r="E11" t="s">
        <v>56</v>
      </c>
      <c r="F11" t="s">
        <v>52</v>
      </c>
      <c r="G11">
        <v>2</v>
      </c>
      <c r="H11" t="s">
        <v>9</v>
      </c>
      <c r="I11" t="s">
        <v>30</v>
      </c>
      <c r="J11" t="s">
        <v>30</v>
      </c>
      <c r="K11" t="s">
        <v>34</v>
      </c>
      <c r="L11" t="s">
        <v>35</v>
      </c>
      <c r="M11">
        <v>0.65</v>
      </c>
      <c r="N11">
        <v>0.53</v>
      </c>
      <c r="O11">
        <v>0.79</v>
      </c>
      <c r="P11">
        <f t="shared" si="1"/>
        <v>-0.43078291609245423</v>
      </c>
      <c r="Q11">
        <f t="shared" si="2"/>
        <v>-0.6348782724359695</v>
      </c>
      <c r="R11">
        <f t="shared" si="3"/>
        <v>-0.23572233352106983</v>
      </c>
      <c r="S11">
        <f t="shared" si="4"/>
        <v>0.10182549462114787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2024-12-05T13:28:50Z</dcterms:modified>
</cp:coreProperties>
</file>