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ARANOTE Daro doublet/FACT-P/"/>
    </mc:Choice>
  </mc:AlternateContent>
  <xr:revisionPtr revIDLastSave="353" documentId="8_{9B3D1BBC-5F56-4A39-989C-5B866D2B5468}" xr6:coauthVersionLast="47" xr6:coauthVersionMax="47" xr10:uidLastSave="{64B4527C-138B-4C2A-BE9E-46C0583A50A9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R5" i="1" s="1"/>
  <c r="P5" i="1"/>
  <c r="O5" i="1"/>
  <c r="Q2" i="1" l="1"/>
  <c r="P2" i="1"/>
  <c r="O2" i="1"/>
  <c r="Q3" i="1"/>
  <c r="Q4" i="1"/>
  <c r="P3" i="1"/>
  <c r="P4" i="1"/>
  <c r="O3" i="1"/>
  <c r="O4" i="1"/>
  <c r="R2" i="1" l="1"/>
  <c r="R4" i="1"/>
  <c r="R3" i="1"/>
</calcChain>
</file>

<file path=xl/sharedStrings.xml><?xml version="1.0" encoding="utf-8"?>
<sst xmlns="http://schemas.openxmlformats.org/spreadsheetml/2006/main" count="42" uniqueCount="39">
  <si>
    <t>#ID</t>
  </si>
  <si>
    <t>#ARCHES</t>
  </si>
  <si>
    <t>#LATITUDE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</si>
  <si>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</si>
  <si>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</si>
  <si>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</si>
  <si>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</si>
  <si>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</si>
  <si>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</si>
  <si>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</si>
  <si>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</si>
  <si>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</si>
  <si>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</si>
  <si>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</si>
  <si>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</si>
  <si>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</si>
  <si>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</si>
  <si>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44.6 months</t>
  </si>
  <si>
    <t>Armstrong 2022</t>
  </si>
  <si>
    <t>Enzalutamide + ADT</t>
  </si>
  <si>
    <t>ADT</t>
  </si>
  <si>
    <t>Abiraterone + ADT</t>
  </si>
  <si>
    <t>Apalutamide + ADT</t>
  </si>
  <si>
    <t>#follow up</t>
  </si>
  <si>
    <t>#updated reference</t>
  </si>
  <si>
    <t>#arm1</t>
  </si>
  <si>
    <t>#arm2</t>
  </si>
  <si>
    <t>#ARANOTE</t>
  </si>
  <si>
    <t>Darolutamide + ADT</t>
  </si>
  <si>
    <t>0.92 (0.80, 1.07)</t>
  </si>
  <si>
    <t>0.76 (0.61, 0.94)</t>
  </si>
  <si>
    <t>1·02 (0·85, 1·22)</t>
  </si>
  <si>
    <t>22.7 months</t>
  </si>
  <si>
    <t>Agarwal2019</t>
  </si>
  <si>
    <t>26.97 months</t>
  </si>
  <si>
    <t>Bayer/ IPD</t>
  </si>
  <si>
    <t>Chi2018</t>
  </si>
  <si>
    <t>30·9 months</t>
  </si>
  <si>
    <t>0·85 (0·74, 0·99)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</si>
</sst>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R5"/>
  <sheetViews>
    <sheetView tabSelected="1" topLeftCell="E1" workbookViewId="0">
      <selection activeCell="F11" sqref="F11"/>
    </sheetView>
  </sheetViews>
  <sheetFormatPr defaultRowHeight="14.5" x14ac:dyDescent="0.35"/>
  <cols>
    <col min="6" max="6" width="11.1796875" customWidth="1"/>
    <col min="7" max="7" width="18.54296875" customWidth="1"/>
    <col min="8" max="8" width="10.7265625" customWidth="1"/>
    <col min="9" max="9" width="17.26953125" customWidth="1"/>
    <col min="10" max="10" width="13.7265625" customWidth="1"/>
    <col min="11" max="11" width="20.81640625" customWidth="1"/>
    <col min="12" max="12" width="8.26953125" customWidth="1"/>
    <col min="18" max="18" width="14.90625" customWidth="1"/>
  </cols>
  <sheetData>
    <row r="1" spans="1:18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0</v>
      </c>
      <c r="G1" t="s">
        <v>25</v>
      </c>
      <c r="H1" t="s">
        <v>26</v>
      </c>
      <c r="I1" t="s">
        <v>16</v>
      </c>
      <c r="J1" t="s">
        <v>23</v>
      </c>
      <c r="K1" t="s">
        <v>24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5">
      <c r="A2">
        <v>2</v>
      </c>
      <c r="B2">
        <v>1</v>
      </c>
      <c r="C2">
        <v>-0.2744368457017603</v>
      </c>
      <c r="D2">
        <v>0.11031145869813587</v>
      </c>
      <c r="E2">
        <v>2</v>
      </c>
      <c r="F2" t="s">
        <v>27</v>
      </c>
      <c r="G2" t="s">
        <v>28</v>
      </c>
      <c r="H2" t="s">
        <v>20</v>
      </c>
      <c r="I2" t="s">
        <v>30</v>
      </c>
      <c r="J2" t="s">
        <v>34</v>
      </c>
      <c r="K2" t="s">
        <v>35</v>
      </c>
      <c r="L2">
        <v>0.76</v>
      </c>
      <c r="M2">
        <v>0.61</v>
      </c>
      <c r="N2">
        <v>0.94</v>
      </c>
      <c r="O2">
        <f t="shared" ref="O2:Q2" si="0">LN(L2)</f>
        <v>-0.2744368457017603</v>
      </c>
      <c r="P2">
        <f t="shared" si="0"/>
        <v>-0.49429632181478012</v>
      </c>
      <c r="Q2">
        <f t="shared" si="0"/>
        <v>-6.1875403718087529E-2</v>
      </c>
      <c r="R2">
        <f>(Q2-P2)/(2*1.96)</f>
        <v>0.11031145869813587</v>
      </c>
    </row>
    <row r="3" spans="1:18" x14ac:dyDescent="0.35">
      <c r="A3">
        <v>3</v>
      </c>
      <c r="B3">
        <v>1</v>
      </c>
      <c r="C3">
        <v>-8.3381608939051013E-2</v>
      </c>
      <c r="D3">
        <v>7.4184234639802185E-2</v>
      </c>
      <c r="E3">
        <v>2</v>
      </c>
      <c r="F3" t="s">
        <v>1</v>
      </c>
      <c r="G3" t="s">
        <v>19</v>
      </c>
      <c r="H3" t="s">
        <v>20</v>
      </c>
      <c r="I3" t="s">
        <v>29</v>
      </c>
      <c r="J3" t="s">
        <v>17</v>
      </c>
      <c r="K3" t="s">
        <v>18</v>
      </c>
      <c r="L3">
        <v>0.92</v>
      </c>
      <c r="M3">
        <v>0.8</v>
      </c>
      <c r="N3">
        <v>1.07</v>
      </c>
      <c r="O3">
        <f t="shared" ref="O3:O4" si="1">LN(L3)</f>
        <v>-8.3381608939051013E-2</v>
      </c>
      <c r="P3">
        <f t="shared" ref="P3:P4" si="2">LN(M3)</f>
        <v>-0.22314355131420971</v>
      </c>
      <c r="Q3">
        <f t="shared" ref="Q3:Q4" si="3">LN(N3)</f>
        <v>6.7658648473814864E-2</v>
      </c>
      <c r="R3">
        <f t="shared" ref="R3:R4" si="4">(Q3-P3)/(2*1.96)</f>
        <v>7.4184234639802185E-2</v>
      </c>
    </row>
    <row r="4" spans="1:18" x14ac:dyDescent="0.35">
      <c r="A4">
        <v>4</v>
      </c>
      <c r="B4">
        <v>1</v>
      </c>
      <c r="C4">
        <v>1.980262729617973E-2</v>
      </c>
      <c r="D4">
        <v>9.2186170470137774E-2</v>
      </c>
      <c r="E4">
        <v>2</v>
      </c>
      <c r="F4" t="s">
        <v>3</v>
      </c>
      <c r="G4" t="s">
        <v>22</v>
      </c>
      <c r="H4" t="s">
        <v>20</v>
      </c>
      <c r="I4" t="s">
        <v>31</v>
      </c>
      <c r="J4" t="s">
        <v>32</v>
      </c>
      <c r="K4" t="s">
        <v>33</v>
      </c>
      <c r="L4">
        <v>1.02</v>
      </c>
      <c r="M4">
        <v>0.85</v>
      </c>
      <c r="N4">
        <v>1.22</v>
      </c>
      <c r="O4">
        <f t="shared" si="1"/>
        <v>1.980262729617973E-2</v>
      </c>
      <c r="P4">
        <f t="shared" si="2"/>
        <v>-0.16251892949777494</v>
      </c>
      <c r="Q4">
        <f t="shared" si="3"/>
        <v>0.19885085874516517</v>
      </c>
      <c r="R4">
        <f t="shared" si="4"/>
        <v>9.2186170470137774E-2</v>
      </c>
    </row>
    <row r="5" spans="1:18" x14ac:dyDescent="0.35">
      <c r="A5">
        <v>5</v>
      </c>
      <c r="B5">
        <v>1</v>
      </c>
      <c r="C5">
        <v>-0.16251892949777494</v>
      </c>
      <c r="D5">
        <v>7.4248662482250039E-2</v>
      </c>
      <c r="E5">
        <v>2</v>
      </c>
      <c r="F5" t="s">
        <v>2</v>
      </c>
      <c r="G5" t="s">
        <v>21</v>
      </c>
      <c r="H5" t="s">
        <v>20</v>
      </c>
      <c r="I5" t="s">
        <v>38</v>
      </c>
      <c r="J5" t="s">
        <v>37</v>
      </c>
      <c r="K5" t="s">
        <v>36</v>
      </c>
      <c r="L5">
        <v>0.85</v>
      </c>
      <c r="M5">
        <v>0.74</v>
      </c>
      <c r="N5">
        <v>0.99</v>
      </c>
      <c r="O5">
        <f t="shared" ref="O5" si="5">LN(L5)</f>
        <v>-0.16251892949777494</v>
      </c>
      <c r="P5">
        <f t="shared" ref="P5" si="6">LN(M5)</f>
        <v>-0.30110509278392161</v>
      </c>
      <c r="Q5">
        <f t="shared" ref="Q5" si="7">LN(N5)</f>
        <v>-1.0050335853501451E-2</v>
      </c>
      <c r="R5">
        <f t="shared" ref="R5" si="8">(Q5-P5)/(2*1.96)</f>
        <v>7.4248662482250039E-2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2024-10-02T08:56:44Z</dcterms:modified>
</cp:coreProperties>
</file>