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ARANOTE Daro doublet/Sub group  analyses/PFS/High vs low volume/high volume/"/>
    </mc:Choice>
  </mc:AlternateContent>
  <xr:revisionPtr revIDLastSave="364" documentId="8_{9B3D1BBC-5F56-4A39-989C-5B866D2B5468}" xr6:coauthVersionLast="47" xr6:coauthVersionMax="47" xr10:uidLastSave="{FC8F24FF-E119-473F-9517-9A3DA93CF99B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Q2" i="1" s="1"/>
  <c r="O2" i="1"/>
  <c r="N2" i="1"/>
  <c r="P6" i="1"/>
  <c r="O6" i="1"/>
  <c r="N6" i="1"/>
  <c r="P12" i="1"/>
  <c r="P11" i="1"/>
  <c r="P10" i="1"/>
  <c r="O12" i="1"/>
  <c r="O11" i="1"/>
  <c r="O10" i="1"/>
  <c r="N12" i="1"/>
  <c r="N11" i="1"/>
  <c r="N10" i="1"/>
  <c r="P4" i="1"/>
  <c r="P5" i="1"/>
  <c r="P7" i="1"/>
  <c r="P8" i="1"/>
  <c r="P9" i="1"/>
  <c r="P3" i="1"/>
  <c r="O4" i="1"/>
  <c r="O5" i="1"/>
  <c r="O7" i="1"/>
  <c r="O8" i="1"/>
  <c r="O9" i="1"/>
  <c r="O3" i="1"/>
  <c r="N4" i="1"/>
  <c r="N5" i="1"/>
  <c r="N7" i="1"/>
  <c r="N8" i="1"/>
  <c r="N9" i="1"/>
  <c r="N3" i="1"/>
  <c r="Q6" i="1" l="1"/>
  <c r="Q10" i="1"/>
  <c r="Q11" i="1"/>
  <c r="Q12" i="1"/>
  <c r="Q7" i="1"/>
  <c r="Q5" i="1"/>
  <c r="Q4" i="1"/>
  <c r="Q3" i="1"/>
  <c r="Q9" i="1"/>
  <c r="Q8" i="1"/>
</calcChain>
</file>

<file path=xl/sharedStrings.xml><?xml version="1.0" encoding="utf-8"?>
<sst xmlns="http://schemas.openxmlformats.org/spreadsheetml/2006/main" count="72" uniqueCount="59">
  <si>
    <t>#ID</t>
  </si>
  <si>
    <t>#ARASENS</t>
  </si>
  <si>
    <t>#ARCHES</t>
  </si>
  <si>
    <t>#GETUG-AFU 15</t>
  </si>
  <si>
    <t>#STAMPEDE-3</t>
  </si>
  <si>
    <t>#TITAN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</si>
  <si>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</si>
  <si>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</si>
  <si>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</si>
  <si>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</si>
  <si>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</si>
  <si>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</si>
  <si>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</si>
  <si>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</si>
  <si>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</si>
  <si>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</si>
  <si>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</si>
  <si>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</si>
  <si>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</si>
  <si>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#PEACE-1</t>
  </si>
  <si>
    <t>0.429 (0.366, 0.502)</t>
  </si>
  <si>
    <t>#LATITUDE</t>
  </si>
  <si>
    <t>#STAMPEDE-2</t>
  </si>
  <si>
    <t>#CHAARTED</t>
  </si>
  <si>
    <t>0.595 (0.444, 0.798)</t>
  </si>
  <si>
    <t>ARANOTE</t>
  </si>
  <si>
    <t>0.43 (0.33, 0.57)</t>
  </si>
  <si>
    <t>0.61 (0.44, 0.83)</t>
  </si>
  <si>
    <t>0.53 (0.42, 0.67)</t>
  </si>
  <si>
    <t>0.68 (0.54, 0.85)</t>
  </si>
  <si>
    <t>0.53 (0.41, 0.67)</t>
  </si>
  <si>
    <t>0.51 (0.37, 0.72)</t>
  </si>
  <si>
    <t>0·46 (0·39, 0·54)</t>
  </si>
  <si>
    <t>0.38 (0.27, 0.55)</t>
  </si>
  <si>
    <t>#ENZAMET (no docetaxel)</t>
  </si>
  <si>
    <t>#source</t>
  </si>
  <si>
    <t>#t1</t>
  </si>
  <si>
    <t>#t2</t>
  </si>
  <si>
    <t>ADT</t>
  </si>
  <si>
    <t>DAR + ADT</t>
  </si>
  <si>
    <t>DAR + DOC + ADT</t>
  </si>
  <si>
    <t>DOC + ADT</t>
  </si>
  <si>
    <t>ENZ + ADT</t>
  </si>
  <si>
    <t>APA + ADT</t>
  </si>
  <si>
    <t>ABI + DOC + ADT</t>
  </si>
  <si>
    <t>ABI + ADT</t>
  </si>
  <si>
    <t>SNA + ADT</t>
  </si>
  <si>
    <t>Bayer IPD</t>
  </si>
  <si>
    <t>Bayer</t>
  </si>
  <si>
    <t>Armstrong2019</t>
  </si>
  <si>
    <t>Kyriakopoulos2018</t>
  </si>
  <si>
    <t>Gravis2015</t>
  </si>
  <si>
    <t>Clarke2019</t>
  </si>
  <si>
    <t>Chi2019</t>
  </si>
  <si>
    <t>Fizazi2022</t>
  </si>
  <si>
    <t>Fizazi2019</t>
  </si>
  <si>
    <t>0.34 (0.26, 0.45)</t>
  </si>
  <si>
    <t>Attard 2023 (pg 18 appendix)</t>
  </si>
  <si>
    <t>Davis2019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</si>
</sst>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Q12"/>
  <sheetViews>
    <sheetView tabSelected="1" workbookViewId="0">
      <selection activeCell="F15" sqref="F15"/>
    </sheetView>
  </sheetViews>
  <sheetFormatPr defaultRowHeight="14.5" x14ac:dyDescent="0.35"/>
  <cols>
    <col min="1" max="2" width="7.453125" customWidth="1"/>
    <col min="5" max="5" width="5.54296875" customWidth="1"/>
    <col min="6" max="8" width="19" customWidth="1"/>
    <col min="9" max="10" width="17.7265625" customWidth="1"/>
    <col min="11" max="11" width="12.7265625" customWidth="1"/>
    <col min="17" max="17" width="14.90625" customWidth="1"/>
  </cols>
  <sheetData>
    <row r="1" spans="1:1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36</v>
      </c>
      <c r="H1" t="s">
        <v>37</v>
      </c>
      <c r="I1" t="s">
        <v>18</v>
      </c>
      <c r="J1" t="s">
        <v>35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1</v>
      </c>
      <c r="B2">
        <v>2</v>
      </c>
      <c r="C2">
        <v>-0.51919387343650736</v>
      </c>
      <c r="D2">
        <v>0.14956225383101635</v>
      </c>
      <c r="E2">
        <v>2</v>
      </c>
      <c r="F2" t="s">
        <v>25</v>
      </c>
      <c r="G2" t="s">
        <v>39</v>
      </c>
      <c r="H2" t="s">
        <v>38</v>
      </c>
      <c r="I2" t="s">
        <v>24</v>
      </c>
      <c r="J2" t="s">
        <v>48</v>
      </c>
      <c r="K2">
        <v>0.59499999999999997</v>
      </c>
      <c r="L2">
        <v>0.44400000000000001</v>
      </c>
      <c r="M2">
        <v>0.79800000000000004</v>
      </c>
      <c r="N2">
        <f t="shared" ref="N2" si="0">LN(K2)</f>
        <v>-0.51919387343650736</v>
      </c>
      <c r="O2">
        <f t="shared" ref="O2" si="1">LN(L2)</f>
        <v>-0.81193071654991233</v>
      </c>
      <c r="P2">
        <f t="shared" ref="P2" si="2">LN(M2)</f>
        <v>-0.22564668153232822</v>
      </c>
      <c r="Q2">
        <f t="shared" ref="Q2" si="3">(P2-O2)/(2*1.96)</f>
        <v>0.14956225383101635</v>
      </c>
    </row>
    <row r="3" spans="1:17" x14ac:dyDescent="0.35">
      <c r="A3">
        <v>3</v>
      </c>
      <c r="B3">
        <v>4</v>
      </c>
      <c r="C3">
        <v>-0.84629836005412007</v>
      </c>
      <c r="D3">
        <v>8.0603772012847685E-2</v>
      </c>
      <c r="E3">
        <v>2</v>
      </c>
      <c r="F3" t="s">
        <v>1</v>
      </c>
      <c r="G3" t="s">
        <v>40</v>
      </c>
      <c r="H3" t="s">
        <v>41</v>
      </c>
      <c r="I3" t="s">
        <v>20</v>
      </c>
      <c r="J3" t="s">
        <v>47</v>
      </c>
      <c r="K3">
        <v>0.42899999999999999</v>
      </c>
      <c r="L3">
        <v>0.36599999999999999</v>
      </c>
      <c r="M3">
        <v>0.502</v>
      </c>
      <c r="N3">
        <f t="shared" ref="N3:P12" si="4">LN(K3)</f>
        <v>-0.84629836005412007</v>
      </c>
      <c r="O3">
        <f t="shared" si="4"/>
        <v>-1.0051219455807707</v>
      </c>
      <c r="P3">
        <f t="shared" si="4"/>
        <v>-0.68915515929040783</v>
      </c>
      <c r="Q3">
        <f t="shared" ref="Q3:Q12" si="5">(P3-O3)/(2*1.96)</f>
        <v>8.0603772012847685E-2</v>
      </c>
    </row>
    <row r="4" spans="1:17" x14ac:dyDescent="0.35">
      <c r="A4">
        <v>5</v>
      </c>
      <c r="B4">
        <v>2</v>
      </c>
      <c r="C4">
        <v>-0.84397007029452897</v>
      </c>
      <c r="D4">
        <v>0.13942441488981372</v>
      </c>
      <c r="E4">
        <v>2</v>
      </c>
      <c r="F4" t="s">
        <v>2</v>
      </c>
      <c r="G4" t="s">
        <v>42</v>
      </c>
      <c r="H4" t="s">
        <v>38</v>
      </c>
      <c r="I4" t="s">
        <v>26</v>
      </c>
      <c r="J4" t="s">
        <v>49</v>
      </c>
      <c r="K4">
        <v>0.43</v>
      </c>
      <c r="L4">
        <v>0.33</v>
      </c>
      <c r="M4">
        <v>0.56999999999999995</v>
      </c>
      <c r="N4">
        <f t="shared" si="4"/>
        <v>-0.84397007029452897</v>
      </c>
      <c r="O4">
        <f t="shared" si="4"/>
        <v>-1.1086626245216111</v>
      </c>
      <c r="P4">
        <f t="shared" si="4"/>
        <v>-0.56211891815354131</v>
      </c>
      <c r="Q4">
        <f t="shared" si="5"/>
        <v>0.13942441488981372</v>
      </c>
    </row>
    <row r="5" spans="1:17" x14ac:dyDescent="0.35">
      <c r="A5">
        <v>4</v>
      </c>
      <c r="B5">
        <v>2</v>
      </c>
      <c r="C5">
        <v>-0.49429632181478012</v>
      </c>
      <c r="D5">
        <v>0.16190075864243286</v>
      </c>
      <c r="E5">
        <v>2</v>
      </c>
      <c r="F5" t="s">
        <v>3</v>
      </c>
      <c r="G5" t="s">
        <v>41</v>
      </c>
      <c r="H5" t="s">
        <v>38</v>
      </c>
      <c r="I5" t="s">
        <v>27</v>
      </c>
      <c r="J5" t="s">
        <v>51</v>
      </c>
      <c r="K5">
        <v>0.61</v>
      </c>
      <c r="L5">
        <v>0.44</v>
      </c>
      <c r="M5">
        <v>0.83</v>
      </c>
      <c r="N5">
        <f t="shared" si="4"/>
        <v>-0.49429632181478012</v>
      </c>
      <c r="O5">
        <f t="shared" si="4"/>
        <v>-0.82098055206983023</v>
      </c>
      <c r="P5">
        <f t="shared" si="4"/>
        <v>-0.18632957819149348</v>
      </c>
      <c r="Q5">
        <f t="shared" si="5"/>
        <v>0.16190075864243286</v>
      </c>
    </row>
    <row r="6" spans="1:17" x14ac:dyDescent="0.35">
      <c r="A6">
        <v>4</v>
      </c>
      <c r="B6">
        <v>2</v>
      </c>
      <c r="C6">
        <v>-0.6348782724359695</v>
      </c>
      <c r="D6">
        <v>0.11913852069071373</v>
      </c>
      <c r="E6">
        <v>2</v>
      </c>
      <c r="F6" t="s">
        <v>23</v>
      </c>
      <c r="G6" t="s">
        <v>41</v>
      </c>
      <c r="H6" t="s">
        <v>38</v>
      </c>
      <c r="I6" t="s">
        <v>28</v>
      </c>
      <c r="J6" t="s">
        <v>50</v>
      </c>
      <c r="K6">
        <v>0.53</v>
      </c>
      <c r="L6">
        <v>0.42</v>
      </c>
      <c r="M6">
        <v>0.67</v>
      </c>
      <c r="N6">
        <f t="shared" si="4"/>
        <v>-0.6348782724359695</v>
      </c>
      <c r="O6">
        <f t="shared" si="4"/>
        <v>-0.86750056770472306</v>
      </c>
      <c r="P6">
        <f t="shared" si="4"/>
        <v>-0.40047756659712525</v>
      </c>
      <c r="Q6">
        <f t="shared" si="5"/>
        <v>0.11913852069071373</v>
      </c>
    </row>
    <row r="7" spans="1:17" x14ac:dyDescent="0.35">
      <c r="A7">
        <v>4</v>
      </c>
      <c r="B7">
        <v>2</v>
      </c>
      <c r="C7">
        <v>-0.38566248081198462</v>
      </c>
      <c r="D7">
        <v>0.11573143110358215</v>
      </c>
      <c r="E7">
        <v>2</v>
      </c>
      <c r="F7" t="s">
        <v>4</v>
      </c>
      <c r="G7" t="s">
        <v>41</v>
      </c>
      <c r="H7" t="s">
        <v>38</v>
      </c>
      <c r="I7" t="s">
        <v>29</v>
      </c>
      <c r="J7" t="s">
        <v>52</v>
      </c>
      <c r="K7">
        <v>0.68</v>
      </c>
      <c r="L7">
        <v>0.54</v>
      </c>
      <c r="M7">
        <v>0.85</v>
      </c>
      <c r="N7">
        <f t="shared" si="4"/>
        <v>-0.38566248081198462</v>
      </c>
      <c r="O7">
        <f t="shared" si="4"/>
        <v>-0.61618613942381695</v>
      </c>
      <c r="P7">
        <f t="shared" si="4"/>
        <v>-0.16251892949777494</v>
      </c>
      <c r="Q7">
        <f t="shared" si="5"/>
        <v>0.11573143110358215</v>
      </c>
    </row>
    <row r="8" spans="1:17" x14ac:dyDescent="0.35">
      <c r="A8">
        <v>6</v>
      </c>
      <c r="B8">
        <v>2</v>
      </c>
      <c r="C8">
        <v>-0.6348782724359695</v>
      </c>
      <c r="D8">
        <v>0.12528585527720879</v>
      </c>
      <c r="E8">
        <v>2</v>
      </c>
      <c r="F8" t="s">
        <v>5</v>
      </c>
      <c r="G8" t="s">
        <v>43</v>
      </c>
      <c r="H8" t="s">
        <v>38</v>
      </c>
      <c r="I8" t="s">
        <v>30</v>
      </c>
      <c r="J8" t="s">
        <v>53</v>
      </c>
      <c r="K8">
        <v>0.53</v>
      </c>
      <c r="L8">
        <v>0.41</v>
      </c>
      <c r="M8">
        <v>0.67</v>
      </c>
      <c r="N8">
        <f t="shared" si="4"/>
        <v>-0.6348782724359695</v>
      </c>
      <c r="O8">
        <f t="shared" si="4"/>
        <v>-0.89159811928378363</v>
      </c>
      <c r="P8">
        <f t="shared" si="4"/>
        <v>-0.40047756659712525</v>
      </c>
      <c r="Q8">
        <f t="shared" si="5"/>
        <v>0.12528585527720879</v>
      </c>
    </row>
    <row r="9" spans="1:17" x14ac:dyDescent="0.35">
      <c r="A9">
        <v>7</v>
      </c>
      <c r="B9">
        <v>4</v>
      </c>
      <c r="C9">
        <v>-0.67334455326376563</v>
      </c>
      <c r="D9">
        <v>0.16983372611526296</v>
      </c>
      <c r="E9">
        <v>2</v>
      </c>
      <c r="F9" t="s">
        <v>19</v>
      </c>
      <c r="G9" t="s">
        <v>44</v>
      </c>
      <c r="H9" t="s">
        <v>41</v>
      </c>
      <c r="I9" t="s">
        <v>31</v>
      </c>
      <c r="J9" t="s">
        <v>54</v>
      </c>
      <c r="K9">
        <v>0.51</v>
      </c>
      <c r="L9">
        <v>0.37</v>
      </c>
      <c r="M9">
        <v>0.72</v>
      </c>
      <c r="N9">
        <f t="shared" si="4"/>
        <v>-0.67334455326376563</v>
      </c>
      <c r="O9">
        <f t="shared" si="4"/>
        <v>-0.9942522733438669</v>
      </c>
      <c r="P9">
        <f t="shared" si="4"/>
        <v>-0.3285040669720361</v>
      </c>
      <c r="Q9">
        <f t="shared" si="5"/>
        <v>0.16983372611526296</v>
      </c>
    </row>
    <row r="10" spans="1:17" x14ac:dyDescent="0.35">
      <c r="A10">
        <v>8</v>
      </c>
      <c r="B10">
        <v>2</v>
      </c>
      <c r="C10">
        <v>-0.77652878949899629</v>
      </c>
      <c r="D10">
        <v>8.3015918478221429E-2</v>
      </c>
      <c r="E10">
        <v>2</v>
      </c>
      <c r="F10" t="s">
        <v>21</v>
      </c>
      <c r="G10" t="s">
        <v>45</v>
      </c>
      <c r="H10" t="s">
        <v>38</v>
      </c>
      <c r="I10" t="s">
        <v>32</v>
      </c>
      <c r="J10" t="s">
        <v>55</v>
      </c>
      <c r="K10">
        <v>0.46</v>
      </c>
      <c r="L10">
        <v>0.39</v>
      </c>
      <c r="M10">
        <v>0.54</v>
      </c>
      <c r="N10">
        <f t="shared" si="4"/>
        <v>-0.77652878949899629</v>
      </c>
      <c r="O10">
        <f t="shared" si="4"/>
        <v>-0.94160853985844495</v>
      </c>
      <c r="P10">
        <f t="shared" si="4"/>
        <v>-0.61618613942381695</v>
      </c>
      <c r="Q10">
        <f t="shared" si="5"/>
        <v>8.3015918478221429E-2</v>
      </c>
    </row>
    <row r="11" spans="1:17" x14ac:dyDescent="0.35">
      <c r="A11">
        <v>8</v>
      </c>
      <c r="B11">
        <v>2</v>
      </c>
      <c r="C11">
        <v>-1.0788096613719298</v>
      </c>
      <c r="D11">
        <v>0.13994029381347897</v>
      </c>
      <c r="E11">
        <v>2</v>
      </c>
      <c r="F11" t="s">
        <v>22</v>
      </c>
      <c r="G11" t="s">
        <v>45</v>
      </c>
      <c r="H11" t="s">
        <v>38</v>
      </c>
      <c r="I11" t="s">
        <v>56</v>
      </c>
      <c r="J11" t="s">
        <v>57</v>
      </c>
      <c r="K11">
        <v>0.34</v>
      </c>
      <c r="L11">
        <v>0.26</v>
      </c>
      <c r="M11">
        <v>0.45</v>
      </c>
      <c r="N11">
        <f t="shared" si="4"/>
        <v>-1.0788096613719298</v>
      </c>
      <c r="O11">
        <f t="shared" si="4"/>
        <v>-1.3470736479666092</v>
      </c>
      <c r="P11">
        <f t="shared" si="4"/>
        <v>-0.79850769621777162</v>
      </c>
      <c r="Q11">
        <f t="shared" si="5"/>
        <v>0.13994029381347897</v>
      </c>
    </row>
    <row r="12" spans="1:17" x14ac:dyDescent="0.35">
      <c r="A12">
        <v>5</v>
      </c>
      <c r="B12">
        <v>9</v>
      </c>
      <c r="C12">
        <v>-0.96758402626170559</v>
      </c>
      <c r="D12">
        <v>0.18150416306840353</v>
      </c>
      <c r="E12">
        <v>2</v>
      </c>
      <c r="F12" t="s">
        <v>34</v>
      </c>
      <c r="G12" t="s">
        <v>42</v>
      </c>
      <c r="H12" t="s">
        <v>46</v>
      </c>
      <c r="I12" t="s">
        <v>33</v>
      </c>
      <c r="J12" t="s">
        <v>58</v>
      </c>
      <c r="K12">
        <v>0.38</v>
      </c>
      <c r="L12">
        <v>0.27</v>
      </c>
      <c r="M12">
        <v>0.55000000000000004</v>
      </c>
      <c r="N12">
        <f t="shared" si="4"/>
        <v>-0.96758402626170559</v>
      </c>
      <c r="O12">
        <f t="shared" si="4"/>
        <v>-1.3093333199837622</v>
      </c>
      <c r="P12">
        <f t="shared" si="4"/>
        <v>-0.59783700075562041</v>
      </c>
      <c r="Q12">
        <f t="shared" si="5"/>
        <v>0.18150416306840353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2024-08-28T14:37:10Z</dcterms:modified>
</cp:coreProperties>
</file>