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drawings/drawing3.xml" ContentType="application/vnd.openxmlformats-officedocument.drawing+xml"/>
  <Override PartName="/xl/charts/chartEx1.xml" ContentType="application/vnd.ms-office.chartex+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harts/chartEx2.xml" ContentType="application/vnd.ms-office.chartex+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hidePivotFieldList="1"/>
  <mc:AlternateContent xmlns:mc="http://schemas.openxmlformats.org/markup-compatibility/2006">
    <mc:Choice Requires="x15">
      <x15ac:absPath xmlns:x15ac="http://schemas.microsoft.com/office/spreadsheetml/2010/11/ac" url="C:\Users\Orxan\Desktop\D\"/>
    </mc:Choice>
  </mc:AlternateContent>
  <xr:revisionPtr revIDLastSave="0" documentId="13_ncr:1_{1CE04573-426B-4593-B8BF-140E3163200A}" xr6:coauthVersionLast="47" xr6:coauthVersionMax="47" xr10:uidLastSave="{00000000-0000-0000-0000-000000000000}"/>
  <bookViews>
    <workbookView xWindow="-120" yWindow="-120" windowWidth="20730" windowHeight="11040" xr2:uid="{249A4BD1-185F-0B47-89C1-AADD2237DEF3}"/>
  </bookViews>
  <sheets>
    <sheet name="Question-1D" sheetId="16" r:id="rId1"/>
    <sheet name="Employees" sheetId="1" r:id="rId2"/>
    <sheet name="EmployeeRates_Benefits" sheetId="2" r:id="rId3"/>
    <sheet name="Sales and Bonuses" sheetId="3" r:id="rId4"/>
    <sheet name="Sales" sheetId="14" r:id="rId5"/>
    <sheet name="Wiildflower honey detail" sheetId="19" r:id="rId6"/>
    <sheet name="Sales Quantity" sheetId="5" r:id="rId7"/>
    <sheet name="Qty by city" sheetId="6" r:id="rId8"/>
    <sheet name="Summer Sales" sheetId="15" r:id="rId9"/>
    <sheet name="Product in stock" sheetId="8" r:id="rId10"/>
    <sheet name="Sales by Month" sheetId="9" r:id="rId11"/>
    <sheet name="Sales by Day" sheetId="10" r:id="rId12"/>
    <sheet name="Prices_Discounts" sheetId="18" r:id="rId13"/>
    <sheet name="Baker Heights Sales" sheetId="11" r:id="rId14"/>
  </sheets>
  <externalReferences>
    <externalReference r:id="rId15"/>
    <externalReference r:id="rId16"/>
    <externalReference r:id="rId17"/>
  </externalReferences>
  <definedNames>
    <definedName name="_xlnm._FilterDatabase" localSheetId="9" hidden="1">'Product in stock'!$A$4:$B$9</definedName>
    <definedName name="_xlnm._FilterDatabase" localSheetId="4" hidden="1">Sales!$A$1:$Q$307</definedName>
    <definedName name="_xlchart.v1.15" hidden="1">'Sales by Month'!$A$2:$A$17</definedName>
    <definedName name="_xlchart.v1.16" hidden="1">'Sales by Month'!$C$1</definedName>
    <definedName name="_xlchart.v1.17" hidden="1">'Sales by Month'!$C$2:$C$17</definedName>
    <definedName name="_xlchart.v1.18" hidden="1">'Sales by Month'!$A$2:$B$17</definedName>
    <definedName name="_xlchart.v1.19" hidden="1">'Sales by Month'!$C$1</definedName>
    <definedName name="_xlchart.v1.20" hidden="1">'Sales by Month'!$C$2:$C$17</definedName>
    <definedName name="_xlchart.v1.21" hidden="1">'Sales by Day'!$A$2:$A$29</definedName>
    <definedName name="_xlchart.v1.22" hidden="1">'Sales by Day'!$B$1</definedName>
    <definedName name="_xlchart.v1.23" hidden="1">'Sales by Day'!$B$2:$B$29</definedName>
    <definedName name="_xlchart.v1.24" hidden="1">'Sales by Day'!$A$2:$A$29</definedName>
    <definedName name="_xlchart.v1.25" hidden="1">'Sales by Day'!$B$1</definedName>
    <definedName name="_xlchart.v1.26" hidden="1">'Sales by Day'!$B$2:$B$29</definedName>
    <definedName name="_xlchart.v1.27" hidden="1">'Sales by Day'!$A$2:$A$29</definedName>
    <definedName name="_xlchart.v1.28" hidden="1">'Sales by Day'!$B$1</definedName>
    <definedName name="_xlchart.v1.29" hidden="1">'Sales by Day'!$B$2:$B$29</definedName>
    <definedName name="_xlchart.v2.0" hidden="1">'Product in stock'!$A$5:$A$9</definedName>
    <definedName name="_xlchart.v2.1" hidden="1">'Product in stock'!$B$4</definedName>
    <definedName name="_xlchart.v2.10" hidden="1">'Product in stock'!$B$4</definedName>
    <definedName name="_xlchart.v2.11" hidden="1">'Product in stock'!$B$5:$B$9</definedName>
    <definedName name="_xlchart.v2.12" hidden="1">'Product in stock'!$A$5:$A$9</definedName>
    <definedName name="_xlchart.v2.13" hidden="1">'Product in stock'!$B$4</definedName>
    <definedName name="_xlchart.v2.14" hidden="1">'Product in stock'!$B$5:$B$9</definedName>
    <definedName name="_xlchart.v2.2" hidden="1">'Product in stock'!$B$5:$B$9</definedName>
    <definedName name="_xlchart.v2.3" hidden="1">'Product in stock'!$A$5:$A$9</definedName>
    <definedName name="_xlchart.v2.4" hidden="1">'Product in stock'!$B$4</definedName>
    <definedName name="_xlchart.v2.5" hidden="1">'Product in stock'!$B$5:$B$9</definedName>
    <definedName name="_xlchart.v2.6" hidden="1">'Product in stock'!$A$5:$A$9</definedName>
    <definedName name="_xlchart.v2.7" hidden="1">'Product in stock'!$B$4</definedName>
    <definedName name="_xlchart.v2.8" hidden="1">'Product in stock'!$B$5:$B$9</definedName>
    <definedName name="_xlchart.v2.9" hidden="1">'Product in stock'!$A$5:$A$9</definedName>
    <definedName name="BakerHeights_data">#REF!</definedName>
    <definedName name="Benefit_Package">[1]EmployeeRates_Benefits!$G$4:$G$18</definedName>
    <definedName name="Cities">#REF!</definedName>
    <definedName name="City">#REF!</definedName>
    <definedName name="DiscountPercentages">Prices_Discounts!$F$1:$U$3</definedName>
    <definedName name="Hourly_rate">[1]EmployeeRates_Benefits!$F$4:$F$18</definedName>
    <definedName name="Job_Role">[1]EmployeeRates_Benefits!$E$4:$E$18</definedName>
    <definedName name="Product_ID">[2]Products!$B$2:$B$14</definedName>
    <definedName name="Product_name">[3]Sales!$J$2:$J$307</definedName>
    <definedName name="ProductList">#REF!</definedName>
    <definedName name="ProductName">[3]Sales!$J$2:$J$307</definedName>
    <definedName name="Products">#REF!</definedName>
    <definedName name="ProductsData">#REF!</definedName>
    <definedName name="ProductsList">Prices_Discounts!$A$3:$D$21</definedName>
    <definedName name="Slicer_City">#N/A</definedName>
    <definedName name="Slicer_Sale_Date">#N/A</definedName>
  </definedNames>
  <calcPr calcId="191029"/>
  <pivotCaches>
    <pivotCache cacheId="0" r:id="rId18"/>
    <pivotCache cacheId="16" r:id="rId19"/>
    <pivotCache cacheId="2" r:id="rId20"/>
  </pivotCaches>
  <extLst>
    <ext xmlns:x14="http://schemas.microsoft.com/office/spreadsheetml/2009/9/main" uri="{BBE1A952-AA13-448e-AADC-164F8A28A991}">
      <x14:slicerCaches>
        <x14:slicerCache r:id="rId21"/>
        <x14:slicerCache r:id="rId2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11" i="3" l="1"/>
  <c r="E15" i="3"/>
  <c r="E19" i="3"/>
  <c r="E23" i="3"/>
  <c r="E3" i="3"/>
  <c r="E6" i="3"/>
  <c r="E7" i="3"/>
  <c r="E10" i="3"/>
  <c r="E22" i="3"/>
  <c r="H5" i="2"/>
  <c r="H6" i="2"/>
  <c r="H7" i="2"/>
  <c r="H8" i="2"/>
  <c r="H9" i="2"/>
  <c r="H10" i="2"/>
  <c r="H11" i="2"/>
  <c r="H12" i="2"/>
  <c r="H13" i="2"/>
  <c r="H14" i="2"/>
  <c r="H15" i="2"/>
  <c r="H16" i="2"/>
  <c r="H17" i="2"/>
  <c r="H18" i="2"/>
  <c r="H4" i="2"/>
  <c r="E14" i="3"/>
  <c r="E18" i="3"/>
  <c r="I5" i="2"/>
  <c r="I6" i="2"/>
  <c r="I7" i="2"/>
  <c r="I8" i="2"/>
  <c r="I9" i="2"/>
  <c r="I10" i="2"/>
  <c r="I11" i="2"/>
  <c r="I12" i="2"/>
  <c r="I13" i="2"/>
  <c r="I14" i="2"/>
  <c r="I15" i="2"/>
  <c r="I16" i="2"/>
  <c r="I17" i="2"/>
  <c r="I18" i="2"/>
  <c r="I4" i="2"/>
  <c r="B27" i="2"/>
  <c r="B23" i="2"/>
  <c r="B5" i="2" a="1"/>
  <c r="B5" i="2" s="1"/>
  <c r="B6" i="2" a="1"/>
  <c r="B6" i="2" s="1"/>
  <c r="B7" i="2" a="1"/>
  <c r="B7" i="2" s="1"/>
  <c r="B8" i="2" a="1"/>
  <c r="B8" i="2" s="1"/>
  <c r="B9" i="2" a="1"/>
  <c r="B9" i="2" s="1"/>
  <c r="B10" i="2" a="1"/>
  <c r="B10" i="2" s="1"/>
  <c r="B11" i="2" a="1"/>
  <c r="B11" i="2" s="1"/>
  <c r="B12" i="2" a="1"/>
  <c r="B12" i="2" s="1"/>
  <c r="B13" i="2" a="1"/>
  <c r="B13" i="2" s="1"/>
  <c r="B14" i="2" a="1"/>
  <c r="B14" i="2" s="1"/>
  <c r="B15" i="2" a="1"/>
  <c r="B15" i="2" s="1"/>
  <c r="B16" i="2" a="1"/>
  <c r="B16" i="2" s="1"/>
  <c r="B17" i="2" a="1"/>
  <c r="B17" i="2" s="1"/>
  <c r="B18" i="2" a="1"/>
  <c r="B18" i="2" s="1"/>
  <c r="B4" i="2" a="1"/>
  <c r="B4" i="2" s="1"/>
  <c r="M307" i="14"/>
  <c r="Q307" i="14" s="1"/>
  <c r="M306" i="14"/>
  <c r="Q306" i="14" s="1"/>
  <c r="M305" i="14"/>
  <c r="Q305" i="14" s="1"/>
  <c r="M304" i="14"/>
  <c r="Q304" i="14" s="1"/>
  <c r="M303" i="14"/>
  <c r="Q303" i="14" s="1"/>
  <c r="M302" i="14"/>
  <c r="Q302" i="14" s="1"/>
  <c r="Q301" i="14"/>
  <c r="M301" i="14"/>
  <c r="M300" i="14"/>
  <c r="Q300" i="14" s="1"/>
  <c r="M299" i="14"/>
  <c r="Q299" i="14" s="1"/>
  <c r="M298" i="14"/>
  <c r="Q298" i="14" s="1"/>
  <c r="M297" i="14"/>
  <c r="Q297" i="14" s="1"/>
  <c r="M296" i="14"/>
  <c r="Q296" i="14" s="1"/>
  <c r="M295" i="14"/>
  <c r="Q295" i="14" s="1"/>
  <c r="M294" i="14"/>
  <c r="Q294" i="14" s="1"/>
  <c r="M293" i="14"/>
  <c r="Q293" i="14" s="1"/>
  <c r="M292" i="14"/>
  <c r="Q292" i="14" s="1"/>
  <c r="M291" i="14"/>
  <c r="Q291" i="14" s="1"/>
  <c r="M290" i="14"/>
  <c r="Q290" i="14" s="1"/>
  <c r="Q289" i="14"/>
  <c r="M289" i="14"/>
  <c r="M288" i="14"/>
  <c r="Q288" i="14" s="1"/>
  <c r="M287" i="14"/>
  <c r="Q287" i="14" s="1"/>
  <c r="M286" i="14"/>
  <c r="Q286" i="14" s="1"/>
  <c r="M285" i="14"/>
  <c r="Q285" i="14" s="1"/>
  <c r="M284" i="14"/>
  <c r="Q284" i="14" s="1"/>
  <c r="M283" i="14"/>
  <c r="Q283" i="14" s="1"/>
  <c r="M282" i="14"/>
  <c r="Q282" i="14" s="1"/>
  <c r="M281" i="14"/>
  <c r="Q281" i="14" s="1"/>
  <c r="M280" i="14"/>
  <c r="Q280" i="14" s="1"/>
  <c r="M279" i="14"/>
  <c r="Q279" i="14" s="1"/>
  <c r="M278" i="14"/>
  <c r="Q278" i="14" s="1"/>
  <c r="M277" i="14"/>
  <c r="Q277" i="14" s="1"/>
  <c r="M276" i="14"/>
  <c r="Q276" i="14" s="1"/>
  <c r="M275" i="14"/>
  <c r="Q275" i="14" s="1"/>
  <c r="M274" i="14"/>
  <c r="Q274" i="14" s="1"/>
  <c r="M273" i="14"/>
  <c r="Q273" i="14" s="1"/>
  <c r="M272" i="14"/>
  <c r="Q272" i="14" s="1"/>
  <c r="M271" i="14"/>
  <c r="Q271" i="14" s="1"/>
  <c r="M270" i="14"/>
  <c r="Q270" i="14" s="1"/>
  <c r="M269" i="14"/>
  <c r="Q269" i="14" s="1"/>
  <c r="M268" i="14"/>
  <c r="Q268" i="14" s="1"/>
  <c r="M267" i="14"/>
  <c r="Q267" i="14" s="1"/>
  <c r="M266" i="14"/>
  <c r="Q266" i="14" s="1"/>
  <c r="M265" i="14"/>
  <c r="Q265" i="14" s="1"/>
  <c r="M264" i="14"/>
  <c r="Q264" i="14" s="1"/>
  <c r="M263" i="14"/>
  <c r="Q263" i="14" s="1"/>
  <c r="M262" i="14"/>
  <c r="Q262" i="14" s="1"/>
  <c r="M261" i="14"/>
  <c r="Q261" i="14" s="1"/>
  <c r="M260" i="14"/>
  <c r="Q260" i="14" s="1"/>
  <c r="Q259" i="14"/>
  <c r="M259" i="14"/>
  <c r="M258" i="14"/>
  <c r="Q258" i="14" s="1"/>
  <c r="M257" i="14"/>
  <c r="Q257" i="14" s="1"/>
  <c r="M256" i="14"/>
  <c r="Q256" i="14" s="1"/>
  <c r="M255" i="14"/>
  <c r="Q255" i="14" s="1"/>
  <c r="Q254" i="14"/>
  <c r="M254" i="14"/>
  <c r="M253" i="14"/>
  <c r="Q253" i="14" s="1"/>
  <c r="M252" i="14"/>
  <c r="Q252" i="14" s="1"/>
  <c r="M251" i="14"/>
  <c r="Q251" i="14" s="1"/>
  <c r="M250" i="14"/>
  <c r="Q250" i="14" s="1"/>
  <c r="M249" i="14"/>
  <c r="Q249" i="14" s="1"/>
  <c r="M248" i="14"/>
  <c r="Q248" i="14" s="1"/>
  <c r="M247" i="14"/>
  <c r="Q247" i="14" s="1"/>
  <c r="M246" i="14"/>
  <c r="Q246" i="14" s="1"/>
  <c r="M245" i="14"/>
  <c r="Q245" i="14" s="1"/>
  <c r="M244" i="14"/>
  <c r="Q244" i="14" s="1"/>
  <c r="M243" i="14"/>
  <c r="Q243" i="14" s="1"/>
  <c r="M242" i="14"/>
  <c r="Q242" i="14" s="1"/>
  <c r="M241" i="14"/>
  <c r="Q241" i="14" s="1"/>
  <c r="M240" i="14"/>
  <c r="Q240" i="14" s="1"/>
  <c r="M239" i="14"/>
  <c r="Q239" i="14" s="1"/>
  <c r="M238" i="14"/>
  <c r="Q238" i="14" s="1"/>
  <c r="M237" i="14"/>
  <c r="Q237" i="14" s="1"/>
  <c r="M236" i="14"/>
  <c r="Q236" i="14" s="1"/>
  <c r="Q235" i="14"/>
  <c r="M235" i="14"/>
  <c r="M234" i="14"/>
  <c r="Q234" i="14" s="1"/>
  <c r="M233" i="14"/>
  <c r="Q233" i="14" s="1"/>
  <c r="M232" i="14"/>
  <c r="Q232" i="14" s="1"/>
  <c r="M231" i="14"/>
  <c r="Q231" i="14" s="1"/>
  <c r="M230" i="14"/>
  <c r="Q230" i="14" s="1"/>
  <c r="M229" i="14"/>
  <c r="Q229" i="14" s="1"/>
  <c r="M228" i="14"/>
  <c r="Q228" i="14" s="1"/>
  <c r="M227" i="14"/>
  <c r="Q227" i="14" s="1"/>
  <c r="M226" i="14"/>
  <c r="Q226" i="14" s="1"/>
  <c r="M225" i="14"/>
  <c r="Q225" i="14" s="1"/>
  <c r="M224" i="14"/>
  <c r="Q224" i="14" s="1"/>
  <c r="M223" i="14"/>
  <c r="Q223" i="14" s="1"/>
  <c r="M222" i="14"/>
  <c r="Q222" i="14" s="1"/>
  <c r="M221" i="14"/>
  <c r="Q221" i="14" s="1"/>
  <c r="M220" i="14"/>
  <c r="Q220" i="14" s="1"/>
  <c r="M219" i="14"/>
  <c r="Q219" i="14" s="1"/>
  <c r="M218" i="14"/>
  <c r="Q218" i="14" s="1"/>
  <c r="M217" i="14"/>
  <c r="Q217" i="14" s="1"/>
  <c r="M216" i="14"/>
  <c r="Q216" i="14" s="1"/>
  <c r="M215" i="14"/>
  <c r="Q215" i="14" s="1"/>
  <c r="M214" i="14"/>
  <c r="Q214" i="14" s="1"/>
  <c r="M213" i="14"/>
  <c r="Q213" i="14" s="1"/>
  <c r="M212" i="14"/>
  <c r="Q212" i="14" s="1"/>
  <c r="Q211" i="14"/>
  <c r="M211" i="14"/>
  <c r="M210" i="14"/>
  <c r="Q210" i="14" s="1"/>
  <c r="M209" i="14"/>
  <c r="Q209" i="14" s="1"/>
  <c r="M208" i="14"/>
  <c r="Q208" i="14" s="1"/>
  <c r="M207" i="14"/>
  <c r="Q207" i="14" s="1"/>
  <c r="M206" i="14"/>
  <c r="Q206" i="14" s="1"/>
  <c r="Q205" i="14"/>
  <c r="M205" i="14"/>
  <c r="M204" i="14"/>
  <c r="Q204" i="14" s="1"/>
  <c r="M203" i="14"/>
  <c r="Q203" i="14" s="1"/>
  <c r="M202" i="14"/>
  <c r="Q202" i="14" s="1"/>
  <c r="M201" i="14"/>
  <c r="Q201" i="14" s="1"/>
  <c r="Q200" i="14"/>
  <c r="M200" i="14"/>
  <c r="M199" i="14"/>
  <c r="Q199" i="14" s="1"/>
  <c r="M198" i="14"/>
  <c r="Q198" i="14" s="1"/>
  <c r="M197" i="14"/>
  <c r="Q197" i="14" s="1"/>
  <c r="M196" i="14"/>
  <c r="Q196" i="14" s="1"/>
  <c r="M195" i="14"/>
  <c r="Q195" i="14" s="1"/>
  <c r="M194" i="14"/>
  <c r="Q194" i="14" s="1"/>
  <c r="M193" i="14"/>
  <c r="Q193" i="14" s="1"/>
  <c r="M192" i="14"/>
  <c r="Q192" i="14" s="1"/>
  <c r="M191" i="14"/>
  <c r="Q191" i="14" s="1"/>
  <c r="M190" i="14"/>
  <c r="Q190" i="14" s="1"/>
  <c r="M189" i="14"/>
  <c r="Q189" i="14" s="1"/>
  <c r="M188" i="14"/>
  <c r="Q188" i="14" s="1"/>
  <c r="M187" i="14"/>
  <c r="Q187" i="14" s="1"/>
  <c r="M186" i="14"/>
  <c r="Q186" i="14" s="1"/>
  <c r="M185" i="14"/>
  <c r="Q185" i="14" s="1"/>
  <c r="M184" i="14"/>
  <c r="Q184" i="14" s="1"/>
  <c r="M183" i="14"/>
  <c r="Q183" i="14" s="1"/>
  <c r="M182" i="14"/>
  <c r="Q182" i="14" s="1"/>
  <c r="Q181" i="14"/>
  <c r="M181" i="14"/>
  <c r="M180" i="14"/>
  <c r="Q180" i="14" s="1"/>
  <c r="M179" i="14"/>
  <c r="Q179" i="14" s="1"/>
  <c r="M178" i="14"/>
  <c r="Q178" i="14" s="1"/>
  <c r="M177" i="14"/>
  <c r="Q177" i="14" s="1"/>
  <c r="M176" i="14"/>
  <c r="Q176" i="14" s="1"/>
  <c r="M175" i="14"/>
  <c r="Q175" i="14" s="1"/>
  <c r="M174" i="14"/>
  <c r="Q174" i="14" s="1"/>
  <c r="M173" i="14"/>
  <c r="Q173" i="14" s="1"/>
  <c r="M172" i="14"/>
  <c r="Q172" i="14" s="1"/>
  <c r="M171" i="14"/>
  <c r="Q171" i="14" s="1"/>
  <c r="M170" i="14"/>
  <c r="Q170" i="14" s="1"/>
  <c r="M169" i="14"/>
  <c r="Q169" i="14" s="1"/>
  <c r="M168" i="14"/>
  <c r="Q168" i="14" s="1"/>
  <c r="M167" i="14"/>
  <c r="Q167" i="14" s="1"/>
  <c r="M166" i="14"/>
  <c r="Q166" i="14" s="1"/>
  <c r="M165" i="14"/>
  <c r="Q165" i="14" s="1"/>
  <c r="M164" i="14"/>
  <c r="Q164" i="14" s="1"/>
  <c r="M163" i="14"/>
  <c r="Q163" i="14" s="1"/>
  <c r="M162" i="14"/>
  <c r="Q162" i="14" s="1"/>
  <c r="M161" i="14"/>
  <c r="Q161" i="14" s="1"/>
  <c r="M160" i="14"/>
  <c r="Q160" i="14" s="1"/>
  <c r="M159" i="14"/>
  <c r="Q159" i="14" s="1"/>
  <c r="M158" i="14"/>
  <c r="Q158" i="14" s="1"/>
  <c r="M157" i="14"/>
  <c r="Q157" i="14" s="1"/>
  <c r="M156" i="14"/>
  <c r="Q156" i="14" s="1"/>
  <c r="M155" i="14"/>
  <c r="Q155" i="14" s="1"/>
  <c r="M154" i="14"/>
  <c r="Q154" i="14" s="1"/>
  <c r="M153" i="14"/>
  <c r="Q153" i="14" s="1"/>
  <c r="M152" i="14"/>
  <c r="Q152" i="14" s="1"/>
  <c r="Q151" i="14"/>
  <c r="M151" i="14"/>
  <c r="M150" i="14"/>
  <c r="Q150" i="14" s="1"/>
  <c r="M149" i="14"/>
  <c r="Q149" i="14" s="1"/>
  <c r="M148" i="14"/>
  <c r="Q148" i="14" s="1"/>
  <c r="M147" i="14"/>
  <c r="Q147" i="14" s="1"/>
  <c r="Q146" i="14"/>
  <c r="M146" i="14"/>
  <c r="M145" i="14"/>
  <c r="Q145" i="14" s="1"/>
  <c r="M144" i="14"/>
  <c r="Q144" i="14" s="1"/>
  <c r="M143" i="14"/>
  <c r="Q143" i="14" s="1"/>
  <c r="M142" i="14"/>
  <c r="Q142" i="14" s="1"/>
  <c r="M141" i="14"/>
  <c r="Q141" i="14" s="1"/>
  <c r="M140" i="14"/>
  <c r="Q140" i="14" s="1"/>
  <c r="M139" i="14"/>
  <c r="Q139" i="14" s="1"/>
  <c r="M138" i="14"/>
  <c r="Q138" i="14" s="1"/>
  <c r="M137" i="14"/>
  <c r="Q137" i="14" s="1"/>
  <c r="M136" i="14"/>
  <c r="Q136" i="14" s="1"/>
  <c r="M135" i="14"/>
  <c r="Q135" i="14" s="1"/>
  <c r="M134" i="14"/>
  <c r="Q134" i="14" s="1"/>
  <c r="M133" i="14"/>
  <c r="Q133" i="14" s="1"/>
  <c r="M132" i="14"/>
  <c r="Q132" i="14" s="1"/>
  <c r="M131" i="14"/>
  <c r="Q131" i="14" s="1"/>
  <c r="M130" i="14"/>
  <c r="Q130" i="14" s="1"/>
  <c r="M129" i="14"/>
  <c r="Q129" i="14" s="1"/>
  <c r="M128" i="14"/>
  <c r="Q128" i="14" s="1"/>
  <c r="Q127" i="14"/>
  <c r="M127" i="14"/>
  <c r="M126" i="14"/>
  <c r="Q126" i="14" s="1"/>
  <c r="M125" i="14"/>
  <c r="Q125" i="14" s="1"/>
  <c r="M124" i="14"/>
  <c r="Q124" i="14" s="1"/>
  <c r="M123" i="14"/>
  <c r="Q123" i="14" s="1"/>
  <c r="M122" i="14"/>
  <c r="Q122" i="14" s="1"/>
  <c r="M121" i="14"/>
  <c r="Q121" i="14" s="1"/>
  <c r="M120" i="14"/>
  <c r="Q120" i="14" s="1"/>
  <c r="M119" i="14"/>
  <c r="Q119" i="14" s="1"/>
  <c r="M118" i="14"/>
  <c r="Q118" i="14" s="1"/>
  <c r="M117" i="14"/>
  <c r="Q117" i="14" s="1"/>
  <c r="M116" i="14"/>
  <c r="Q116" i="14" s="1"/>
  <c r="M115" i="14"/>
  <c r="Q115" i="14" s="1"/>
  <c r="M114" i="14"/>
  <c r="Q114" i="14" s="1"/>
  <c r="M113" i="14"/>
  <c r="Q113" i="14" s="1"/>
  <c r="M112" i="14"/>
  <c r="Q112" i="14" s="1"/>
  <c r="M111" i="14"/>
  <c r="Q111" i="14" s="1"/>
  <c r="M110" i="14"/>
  <c r="Q110" i="14" s="1"/>
  <c r="M109" i="14"/>
  <c r="Q109" i="14" s="1"/>
  <c r="M108" i="14"/>
  <c r="Q108" i="14" s="1"/>
  <c r="M107" i="14"/>
  <c r="Q107" i="14" s="1"/>
  <c r="M106" i="14"/>
  <c r="Q106" i="14" s="1"/>
  <c r="M105" i="14"/>
  <c r="Q105" i="14" s="1"/>
  <c r="M104" i="14"/>
  <c r="Q104" i="14" s="1"/>
  <c r="Q103" i="14"/>
  <c r="M103" i="14"/>
  <c r="M102" i="14"/>
  <c r="Q102" i="14" s="1"/>
  <c r="M101" i="14"/>
  <c r="Q101" i="14" s="1"/>
  <c r="M100" i="14"/>
  <c r="Q100" i="14" s="1"/>
  <c r="M99" i="14"/>
  <c r="Q99" i="14" s="1"/>
  <c r="M98" i="14"/>
  <c r="Q98" i="14" s="1"/>
  <c r="Q97" i="14"/>
  <c r="M97" i="14"/>
  <c r="M96" i="14"/>
  <c r="Q96" i="14" s="1"/>
  <c r="M95" i="14"/>
  <c r="Q95" i="14" s="1"/>
  <c r="M94" i="14"/>
  <c r="Q94" i="14" s="1"/>
  <c r="M93" i="14"/>
  <c r="Q93" i="14" s="1"/>
  <c r="Q92" i="14"/>
  <c r="M92" i="14"/>
  <c r="M91" i="14"/>
  <c r="Q91" i="14" s="1"/>
  <c r="M90" i="14"/>
  <c r="Q90" i="14" s="1"/>
  <c r="M89" i="14"/>
  <c r="Q89" i="14" s="1"/>
  <c r="M88" i="14"/>
  <c r="Q88" i="14" s="1"/>
  <c r="M87" i="14"/>
  <c r="Q87" i="14" s="1"/>
  <c r="M86" i="14"/>
  <c r="Q86" i="14" s="1"/>
  <c r="M85" i="14"/>
  <c r="Q85" i="14" s="1"/>
  <c r="M84" i="14"/>
  <c r="Q84" i="14" s="1"/>
  <c r="M83" i="14"/>
  <c r="Q83" i="14" s="1"/>
  <c r="M82" i="14"/>
  <c r="Q82" i="14" s="1"/>
  <c r="M81" i="14"/>
  <c r="Q81" i="14" s="1"/>
  <c r="M80" i="14"/>
  <c r="Q80" i="14" s="1"/>
  <c r="M79" i="14"/>
  <c r="Q79" i="14" s="1"/>
  <c r="M78" i="14"/>
  <c r="Q78" i="14" s="1"/>
  <c r="M77" i="14"/>
  <c r="Q77" i="14" s="1"/>
  <c r="M76" i="14"/>
  <c r="Q76" i="14" s="1"/>
  <c r="M75" i="14"/>
  <c r="Q75" i="14" s="1"/>
  <c r="M74" i="14"/>
  <c r="Q74" i="14" s="1"/>
  <c r="Q73" i="14"/>
  <c r="M73" i="14"/>
  <c r="M72" i="14"/>
  <c r="Q72" i="14" s="1"/>
  <c r="M71" i="14"/>
  <c r="Q71" i="14" s="1"/>
  <c r="M70" i="14"/>
  <c r="Q70" i="14" s="1"/>
  <c r="M69" i="14"/>
  <c r="Q69" i="14" s="1"/>
  <c r="M68" i="14"/>
  <c r="Q68" i="14" s="1"/>
  <c r="M67" i="14"/>
  <c r="Q67" i="14" s="1"/>
  <c r="M66" i="14"/>
  <c r="Q66" i="14" s="1"/>
  <c r="M65" i="14"/>
  <c r="Q65" i="14" s="1"/>
  <c r="M64" i="14"/>
  <c r="Q64" i="14" s="1"/>
  <c r="M63" i="14"/>
  <c r="Q63" i="14" s="1"/>
  <c r="M62" i="14"/>
  <c r="Q62" i="14" s="1"/>
  <c r="M61" i="14"/>
  <c r="Q61" i="14" s="1"/>
  <c r="M60" i="14"/>
  <c r="Q60" i="14" s="1"/>
  <c r="M59" i="14"/>
  <c r="Q59" i="14" s="1"/>
  <c r="M58" i="14"/>
  <c r="Q58" i="14" s="1"/>
  <c r="M57" i="14"/>
  <c r="Q57" i="14" s="1"/>
  <c r="M56" i="14"/>
  <c r="Q56" i="14" s="1"/>
  <c r="M55" i="14"/>
  <c r="Q55" i="14" s="1"/>
  <c r="M54" i="14"/>
  <c r="Q54" i="14" s="1"/>
  <c r="M53" i="14"/>
  <c r="Q53" i="14" s="1"/>
  <c r="M52" i="14"/>
  <c r="Q52" i="14" s="1"/>
  <c r="M51" i="14"/>
  <c r="Q51" i="14" s="1"/>
  <c r="M50" i="14"/>
  <c r="Q50" i="14" s="1"/>
  <c r="M49" i="14"/>
  <c r="Q49" i="14" s="1"/>
  <c r="M48" i="14"/>
  <c r="Q48" i="14" s="1"/>
  <c r="M47" i="14"/>
  <c r="Q47" i="14" s="1"/>
  <c r="M46" i="14"/>
  <c r="Q46" i="14" s="1"/>
  <c r="M45" i="14"/>
  <c r="Q45" i="14" s="1"/>
  <c r="M44" i="14"/>
  <c r="Q44" i="14" s="1"/>
  <c r="Q43" i="14"/>
  <c r="M43" i="14"/>
  <c r="M42" i="14"/>
  <c r="Q42" i="14" s="1"/>
  <c r="M41" i="14"/>
  <c r="Q41" i="14" s="1"/>
  <c r="M40" i="14"/>
  <c r="Q40" i="14" s="1"/>
  <c r="M39" i="14"/>
  <c r="Q39" i="14" s="1"/>
  <c r="M38" i="14"/>
  <c r="Q38" i="14" s="1"/>
  <c r="M37" i="14"/>
  <c r="Q37" i="14" s="1"/>
  <c r="M36" i="14"/>
  <c r="Q36" i="14" s="1"/>
  <c r="M35" i="14"/>
  <c r="Q35" i="14" s="1"/>
  <c r="M34" i="14"/>
  <c r="Q34" i="14" s="1"/>
  <c r="M33" i="14"/>
  <c r="Q33" i="14" s="1"/>
  <c r="M32" i="14"/>
  <c r="Q32" i="14" s="1"/>
  <c r="M31" i="14"/>
  <c r="Q31" i="14" s="1"/>
  <c r="M30" i="14"/>
  <c r="Q30" i="14" s="1"/>
  <c r="M29" i="14"/>
  <c r="Q29" i="14" s="1"/>
  <c r="M28" i="14"/>
  <c r="Q28" i="14" s="1"/>
  <c r="M27" i="14"/>
  <c r="Q27" i="14" s="1"/>
  <c r="M26" i="14"/>
  <c r="Q26" i="14" s="1"/>
  <c r="M25" i="14"/>
  <c r="Q25" i="14" s="1"/>
  <c r="M24" i="14"/>
  <c r="Q24" i="14" s="1"/>
  <c r="M23" i="14"/>
  <c r="Q23" i="14" s="1"/>
  <c r="M22" i="14"/>
  <c r="Q22" i="14" s="1"/>
  <c r="M21" i="14"/>
  <c r="Q21" i="14" s="1"/>
  <c r="M20" i="14"/>
  <c r="Q20" i="14" s="1"/>
  <c r="Q19" i="14"/>
  <c r="M19" i="14"/>
  <c r="M18" i="14"/>
  <c r="Q18" i="14" s="1"/>
  <c r="M17" i="14"/>
  <c r="Q17" i="14" s="1"/>
  <c r="M16" i="14"/>
  <c r="Q16" i="14" s="1"/>
  <c r="M15" i="14"/>
  <c r="Q15" i="14" s="1"/>
  <c r="M14" i="14"/>
  <c r="Q14" i="14" s="1"/>
  <c r="M13" i="14"/>
  <c r="Q13" i="14" s="1"/>
  <c r="M12" i="14"/>
  <c r="Q12" i="14" s="1"/>
  <c r="M11" i="14"/>
  <c r="Q11" i="14" s="1"/>
  <c r="M10" i="14"/>
  <c r="Q10" i="14" s="1"/>
  <c r="M9" i="14"/>
  <c r="Q9" i="14" s="1"/>
  <c r="M8" i="14"/>
  <c r="Q8" i="14" s="1"/>
  <c r="M7" i="14"/>
  <c r="Q7" i="14" s="1"/>
  <c r="M6" i="14"/>
  <c r="Q6" i="14" s="1"/>
  <c r="M5" i="14"/>
  <c r="Q5" i="14" s="1"/>
  <c r="M4" i="14"/>
  <c r="Q4" i="14" s="1"/>
  <c r="M3" i="14"/>
  <c r="Q3" i="14" s="1"/>
  <c r="M2" i="14"/>
  <c r="Q2" i="14" s="1"/>
  <c r="E4" i="3"/>
  <c r="E5" i="3"/>
  <c r="E8" i="3"/>
  <c r="E9" i="3"/>
  <c r="E12" i="3"/>
  <c r="E13" i="3"/>
  <c r="E16" i="3"/>
  <c r="E17" i="3"/>
  <c r="E20" i="3"/>
  <c r="E21" i="3"/>
  <c r="E24" i="3"/>
  <c r="H3" i="3" l="1"/>
  <c r="H2" i="3"/>
  <c r="H1"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102519E-ABF8-974E-AA07-29D7BB04E38D}" keepAlive="1" name="Query - EmployeeAddressPhone" description="Connection to the 'EmployeeAddressPhone' query in the workbook." type="5" refreshedVersion="8" saveData="1">
    <dbPr connection="Provider=Microsoft.Mashup.OleDb.1;Data Source=$Workbook$;Location=EmployeeAddressPhone;Extended Properties=&quot;&quot;" command="SELECT * FROM [EmployeeAddressPhone]"/>
    <extLst>
      <ext xmlns:x15="http://schemas.microsoft.com/office/spreadsheetml/2010/11/main" uri="{DE250136-89BD-433C-8126-D09CA5730AF9}">
        <x15:connection id="" excludeFromRefreshAll="1"/>
      </ext>
    </extLst>
  </connection>
  <connection id="2" xr16:uid="{F6A28A29-8587-9345-98C8-56E72EA9FA86}" keepAlive="1" name="Query - EmployeeAddressPhone (2)" description="Connection to the 'EmployeeAddressPhone (2)' query in the workbook." type="5" refreshedVersion="8" saveData="1">
    <dbPr connection="Provider=Microsoft.Mashup.OleDb.1;Data Source=$Workbook$;Location=&quot;EmployeeAddressPhone (2)&quot;;Extended Properties=&quot;&quot;" command="SELECT * FROM [EmployeeAddressPhone (2)]"/>
    <extLst>
      <ext xmlns:x15="http://schemas.microsoft.com/office/spreadsheetml/2010/11/main" uri="{DE250136-89BD-433C-8126-D09CA5730AF9}">
        <x15:connection id="" excludeFromRefreshAll="1"/>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<sst xmlns="http://schemas.openxmlformats.org/spreadsheetml/2006/main" count="2648" uniqueCount="374">
  <si>
    <t>8064-SALAZAR, AMAL</t>
  </si>
  <si>
    <t>6678-RIBEIRO, AMALIA A</t>
  </si>
  <si>
    <t>5454-CUNHA, ANNA</t>
  </si>
  <si>
    <t>5382-NUEIMAT, DIYA</t>
  </si>
  <si>
    <t>6892-SLEIMAN, FAHD</t>
  </si>
  <si>
    <t>6464-AZZI, HAMAL M</t>
  </si>
  <si>
    <t>6250-LIN, HU</t>
  </si>
  <si>
    <t>1384-ALMEIDA, IGOR</t>
  </si>
  <si>
    <t>6571-DOMINGUEZ, IKER</t>
  </si>
  <si>
    <t>5418-COUTURE, ISABELL</t>
  </si>
  <si>
    <t>6357-BEAR, JOHNNY</t>
  </si>
  <si>
    <t>6143-CORMIER, LIANE A</t>
  </si>
  <si>
    <t>5400-KARZAI, MAISHA</t>
  </si>
  <si>
    <t>4350-MASIH, MUKHTAR</t>
  </si>
  <si>
    <t>5346-GALVEZ, SERGIO</t>
  </si>
  <si>
    <t>Name and ext.</t>
  </si>
  <si>
    <t>ID</t>
  </si>
  <si>
    <t>Employee Rates and Benefits</t>
  </si>
  <si>
    <t>Employee ID</t>
  </si>
  <si>
    <t>Hire date</t>
  </si>
  <si>
    <t>Job Role</t>
  </si>
  <si>
    <t>Benefit Package</t>
  </si>
  <si>
    <t>Should purchase vehicle insurance</t>
  </si>
  <si>
    <t>Delivery</t>
  </si>
  <si>
    <t>Direct Sales</t>
  </si>
  <si>
    <t>Administration</t>
  </si>
  <si>
    <t>A</t>
  </si>
  <si>
    <t>B</t>
  </si>
  <si>
    <t>C</t>
  </si>
  <si>
    <t>Job role:</t>
  </si>
  <si>
    <t>Hourly rate:</t>
  </si>
  <si>
    <t># of Employees:</t>
  </si>
  <si>
    <t>Benefit Package:</t>
  </si>
  <si>
    <t>Maximum rate:</t>
  </si>
  <si>
    <t>&gt;=19</t>
  </si>
  <si>
    <t>City</t>
  </si>
  <si>
    <t>Bellingham</t>
  </si>
  <si>
    <t>Bow</t>
  </si>
  <si>
    <t>Alger</t>
  </si>
  <si>
    <t>Edison</t>
  </si>
  <si>
    <t>Burlington</t>
  </si>
  <si>
    <t>Lake Ketchum</t>
  </si>
  <si>
    <t>Baker Heights</t>
  </si>
  <si>
    <t>Jackson</t>
  </si>
  <si>
    <t>Mount Vernon</t>
  </si>
  <si>
    <t>Sales and Bonuses</t>
  </si>
  <si>
    <t>Bonus %</t>
  </si>
  <si>
    <t>Sales</t>
  </si>
  <si>
    <t>Bonuses</t>
  </si>
  <si>
    <t>Total sales:</t>
  </si>
  <si>
    <t>Average sales per employee:</t>
  </si>
  <si>
    <t>Total Bonuses:</t>
  </si>
  <si>
    <t>Amal Salazar</t>
  </si>
  <si>
    <t>Amalia A. Ribeiro</t>
  </si>
  <si>
    <t>Anna Cunha</t>
  </si>
  <si>
    <t>Diya Nueimat</t>
  </si>
  <si>
    <t>Fahd Sleiman</t>
  </si>
  <si>
    <t>Hamal M. Azzi</t>
  </si>
  <si>
    <t>Hu Lin</t>
  </si>
  <si>
    <t>Igor Almeida</t>
  </si>
  <si>
    <t>Iker Dominguez</t>
  </si>
  <si>
    <t>Isabell Couture</t>
  </si>
  <si>
    <t>Johnny Bear</t>
  </si>
  <si>
    <t>Liane A. Cormier</t>
  </si>
  <si>
    <t>Maisha Karzai</t>
  </si>
  <si>
    <t>Mukhtar Masih</t>
  </si>
  <si>
    <t>Sergio Galvez</t>
  </si>
  <si>
    <t>Order Date</t>
  </si>
  <si>
    <t>Customer full name</t>
  </si>
  <si>
    <t>Product name</t>
  </si>
  <si>
    <t>Goat milk soap</t>
  </si>
  <si>
    <t>Mixed berry jam</t>
  </si>
  <si>
    <t>Rhubarb-strawberry compote</t>
  </si>
  <si>
    <t>Buckwheat honey</t>
  </si>
  <si>
    <t>Strawberry jam</t>
  </si>
  <si>
    <t>Goat milk and honey cream</t>
  </si>
  <si>
    <t>Clover honey</t>
  </si>
  <si>
    <t>Mixed berry jelly</t>
  </si>
  <si>
    <t>Goat milk hand and body lotion</t>
  </si>
  <si>
    <t>Order ID</t>
  </si>
  <si>
    <t>Salesperson ID</t>
  </si>
  <si>
    <t>Customer Number</t>
  </si>
  <si>
    <t>Price</t>
  </si>
  <si>
    <t>Quantity</t>
  </si>
  <si>
    <t>Subtotal</t>
  </si>
  <si>
    <t>Discount percentage</t>
  </si>
  <si>
    <t>Order total</t>
  </si>
  <si>
    <t>Luc Chauvin</t>
  </si>
  <si>
    <t>Javier Sun</t>
  </si>
  <si>
    <t>Angel Arteaga</t>
  </si>
  <si>
    <t>Reem Al-Zuhairi</t>
  </si>
  <si>
    <t>Xiang Zhong</t>
  </si>
  <si>
    <t>Gabriel Hurtado</t>
  </si>
  <si>
    <t>De Liao</t>
  </si>
  <si>
    <t>Product ID</t>
  </si>
  <si>
    <t>OS-3</t>
  </si>
  <si>
    <t>JJ-2</t>
  </si>
  <si>
    <t>JJ-4</t>
  </si>
  <si>
    <t>H-3</t>
  </si>
  <si>
    <t>JJ-1</t>
  </si>
  <si>
    <t>L-2</t>
  </si>
  <si>
    <t>H-1</t>
  </si>
  <si>
    <t>JJ-3</t>
  </si>
  <si>
    <t>L-1</t>
  </si>
  <si>
    <t>Month</t>
  </si>
  <si>
    <t>Category</t>
  </si>
  <si>
    <t># of Sales</t>
  </si>
  <si>
    <t>Honey</t>
  </si>
  <si>
    <t>Jams and Jellies</t>
  </si>
  <si>
    <t>Lotions</t>
  </si>
  <si>
    <t>Organic soap</t>
  </si>
  <si>
    <t>June</t>
  </si>
  <si>
    <t>July</t>
  </si>
  <si>
    <t>August</t>
  </si>
  <si>
    <t>September</t>
  </si>
  <si>
    <t>Day of week</t>
  </si>
  <si>
    <t>Product remaining in stock</t>
  </si>
  <si>
    <t>Week at market</t>
  </si>
  <si>
    <t>Product in stock</t>
  </si>
  <si>
    <t>Week 5</t>
  </si>
  <si>
    <t>Week 4</t>
  </si>
  <si>
    <t>Week 3</t>
  </si>
  <si>
    <t>Week 2</t>
  </si>
  <si>
    <t>Week 1</t>
  </si>
  <si>
    <t>Products</t>
  </si>
  <si>
    <t>Oatmeal hand and body lotion</t>
  </si>
  <si>
    <t>Oatmeal soap</t>
  </si>
  <si>
    <t>First name</t>
  </si>
  <si>
    <t>Last name</t>
  </si>
  <si>
    <t>Sale ID</t>
  </si>
  <si>
    <t>Sale Date</t>
  </si>
  <si>
    <t>Customer number</t>
  </si>
  <si>
    <t>Product category</t>
  </si>
  <si>
    <t>Discount number</t>
  </si>
  <si>
    <t>Discount code</t>
  </si>
  <si>
    <t>Jonathan Voigt</t>
  </si>
  <si>
    <t>Samish</t>
  </si>
  <si>
    <t>D</t>
  </si>
  <si>
    <t>David Charron</t>
  </si>
  <si>
    <t>Big Lake</t>
  </si>
  <si>
    <t>no discount</t>
  </si>
  <si>
    <t>Wen Xie</t>
  </si>
  <si>
    <t>Kaela Samaha</t>
  </si>
  <si>
    <t>La Conner</t>
  </si>
  <si>
    <t>Eugenia Austin</t>
  </si>
  <si>
    <t>Nathan Bottoms</t>
  </si>
  <si>
    <t>E</t>
  </si>
  <si>
    <t>Velma Buckner</t>
  </si>
  <si>
    <t>Kong Chen</t>
  </si>
  <si>
    <t>Francisco Almaraz</t>
  </si>
  <si>
    <t>H-2</t>
  </si>
  <si>
    <t>Wildflower honey</t>
  </si>
  <si>
    <t>Michael Yin</t>
  </si>
  <si>
    <t>Taqwaa Samaha</t>
  </si>
  <si>
    <t>OS-1</t>
  </si>
  <si>
    <t>Hafsa Dallah</t>
  </si>
  <si>
    <t>Whitney</t>
  </si>
  <si>
    <t>Qi Shi</t>
  </si>
  <si>
    <t>Hamal Shammas</t>
  </si>
  <si>
    <t>OS-2</t>
  </si>
  <si>
    <t>Strawberry summer soap</t>
  </si>
  <si>
    <t>Lan Mai</t>
  </si>
  <si>
    <t>Munira Abrego</t>
  </si>
  <si>
    <t>Nancy Terry</t>
  </si>
  <si>
    <t>Terrence McGowan</t>
  </si>
  <si>
    <t>Genevieve Meilleur</t>
  </si>
  <si>
    <t>Francis Stackhouse</t>
  </si>
  <si>
    <t>Alberto Dominguez</t>
  </si>
  <si>
    <t>Sally Gallegos</t>
  </si>
  <si>
    <t>Claude Batard</t>
  </si>
  <si>
    <t>Tami Alvarado</t>
  </si>
  <si>
    <t>L-3</t>
  </si>
  <si>
    <t>Blaise Margand</t>
  </si>
  <si>
    <t>Bay View</t>
  </si>
  <si>
    <t>Cameron Hyde</t>
  </si>
  <si>
    <t>Sun Li</t>
  </si>
  <si>
    <t>Gonzalo Vazquez</t>
  </si>
  <si>
    <t>Yi Min Ang</t>
  </si>
  <si>
    <t>Utbah Sherzai</t>
  </si>
  <si>
    <t>Ruby Shaffer</t>
  </si>
  <si>
    <t>Avon</t>
  </si>
  <si>
    <t>Desiree Maldonado</t>
  </si>
  <si>
    <t>Marcel Quessy</t>
  </si>
  <si>
    <t>Gerard Masse</t>
  </si>
  <si>
    <t>Sedro-Woolley</t>
  </si>
  <si>
    <t>Catherine Alford</t>
  </si>
  <si>
    <t>Conway</t>
  </si>
  <si>
    <t>Jiang Li Xin</t>
  </si>
  <si>
    <t>Leah Bailey</t>
  </si>
  <si>
    <t>Astrid Flamand</t>
  </si>
  <si>
    <t>Libby Stokes</t>
  </si>
  <si>
    <t>Shi Hu</t>
  </si>
  <si>
    <t>Edwina Mullen</t>
  </si>
  <si>
    <t>Lourdes Melgar</t>
  </si>
  <si>
    <t>Fabio Fernandes</t>
  </si>
  <si>
    <t>Kareem Kuzbari</t>
  </si>
  <si>
    <t>Coralie Potvin</t>
  </si>
  <si>
    <t>Christian Saucier</t>
  </si>
  <si>
    <t>Darnell Nall</t>
  </si>
  <si>
    <t>Demi Holloway</t>
  </si>
  <si>
    <t>Philippe Pelland</t>
  </si>
  <si>
    <t>Marisa McCullough</t>
  </si>
  <si>
    <t>Kristine Bass</t>
  </si>
  <si>
    <t>Yue Ying Lin</t>
  </si>
  <si>
    <t>Miles McDaniel</t>
  </si>
  <si>
    <t>Antonio Castaneda</t>
  </si>
  <si>
    <t>Molly Romero</t>
  </si>
  <si>
    <t>Alexandre Doyon</t>
  </si>
  <si>
    <t>Shen Xiong</t>
  </si>
  <si>
    <t>Fai Qian</t>
  </si>
  <si>
    <t>Hamal Nader</t>
  </si>
  <si>
    <t>Daniel Tijerina</t>
  </si>
  <si>
    <t>Fen Long</t>
  </si>
  <si>
    <t>Chris Bromley</t>
  </si>
  <si>
    <t>Lian Fan</t>
  </si>
  <si>
    <t>Alhasan Homsi</t>
  </si>
  <si>
    <t>Akia Kassis</t>
  </si>
  <si>
    <t>Hana'i Hotaki</t>
  </si>
  <si>
    <t>Ruth Miranda</t>
  </si>
  <si>
    <t>Jacob Schreiner</t>
  </si>
  <si>
    <t>Fadil Berry</t>
  </si>
  <si>
    <t>Esteban Treat</t>
  </si>
  <si>
    <t>Yan Yan Tang</t>
  </si>
  <si>
    <t>Dominic Bonsaint</t>
  </si>
  <si>
    <t>Horace Summerlin</t>
  </si>
  <si>
    <t>Gilbert Charron</t>
  </si>
  <si>
    <t>Marcos Serna</t>
  </si>
  <si>
    <t>Jorge Casanova</t>
  </si>
  <si>
    <t>Maurice Charron</t>
  </si>
  <si>
    <t>Alba Sutton</t>
  </si>
  <si>
    <t>Norma Herman</t>
  </si>
  <si>
    <t>Eva Barajas</t>
  </si>
  <si>
    <t>Lyman</t>
  </si>
  <si>
    <t>Gang Chu</t>
  </si>
  <si>
    <t>Simon Skeen</t>
  </si>
  <si>
    <t>Xia Mai</t>
  </si>
  <si>
    <t>Miguel Howerton</t>
  </si>
  <si>
    <t>Archie Lamb</t>
  </si>
  <si>
    <t>Nihad Homsi</t>
  </si>
  <si>
    <t>Kristophe  Barjavel</t>
  </si>
  <si>
    <t>Kyle Hatley</t>
  </si>
  <si>
    <t>Sonia Lynch</t>
  </si>
  <si>
    <t>Pramod  Mistry</t>
  </si>
  <si>
    <t>Lei Luo</t>
  </si>
  <si>
    <t>Toby Perkins</t>
  </si>
  <si>
    <t>Yi Min Lu</t>
  </si>
  <si>
    <t>Andre Rivard</t>
  </si>
  <si>
    <t>Hafsa Badakhshi</t>
  </si>
  <si>
    <t>Stewart Frizzell</t>
  </si>
  <si>
    <t>Alain  Margand</t>
  </si>
  <si>
    <t>Jenna Hanania</t>
  </si>
  <si>
    <t>Li Long</t>
  </si>
  <si>
    <t>Tuqaa Naser</t>
  </si>
  <si>
    <t>Lily Parker</t>
  </si>
  <si>
    <t>Jacqueline  Brunelle</t>
  </si>
  <si>
    <t>Annette Deniger</t>
  </si>
  <si>
    <t>Andree Meilleur</t>
  </si>
  <si>
    <t>Josephine  Grondin</t>
  </si>
  <si>
    <t>Dominic Cloutier</t>
  </si>
  <si>
    <t>Hamed Sarraf</t>
  </si>
  <si>
    <t>Eisa Boutros</t>
  </si>
  <si>
    <t>Calvin Olds</t>
  </si>
  <si>
    <t>Humayd Natsheh</t>
  </si>
  <si>
    <t>Ju Xu</t>
  </si>
  <si>
    <t>Li Cao</t>
  </si>
  <si>
    <t>Pau Valadez</t>
  </si>
  <si>
    <t>Tabitha Shamoun</t>
  </si>
  <si>
    <t>Manuel Jerome</t>
  </si>
  <si>
    <t>Emery Cate</t>
  </si>
  <si>
    <t>Helene Rocher</t>
  </si>
  <si>
    <t>Philippe Paulet</t>
  </si>
  <si>
    <t>Yi Ze Ang</t>
  </si>
  <si>
    <t>Fang Yin Xia</t>
  </si>
  <si>
    <t>Danielle  Panetier</t>
  </si>
  <si>
    <t>Shi He</t>
  </si>
  <si>
    <t>Carmelo Foret</t>
  </si>
  <si>
    <t>Caresse Cartier</t>
  </si>
  <si>
    <t>Charline Varieur</t>
  </si>
  <si>
    <t>Wei Mai</t>
  </si>
  <si>
    <t>Elisabeth Plante</t>
  </si>
  <si>
    <t>Ruwaidah Bishara</t>
  </si>
  <si>
    <t>Douglas Townes</t>
  </si>
  <si>
    <t>Malika Nueimat</t>
  </si>
  <si>
    <t>Felipe Bui</t>
  </si>
  <si>
    <t>Cornelia Guerrero</t>
  </si>
  <si>
    <t>Daniel Feliciano</t>
  </si>
  <si>
    <t>Cheng He</t>
  </si>
  <si>
    <t>Hector Montoya</t>
  </si>
  <si>
    <t>Maison  Herve</t>
  </si>
  <si>
    <t>Harriet Finch</t>
  </si>
  <si>
    <t>Fang Yin Tu</t>
  </si>
  <si>
    <t>Sum of Quantity</t>
  </si>
  <si>
    <t>Grand Total</t>
  </si>
  <si>
    <t>Quantity sold per city</t>
  </si>
  <si>
    <t>Sum of Order total</t>
  </si>
  <si>
    <t>Full name</t>
  </si>
  <si>
    <t>Hourly rate</t>
  </si>
  <si>
    <t>Benefit Package is A or B</t>
  </si>
  <si>
    <t>Employee name</t>
  </si>
  <si>
    <t>On the Employees worksheet, use the Excel tool to automatically remove the duplicate records from A2:C23.</t>
  </si>
  <si>
    <t>On the EmployeeRates_Benefits worksheet, in cell B23, enter a function to determine the number of Delivery personnel whose hourly rate is $19/hour or more. Use the values entered in B21:B22 in the function.</t>
  </si>
  <si>
    <t>On the EmployeeRates_Benefits worksheet, in cell B27, determine the maximum hourly rate for employees in Administration who have benefit package C. Use the values entered in B25:B26 in the function.</t>
  </si>
  <si>
    <t>Delivery personnel need vehicle insurance but it’s only included in Benefit package C. On the EmployeeRates_Benefits worksheet, enter a nested function in cells H4:H18 that uses IF(), AND() and NOT() to return “Yes” if the employee has a Job Role of Delivery and also does not have Benefit Package C. For all other conditions, return “No.”</t>
  </si>
  <si>
    <t>On the EmployeeRates_Benefits worksheet, in column I, use the IF() and OR() functions together to return "Yes" if the Benefit Package is A or B. If these criteria aren’t met, return nothing.</t>
  </si>
  <si>
    <t>On the Sales and Bonuses worksheet, create a list of Sales amounts in column K by creating a Linear Series using a step value of 75, starting with 300 in K2 and ending with 1650.</t>
  </si>
  <si>
    <t>On the Sales and Bonuses worksheet, enter a function in the Bonus % column in C3:C24. Use each employee’s sales amount in column D to find the appropriate bonus percentage in column L and list it in C3:C24.</t>
  </si>
  <si>
    <t>On the Sales and Bonuses worksheet, use Trace Precedents to diagnose the location of the error in H3. Use Trace Dependents to visualize which cells rely on the value in D7. Use Error Checking in E7 to determine the type of error, and then edit and correct the formula.</t>
  </si>
  <si>
    <t>On the Sales and Bonuses worksheet, for the values in the Sales column, change the order of the existing conditional formatting rules so all current formats and rules apply and the text for cells with values greater than 700 remain black.</t>
  </si>
  <si>
    <t xml:space="preserve"> On the Sales and Bonuses worksheet, create a new custom Conditional Formatting rule that applies a Bold font style to the Employee’s name if their Sales amount in column D is more than the Average sales per employee amount in H2.</t>
  </si>
  <si>
    <t>On the Sales Quantity worksheet, in the SalesQuantity PivotTable, add the Product category field to the Rows bin above the Product name field and collapse the Product category field. Filter the PivotTable to show only the Honey and Jams and Jellies Product categories.</t>
  </si>
  <si>
    <t>On the Sales Quantity worksheet, create a Pie PivotChart based on the SalesQuantity PivotTable. Remove the Title and the Legend. Add Labels on the Outside End that include the Category Name and Value. Expand the Honey Product category and then Show Detail for Wildflower honey on a new worksheet named “Wildflower honey detail.”</t>
  </si>
  <si>
    <t>On the Qty by City worksheet, group the rows in the PivotTable by the Quantity field from 1 to 10 in groupings of 5.</t>
  </si>
  <si>
    <t>On the Summer Sales worksheet, in the SummerSales PivotTable, add the Order total field a second time to the PivotTable Values bin and place it after the Sales field. Configure it so it shows values as the percentage of Row Total, has the Percentage format with 1 decimal place, and has the Custom Name “% of order”</t>
  </si>
  <si>
    <t xml:space="preserve">In the SummerSalesPivot PivotTable, create slicers for the City and Sale Date fields. For the Sale Date Slicer, adjust the Slicer Settings to hide items with no data. Use the City Slicer to omit data for the cities Bow and Conway. </t>
  </si>
  <si>
    <t xml:space="preserve">On the Product in stock worksheet, add a Funnel chart using data in the ProductInStock range. Organize the chart in chronological order from the top down, starting with Week 1 at the top of the chart. </t>
  </si>
  <si>
    <t>On the Sales by Month worksheet, create a Sunburst chart grouping the data chronologically by month. Only include data from June, July, and August. Add the title: “Summer Farmers Market Sales” apply Chart Style 6, and then remove the legend.</t>
  </si>
  <si>
    <t>On the Sales by Day worksheet, create and then apply custom formatting to the date values in A2:A29 so the dates display only the full name of the day of the week, for example, Monday.</t>
  </si>
  <si>
    <t>On the Sales by Day worksheet, create and then apply custom formatting to the Sales values in B2:B29 that includes a “$” dollar sign, a space between the dollar sign and the first number, a comma thousands separator, and no decimal places. Zero should display as $ 0, and $1,234.56 should display as $ 1,235.</t>
  </si>
  <si>
    <t>On the Sales by Day worksheet, use all the data available to create a Box &amp; Whisker chart that displays the mean line, mean markers, inner points, and outlier points, and should use the Exclusive median Quartile Calculation.</t>
  </si>
  <si>
    <t>On the EmployeeRates_Benefits worksheet, use one function to return into the First name and Last name columns both the first and the last name of each employee from the EmployeeAddressPhone worksheet. If the Employee ID doesn’t match, return the text “not found.”</t>
  </si>
  <si>
    <t>Lotions and soaps gift set</t>
  </si>
  <si>
    <t>GS-LS</t>
  </si>
  <si>
    <t>Lotions gift set</t>
  </si>
  <si>
    <t>GS-L</t>
  </si>
  <si>
    <t>Soap gift set</t>
  </si>
  <si>
    <t>GS-S</t>
  </si>
  <si>
    <t>Honey gift set</t>
  </si>
  <si>
    <t>GS-H</t>
  </si>
  <si>
    <t>Jam gift set</t>
  </si>
  <si>
    <t>GS-J</t>
  </si>
  <si>
    <t>Discount %</t>
  </si>
  <si>
    <t>Discount amt.</t>
  </si>
  <si>
    <t>Cateogory</t>
  </si>
  <si>
    <t>Price range</t>
  </si>
  <si>
    <t>On the Employees worksheet, use Flash Fill in columns B through E to fill in the Employee's ID (the first four digits), their Full name including their First name, middle initial followed by a period (if there is a middle name), and Last name. Capitalize the first letter of the first and last names and the middle initial, but the rest of the characters should be lower-case, for example: Liane B. Cormier.</t>
  </si>
  <si>
    <t>On the Sales and Bonuses worksheet, create a list of Bonus % amounts in column L by creating a Linear Series using a step value of 0.25%, starting with 1.5% in L2 and ending with 6%.</t>
  </si>
  <si>
    <t>First Name</t>
  </si>
  <si>
    <t>Amal</t>
  </si>
  <si>
    <t>Amalia</t>
  </si>
  <si>
    <t>Anna</t>
  </si>
  <si>
    <t>Diya</t>
  </si>
  <si>
    <t>Fahd</t>
  </si>
  <si>
    <t>Hamal</t>
  </si>
  <si>
    <t>Hu</t>
  </si>
  <si>
    <t>Igor</t>
  </si>
  <si>
    <t>Iker</t>
  </si>
  <si>
    <t>Isabell</t>
  </si>
  <si>
    <t>Johnny</t>
  </si>
  <si>
    <t>Liane</t>
  </si>
  <si>
    <t>Maisha</t>
  </si>
  <si>
    <t>Mukhtar</t>
  </si>
  <si>
    <t>Sergio</t>
  </si>
  <si>
    <t>Last Name</t>
  </si>
  <si>
    <t>Salazar</t>
  </si>
  <si>
    <t>Ribeiro</t>
  </si>
  <si>
    <t>Cunha</t>
  </si>
  <si>
    <t>Nueimat</t>
  </si>
  <si>
    <t>Sleiman</t>
  </si>
  <si>
    <t>Azzi</t>
  </si>
  <si>
    <t>Lin</t>
  </si>
  <si>
    <t>Almeida</t>
  </si>
  <si>
    <t>Dominguez</t>
  </si>
  <si>
    <t>Couture</t>
  </si>
  <si>
    <t>Bear</t>
  </si>
  <si>
    <t>Cormier</t>
  </si>
  <si>
    <t>Karzai</t>
  </si>
  <si>
    <t>Masih</t>
  </si>
  <si>
    <t>Galvez</t>
  </si>
  <si>
    <t>1-5</t>
  </si>
  <si>
    <t>6-10</t>
  </si>
  <si>
    <t>Details for Sum of Quantity - Product name: Wildflower honey, Product category: Honey</t>
  </si>
  <si>
    <t>Total Sales</t>
  </si>
  <si>
    <t>Total % of order</t>
  </si>
  <si>
    <t>% of 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</si>
</sst>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4" formatCode="_(&quot;$&quot;* #,##0.00_);_(&quot;$&quot;* \(#,##0.00\);_(&quot;$&quot;* &quot;-&quot;??_);_(@_)"/>
    <numFmt numFmtId="164" formatCode="m/d/yyyy;@"/>
    <numFmt numFmtId="165" formatCode="mmmm"/>
    <numFmt numFmtId="167" formatCode="0.0%"/>
    <numFmt numFmtId="169" formatCode="dddd"/>
    <numFmt numFmtId="172" formatCode="&quot;$&quot;\ #,##0.00_);[Red]\(&quot;$&quot;#,##0.00\);&quot;$&quot;0;"/>
  </numFmts>
  <fonts count="24" x14ac:knownFonts="1">
    <font>
      <sz val="12"/>
      <color theme="1"/>
      <name val="Aptos Narrow"/>
      <family val="2"/>
      <scheme val="minor"/>
    </font>
    <font>
      <sz val="12"/>
      <color theme="1"/>
      <name val="Aptos Narrow"/>
      <family val="2"/>
      <scheme val="minor"/>
    </font>
    <font>
      <b/>
      <sz val="13"/>
      <color theme="3"/>
      <name val="Aptos Narrow"/>
      <family val="2"/>
      <scheme val="minor"/>
    </font>
    <font>
      <b/>
      <sz val="11"/>
      <color theme="3"/>
      <name val="Aptos Narrow"/>
      <family val="2"/>
      <scheme val="minor"/>
    </font>
    <font>
      <b/>
      <sz val="12"/>
      <color theme="0"/>
      <name val="Aptos Narrow"/>
      <family val="2"/>
      <scheme val="minor"/>
    </font>
    <font>
      <b/>
      <sz val="12"/>
      <color theme="1"/>
      <name val="Calibri"/>
      <family val="2"/>
    </font>
    <font>
      <sz val="12"/>
      <color theme="1"/>
      <name val="Calibri"/>
      <family val="2"/>
    </font>
    <font>
      <b/>
      <sz val="12"/>
      <color theme="0"/>
      <name val="Calibri"/>
      <family val="2"/>
    </font>
    <font>
      <sz val="11"/>
      <color theme="1"/>
      <name val="Aptos Narrow"/>
      <family val="2"/>
      <scheme val="minor"/>
    </font>
    <font>
      <b/>
      <sz val="16"/>
      <color theme="9" tint="-0.499984740745262"/>
      <name val="Calibri"/>
      <family val="2"/>
    </font>
    <font>
      <b/>
      <sz val="11"/>
      <color theme="9" tint="-0.499984740745262"/>
      <name val="Calibri"/>
      <family val="2"/>
    </font>
    <font>
      <b/>
      <sz val="11"/>
      <color theme="1"/>
      <name val="Calibri"/>
      <family val="2"/>
    </font>
    <font>
      <b/>
      <sz val="13"/>
      <color theme="3"/>
      <name val="Calibri"/>
      <family val="2"/>
    </font>
    <font>
      <sz val="22"/>
      <color theme="1"/>
      <name val="Calibri"/>
      <family val="2"/>
    </font>
    <font>
      <b/>
      <sz val="11"/>
      <color indexed="8"/>
      <name val="Calibri"/>
      <family val="2"/>
    </font>
    <font>
      <sz val="11"/>
      <color theme="1"/>
      <name val="Calibri"/>
      <family val="2"/>
    </font>
    <font>
      <b/>
      <sz val="11"/>
      <color theme="0"/>
      <name val="Calibri"/>
      <family val="2"/>
    </font>
    <font>
      <b/>
      <sz val="14"/>
      <color theme="1"/>
      <name val="Aptos Narrow"/>
      <family val="2"/>
      <scheme val="minor"/>
    </font>
    <font>
      <b/>
      <sz val="12"/>
      <color theme="1"/>
      <name val="Aptos Narrow"/>
      <family val="2"/>
      <scheme val="minor"/>
    </font>
    <font>
      <b/>
      <sz val="11"/>
      <color theme="1"/>
      <name val="Aptos Narrow"/>
      <family val="2"/>
      <scheme val="minor"/>
    </font>
    <font>
      <b/>
      <sz val="12"/>
      <color theme="1"/>
      <name val="Aptos Narrow"/>
      <family val="2"/>
      <scheme val="minor"/>
    </font>
    <font>
      <b/>
      <sz val="16"/>
      <color theme="1"/>
      <name val="Aptos Narrow"/>
      <family val="2"/>
      <scheme val="minor"/>
    </font>
    <font>
      <sz val="12"/>
      <color theme="1"/>
      <name val="Calibri"/>
      <family val="2"/>
      <charset val="162"/>
    </font>
    <font>
      <b/>
      <sz val="9"/>
      <color theme="1"/>
      <name val="Aptos Narrow"/>
      <family val="2"/>
      <scheme val="minor"/>
    </font>
  </fonts>
  <fills count="10">
    <fill>
      <patternFill patternType="none"/>
    </fill>
    <fill>
      <patternFill patternType="gray125"/>
    </fill>
    <fill>
      <patternFill patternType="solid">
        <fgColor theme="9" tint="0.79998168889431442"/>
        <bgColor indexed="64"/>
      </patternFill>
    </fill>
    <fill>
      <patternFill patternType="solid">
        <fgColor rgb="FF6EA044"/>
        <bgColor indexed="64"/>
      </patternFill>
    </fill>
    <fill>
      <patternFill patternType="solid">
        <fgColor theme="4"/>
        <bgColor theme="4"/>
      </patternFill>
    </fill>
    <fill>
      <patternFill patternType="solid">
        <fgColor theme="4" tint="0.79998168889431442"/>
        <bgColor theme="4" tint="0.79998168889431442"/>
      </patternFill>
    </fill>
    <fill>
      <patternFill patternType="solid">
        <fgColor theme="9" tint="-0.249977111117893"/>
        <bgColor indexed="64"/>
      </patternFill>
    </fill>
    <fill>
      <patternFill patternType="solid">
        <fgColor rgb="FFFFFF00"/>
        <bgColor indexed="64"/>
      </patternFill>
    </fill>
    <fill>
      <patternFill patternType="solid">
        <fgColor rgb="FFFFC000"/>
        <bgColor indexed="64"/>
      </patternFill>
    </fill>
    <fill>
      <patternFill patternType="solid">
        <fgColor rgb="FF00B050"/>
        <bgColor indexed="64"/>
      </patternFill>
    </fill>
  </fills>
  <borders count="10">
    <border>
      <left/>
      <right/>
      <top/>
      <bottom/>
      <diagonal/>
    </border>
    <border>
      <left/>
      <right/>
      <top/>
      <bottom style="thick">
        <color theme="4" tint="0.499984740745262"/>
      </bottom>
      <diagonal/>
    </border>
    <border>
      <left/>
      <right/>
      <top/>
      <bottom style="medium">
        <color theme="4" tint="0.39997558519241921"/>
      </bottom>
      <diagonal/>
    </border>
    <border>
      <left style="thin">
        <color indexed="64"/>
      </left>
      <right style="thin">
        <color indexed="64"/>
      </right>
      <top style="thin">
        <color indexed="64"/>
      </top>
      <bottom style="thin">
        <color indexed="64"/>
      </bottom>
      <diagonal/>
    </border>
    <border>
      <left/>
      <right/>
      <top style="thin">
        <color theme="4" tint="0.39997558519241921"/>
      </top>
      <bottom/>
      <diagonal/>
    </border>
    <border>
      <left/>
      <right/>
      <top/>
      <bottom style="medium">
        <color theme="9" tint="-0.499984740745262"/>
      </bottom>
      <diagonal/>
    </border>
    <border>
      <left/>
      <right/>
      <top/>
      <bottom style="thick">
        <color theme="9" tint="-0.499984740745262"/>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indexed="64"/>
      </top>
      <bottom/>
      <diagonal/>
    </border>
  </borders>
  <cellStyleXfs count="8">
    <xf numFmtId="0" fontId="0" fillId="0" borderId="0"/>
    <xf numFmtId="44" fontId="1" fillId="0" borderId="0" applyFont="0" applyFill="0" applyBorder="0" applyAlignment="0" applyProtection="0"/>
    <xf numFmtId="9" fontId="1" fillId="0" borderId="0" applyFont="0" applyFill="0" applyBorder="0" applyAlignment="0" applyProtection="0"/>
    <xf numFmtId="0" fontId="2" fillId="0" borderId="1" applyNumberFormat="0" applyFill="0" applyAlignment="0" applyProtection="0"/>
    <xf numFmtId="0" fontId="3" fillId="0" borderId="2" applyNumberFormat="0" applyFill="0" applyAlignment="0" applyProtection="0"/>
    <xf numFmtId="0" fontId="8" fillId="0" borderId="0"/>
    <xf numFmtId="44" fontId="8" fillId="0" borderId="0" applyFont="0" applyFill="0" applyBorder="0" applyAlignment="0" applyProtection="0"/>
    <xf numFmtId="9" fontId="8" fillId="0" borderId="0" applyFont="0" applyFill="0" applyBorder="0" applyAlignment="0" applyProtection="0"/>
  </cellStyleXfs>
  <cellXfs count="89">
    <xf numFmtId="0" fontId="0" fillId="0" borderId="0" xfId="0"/>
    <xf numFmtId="0" fontId="6" fillId="0" borderId="0" xfId="0" applyFont="1"/>
    <xf numFmtId="0" fontId="5" fillId="0" borderId="0" xfId="0" applyFont="1" applyAlignment="1">
      <alignment wrapText="1"/>
    </xf>
    <xf numFmtId="164" fontId="6" fillId="0" borderId="0" xfId="0" applyNumberFormat="1" applyFont="1"/>
    <xf numFmtId="44" fontId="6" fillId="0" borderId="0" xfId="1" applyFont="1"/>
    <xf numFmtId="10" fontId="6" fillId="0" borderId="0" xfId="0" applyNumberFormat="1" applyFont="1"/>
    <xf numFmtId="0" fontId="5" fillId="0" borderId="0" xfId="0" applyFont="1" applyAlignment="1">
      <alignment horizontal="center"/>
    </xf>
    <xf numFmtId="0" fontId="7" fillId="3" borderId="0" xfId="0" applyFont="1" applyFill="1" applyAlignment="1">
      <alignment vertical="center" wrapText="1"/>
    </xf>
    <xf numFmtId="9" fontId="6" fillId="0" borderId="0" xfId="2" applyFont="1"/>
    <xf numFmtId="14" fontId="6" fillId="0" borderId="0" xfId="0" applyNumberFormat="1" applyFont="1"/>
    <xf numFmtId="0" fontId="6" fillId="0" borderId="0" xfId="0" applyFont="1" applyAlignment="1">
      <alignment horizontal="center"/>
    </xf>
    <xf numFmtId="0" fontId="4" fillId="4" borderId="0" xfId="5" applyFont="1" applyFill="1" applyAlignment="1">
      <alignment vertical="center"/>
    </xf>
    <xf numFmtId="0" fontId="8" fillId="0" borderId="0" xfId="5" applyAlignment="1">
      <alignment vertical="center" wrapText="1"/>
    </xf>
    <xf numFmtId="0" fontId="8" fillId="0" borderId="0" xfId="5"/>
    <xf numFmtId="14" fontId="8" fillId="0" borderId="0" xfId="5" applyNumberFormat="1"/>
    <xf numFmtId="49" fontId="8" fillId="0" borderId="0" xfId="5" applyNumberFormat="1"/>
    <xf numFmtId="0" fontId="5" fillId="2" borderId="7" xfId="0" applyFont="1" applyFill="1" applyBorder="1" applyAlignment="1">
      <alignment wrapText="1"/>
    </xf>
    <xf numFmtId="44" fontId="6" fillId="2" borderId="8" xfId="0" applyNumberFormat="1" applyFont="1" applyFill="1" applyBorder="1"/>
    <xf numFmtId="0" fontId="6" fillId="2" borderId="8" xfId="0" applyFont="1" applyFill="1" applyBorder="1"/>
    <xf numFmtId="0" fontId="5" fillId="2" borderId="7" xfId="0" applyFont="1" applyFill="1" applyBorder="1"/>
    <xf numFmtId="0" fontId="5" fillId="2" borderId="8" xfId="0" applyFont="1" applyFill="1" applyBorder="1"/>
    <xf numFmtId="0" fontId="10" fillId="0" borderId="5" xfId="4" applyFont="1" applyBorder="1" applyAlignment="1">
      <alignment vertical="center"/>
    </xf>
    <xf numFmtId="0" fontId="10" fillId="0" borderId="5" xfId="4" applyFont="1" applyBorder="1" applyAlignment="1">
      <alignment vertical="center" wrapText="1"/>
    </xf>
    <xf numFmtId="0" fontId="10" fillId="0" borderId="5" xfId="4" applyFont="1" applyBorder="1" applyAlignment="1">
      <alignment wrapText="1"/>
    </xf>
    <xf numFmtId="0" fontId="11" fillId="2" borderId="3" xfId="0" applyFont="1" applyFill="1" applyBorder="1" applyAlignment="1">
      <alignment vertical="top"/>
    </xf>
    <xf numFmtId="0" fontId="6" fillId="2" borderId="3" xfId="0" applyFont="1" applyFill="1" applyBorder="1"/>
    <xf numFmtId="0" fontId="11" fillId="2" borderId="3" xfId="0" applyFont="1" applyFill="1" applyBorder="1" applyAlignment="1">
      <alignment wrapText="1"/>
    </xf>
    <xf numFmtId="44" fontId="6" fillId="2" borderId="3" xfId="6" applyFont="1" applyFill="1" applyBorder="1"/>
    <xf numFmtId="0" fontId="11" fillId="2" borderId="3" xfId="0" applyFont="1" applyFill="1" applyBorder="1"/>
    <xf numFmtId="1" fontId="6" fillId="2" borderId="3" xfId="6" applyNumberFormat="1" applyFont="1" applyFill="1" applyBorder="1"/>
    <xf numFmtId="0" fontId="12" fillId="0" borderId="1" xfId="3" applyFont="1"/>
    <xf numFmtId="0" fontId="14" fillId="2" borderId="6" xfId="0" applyFont="1" applyFill="1" applyBorder="1" applyAlignment="1">
      <alignment vertical="center"/>
    </xf>
    <xf numFmtId="0" fontId="14" fillId="2" borderId="6" xfId="0" applyFont="1" applyFill="1" applyBorder="1" applyAlignment="1">
      <alignment horizontal="center" vertical="center"/>
    </xf>
    <xf numFmtId="0" fontId="14" fillId="2" borderId="6" xfId="0" applyFont="1" applyFill="1" applyBorder="1" applyAlignment="1">
      <alignment horizontal="center" vertical="center" wrapText="1"/>
    </xf>
    <xf numFmtId="44" fontId="6" fillId="0" borderId="0" xfId="0" applyNumberFormat="1" applyFont="1"/>
    <xf numFmtId="0" fontId="15" fillId="5" borderId="4" xfId="5" applyFont="1" applyFill="1" applyBorder="1"/>
    <xf numFmtId="14" fontId="15" fillId="5" borderId="4" xfId="5" applyNumberFormat="1" applyFont="1" applyFill="1" applyBorder="1"/>
    <xf numFmtId="165" fontId="15" fillId="5" borderId="4" xfId="5" applyNumberFormat="1" applyFont="1" applyFill="1" applyBorder="1"/>
    <xf numFmtId="44" fontId="6" fillId="5" borderId="4" xfId="6" applyFont="1" applyFill="1" applyBorder="1"/>
    <xf numFmtId="1" fontId="6" fillId="5" borderId="4" xfId="6" applyNumberFormat="1" applyFont="1" applyFill="1" applyBorder="1" applyAlignment="1">
      <alignment horizontal="center"/>
    </xf>
    <xf numFmtId="44" fontId="15" fillId="5" borderId="4" xfId="5" applyNumberFormat="1" applyFont="1" applyFill="1" applyBorder="1"/>
    <xf numFmtId="9" fontId="6" fillId="5" borderId="4" xfId="7" applyFont="1" applyFill="1" applyBorder="1"/>
    <xf numFmtId="0" fontId="15" fillId="0" borderId="4" xfId="5" applyFont="1" applyBorder="1"/>
    <xf numFmtId="14" fontId="15" fillId="0" borderId="4" xfId="5" applyNumberFormat="1" applyFont="1" applyBorder="1"/>
    <xf numFmtId="165" fontId="15" fillId="0" borderId="4" xfId="5" applyNumberFormat="1" applyFont="1" applyBorder="1"/>
    <xf numFmtId="44" fontId="6" fillId="0" borderId="4" xfId="6" applyFont="1" applyBorder="1"/>
    <xf numFmtId="1" fontId="6" fillId="0" borderId="4" xfId="6" applyNumberFormat="1" applyFont="1" applyBorder="1" applyAlignment="1">
      <alignment horizontal="center"/>
    </xf>
    <xf numFmtId="44" fontId="15" fillId="0" borderId="4" xfId="5" applyNumberFormat="1" applyFont="1" applyBorder="1"/>
    <xf numFmtId="9" fontId="6" fillId="0" borderId="4" xfId="7" applyFont="1" applyBorder="1"/>
    <xf numFmtId="0" fontId="15" fillId="0" borderId="0" xfId="5" applyFont="1"/>
    <xf numFmtId="0" fontId="11" fillId="0" borderId="0" xfId="0" applyFont="1"/>
    <xf numFmtId="9" fontId="6" fillId="0" borderId="0" xfId="7" applyFont="1"/>
    <xf numFmtId="0" fontId="16" fillId="6" borderId="0" xfId="0" applyFont="1" applyFill="1" applyAlignment="1">
      <alignment vertical="center"/>
    </xf>
    <xf numFmtId="0" fontId="6" fillId="0" borderId="0" xfId="0" applyFont="1" applyAlignment="1">
      <alignment vertical="center"/>
    </xf>
    <xf numFmtId="10" fontId="8" fillId="0" borderId="0" xfId="5" applyNumberFormat="1"/>
    <xf numFmtId="44" fontId="8" fillId="0" borderId="0" xfId="5" applyNumberFormat="1"/>
    <xf numFmtId="44" fontId="0" fillId="0" borderId="0" xfId="6" applyFont="1"/>
    <xf numFmtId="167" fontId="0" fillId="0" borderId="0" xfId="7" applyNumberFormat="1" applyFont="1"/>
    <xf numFmtId="0" fontId="19" fillId="2" borderId="0" xfId="5" applyFont="1" applyFill="1" applyAlignment="1">
      <alignment vertical="center"/>
    </xf>
    <xf numFmtId="0" fontId="20" fillId="2" borderId="3" xfId="5" applyFont="1" applyFill="1" applyBorder="1" applyAlignment="1">
      <alignment horizontal="center" vertical="center"/>
    </xf>
    <xf numFmtId="0" fontId="20" fillId="2" borderId="3" xfId="5" applyFont="1" applyFill="1" applyBorder="1" applyAlignment="1">
      <alignment vertical="center"/>
    </xf>
    <xf numFmtId="0" fontId="17" fillId="8" borderId="3" xfId="0" applyFont="1" applyFill="1" applyBorder="1" applyAlignment="1">
      <alignment horizontal="center" vertical="center" wrapText="1"/>
    </xf>
    <xf numFmtId="0" fontId="18" fillId="7" borderId="3" xfId="0" applyFont="1" applyFill="1" applyBorder="1" applyAlignment="1">
      <alignment horizontal="left" vertical="center" wrapText="1"/>
    </xf>
    <xf numFmtId="0" fontId="9" fillId="0" borderId="0" xfId="0" applyFont="1" applyAlignment="1">
      <alignment horizontal="center"/>
    </xf>
    <xf numFmtId="0" fontId="13" fillId="2" borderId="0" xfId="0" applyFont="1" applyFill="1" applyAlignment="1">
      <alignment horizontal="center" vertical="center" wrapText="1"/>
    </xf>
    <xf numFmtId="0" fontId="5" fillId="2" borderId="0" xfId="0" applyFont="1" applyFill="1" applyAlignment="1">
      <alignment horizontal="center" vertical="center"/>
    </xf>
    <xf numFmtId="0" fontId="21" fillId="2" borderId="0" xfId="5" applyFont="1" applyFill="1" applyAlignment="1">
      <alignment horizontal="center" wrapText="1"/>
    </xf>
    <xf numFmtId="0" fontId="18" fillId="7" borderId="9" xfId="0" applyFont="1" applyFill="1" applyBorder="1" applyAlignment="1">
      <alignment horizontal="center" vertical="center" wrapText="1"/>
    </xf>
    <xf numFmtId="0" fontId="18" fillId="7" borderId="0" xfId="0" applyFont="1" applyFill="1" applyBorder="1" applyAlignment="1">
      <alignment horizontal="center" vertical="center" wrapText="1"/>
    </xf>
    <xf numFmtId="0" fontId="18" fillId="9" borderId="3" xfId="0" applyFont="1" applyFill="1" applyBorder="1" applyAlignment="1">
      <alignment horizontal="left" vertical="center" wrapText="1"/>
    </xf>
    <xf numFmtId="0" fontId="21" fillId="7" borderId="9" xfId="0" applyFont="1" applyFill="1" applyBorder="1" applyAlignment="1">
      <alignment horizontal="center" vertical="center" wrapText="1"/>
    </xf>
    <xf numFmtId="0" fontId="21" fillId="7" borderId="0" xfId="0" applyFont="1" applyFill="1" applyBorder="1" applyAlignment="1">
      <alignment horizontal="center" vertical="center" wrapText="1"/>
    </xf>
    <xf numFmtId="0" fontId="6" fillId="0" borderId="0" xfId="0" applyFont="1" applyAlignment="1">
      <alignment horizontal="center" vertical="center"/>
    </xf>
    <xf numFmtId="0" fontId="17" fillId="7" borderId="3" xfId="0" applyFont="1" applyFill="1" applyBorder="1" applyAlignment="1">
      <alignment horizontal="left" vertical="center" wrapText="1"/>
    </xf>
    <xf numFmtId="0" fontId="22" fillId="0" borderId="0" xfId="0" pivotButton="1" applyFont="1" applyAlignment="1">
      <alignment wrapText="1"/>
    </xf>
    <xf numFmtId="0" fontId="22" fillId="0" borderId="0" xfId="0" applyFont="1"/>
    <xf numFmtId="1" fontId="22" fillId="0" borderId="0" xfId="0" applyNumberFormat="1" applyFont="1" applyAlignment="1">
      <alignment horizontal="left"/>
    </xf>
    <xf numFmtId="44" fontId="22" fillId="0" borderId="0" xfId="0" applyNumberFormat="1" applyFont="1"/>
    <xf numFmtId="0" fontId="22" fillId="0" borderId="0" xfId="0" applyFont="1" applyAlignment="1">
      <alignment horizontal="left" indent="1"/>
    </xf>
    <xf numFmtId="169" fontId="6" fillId="0" borderId="0" xfId="0" applyNumberFormat="1" applyFont="1" applyAlignment="1">
      <alignment horizontal="left"/>
    </xf>
    <xf numFmtId="0" fontId="18" fillId="0" borderId="0" xfId="0" applyFont="1"/>
    <xf numFmtId="0" fontId="22" fillId="0" borderId="0" xfId="0" pivotButton="1" applyFont="1"/>
    <xf numFmtId="0" fontId="22" fillId="0" borderId="0" xfId="0" applyFont="1" applyAlignment="1">
      <alignment horizontal="left"/>
    </xf>
    <xf numFmtId="0" fontId="22" fillId="0" borderId="0" xfId="0" applyNumberFormat="1" applyFont="1"/>
    <xf numFmtId="0" fontId="23" fillId="7" borderId="3" xfId="0" applyFont="1" applyFill="1" applyBorder="1" applyAlignment="1">
      <alignment horizontal="left" vertical="center" wrapText="1"/>
    </xf>
    <xf numFmtId="14" fontId="0" fillId="0" borderId="0" xfId="0" applyNumberFormat="1"/>
    <xf numFmtId="14" fontId="22" fillId="0" borderId="0" xfId="0" applyNumberFormat="1" applyFont="1"/>
    <xf numFmtId="167" fontId="22" fillId="0" borderId="0" xfId="0" applyNumberFormat="1" applyFont="1"/>
    <xf numFmtId="172" fontId="6" fillId="0" borderId="0" xfId="0" applyNumberFormat="1" applyFont="1"/>
  </cellXfs>
  <cellStyles count="8">
    <cellStyle name="Currency" xfId="1" builtinId="4"/>
    <cellStyle name="Currency 2" xfId="6" xr:uid="{2E776884-F8F4-DF44-8805-0111AC1A909C}"/>
    <cellStyle name="Heading 2" xfId="3" builtinId="17"/>
    <cellStyle name="Heading 3" xfId="4" builtinId="18"/>
    <cellStyle name="Normal" xfId="0" builtinId="0"/>
    <cellStyle name="Normal 2" xfId="5" xr:uid="{6780CFE7-7604-F24D-BADB-0FE3D986265E}"/>
    <cellStyle name="Percent" xfId="2" builtinId="5"/>
    <cellStyle name="Percent 2" xfId="7" xr:uid="{FF363544-777C-734E-AA84-B59F7E9B05BF}"/>
  </cellStyles>
  <dxfs count="1047">
    <dxf>
      <font>
        <b/>
        <i val="0"/>
      </font>
    </dxf>
    <dxf>
      <font>
        <color rgb="FF9C0006"/>
      </font>
      <fill>
        <patternFill>
          <bgColor rgb="FFFFC7CE"/>
        </patternFill>
      </fill>
    </dxf>
    <dxf>
      <font>
        <color theme="1"/>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numFmt numFmtId="14" formatCode="0.00%"/>
    </dxf>
    <dxf>
      <numFmt numFmtId="167" formatCode="0.0%"/>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numFmt numFmtId="14" formatCode="0.00%"/>
    </dxf>
    <dxf>
      <numFmt numFmtId="167" formatCode="0.0%"/>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numFmt numFmtId="14" formatCode="0.00%"/>
    </dxf>
    <dxf>
      <numFmt numFmtId="167" formatCode="0.0%"/>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numFmt numFmtId="14" formatCode="0.00%"/>
    </dxf>
    <dxf>
      <numFmt numFmtId="167" formatCode="0.0%"/>
    </dxf>
    <dxf>
      <numFmt numFmtId="14" formatCode="0.00%"/>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numFmt numFmtId="14" formatCode="0.00%"/>
    </dxf>
    <dxf>
      <numFmt numFmtId="14" formatCode="0.00%"/>
    </dxf>
    <dxf>
      <numFmt numFmtId="167" formatCode="0.0%"/>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numFmt numFmtId="19" formatCode="m/d/yyyy"/>
    </dxf>
    <dxf>
      <numFmt numFmtId="19" formatCode="m/d/yyyy"/>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alignment wrapText="1"/>
    </dxf>
    <dxf>
      <alignment wrapText="1"/>
    </dxf>
    <dxf>
      <numFmt numFmtId="34" formatCode="_(&quot;$&quot;* #,##0.00_);_(&quot;$&quot;* \(#,##0.00\);_(&quot;$&quot;* &quot;-&quot;??_);_(@_)"/>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strike val="0"/>
        <outline val="0"/>
        <shadow val="0"/>
        <u val="none"/>
        <vertAlign val="baseline"/>
        <color theme="1"/>
        <name val="Calibri"/>
        <family val="2"/>
        <scheme val="none"/>
      </font>
    </dxf>
    <dxf>
      <font>
        <strike val="0"/>
        <outline val="0"/>
        <shadow val="0"/>
        <u val="none"/>
        <vertAlign val="baseline"/>
        <color theme="1"/>
        <name val="Calibri"/>
        <family val="2"/>
        <scheme val="none"/>
      </font>
    </dxf>
    <dxf>
      <font>
        <strike val="0"/>
        <outline val="0"/>
        <shadow val="0"/>
        <u val="none"/>
        <vertAlign val="baseline"/>
        <color theme="1"/>
        <name val="Calibri"/>
        <family val="2"/>
        <scheme val="none"/>
      </font>
    </dxf>
    <dxf>
      <font>
        <strike val="0"/>
        <outline val="0"/>
        <shadow val="0"/>
        <u val="none"/>
        <vertAlign val="baseline"/>
        <color theme="1"/>
        <name val="Calibri"/>
        <family val="2"/>
        <scheme val="none"/>
      </font>
    </dxf>
    <dxf>
      <font>
        <strike val="0"/>
        <outline val="0"/>
        <shadow val="0"/>
        <u val="none"/>
        <vertAlign val="baseline"/>
        <color theme="1"/>
        <name val="Calibri"/>
        <family val="2"/>
        <scheme val="none"/>
      </font>
    </dxf>
    <dxf>
      <font>
        <strike val="0"/>
        <outline val="0"/>
        <shadow val="0"/>
        <u val="none"/>
        <vertAlign val="baseline"/>
        <color theme="1"/>
        <name val="Calibri"/>
        <family val="2"/>
        <scheme val="none"/>
      </font>
    </dxf>
    <dxf>
      <font>
        <strike val="0"/>
        <outline val="0"/>
        <shadow val="0"/>
        <u val="none"/>
        <vertAlign val="baseline"/>
        <color theme="1"/>
        <name val="Calibri"/>
        <family val="2"/>
        <scheme val="none"/>
      </font>
    </dxf>
    <dxf>
      <font>
        <strike val="0"/>
        <outline val="0"/>
        <shadow val="0"/>
        <u val="none"/>
        <vertAlign val="baseline"/>
        <color theme="1"/>
        <name val="Calibri"/>
        <family val="2"/>
        <scheme val="none"/>
      </font>
    </dxf>
    <dxf>
      <font>
        <strike val="0"/>
        <outline val="0"/>
        <shadow val="0"/>
        <u val="none"/>
        <vertAlign val="baseline"/>
        <color theme="1"/>
        <name val="Calibri"/>
        <family val="2"/>
        <scheme val="none"/>
      </font>
    </dxf>
    <dxf>
      <font>
        <strike val="0"/>
        <outline val="0"/>
        <shadow val="0"/>
        <u val="none"/>
        <vertAlign val="baseline"/>
        <color theme="1"/>
        <name val="Calibri"/>
        <family val="2"/>
        <scheme val="none"/>
      </font>
    </dxf>
    <dxf>
      <font>
        <strike val="0"/>
        <outline val="0"/>
        <shadow val="0"/>
        <u val="none"/>
        <vertAlign val="baseline"/>
        <color theme="1"/>
        <name val="Calibri"/>
        <family val="2"/>
        <scheme val="none"/>
      </font>
    </dxf>
    <dxf>
      <font>
        <strike val="0"/>
        <outline val="0"/>
        <shadow val="0"/>
        <u val="none"/>
        <vertAlign val="baseline"/>
        <color theme="1"/>
        <name val="Calibri"/>
        <family val="2"/>
        <scheme val="none"/>
      </font>
    </dxf>
    <dxf>
      <font>
        <strike val="0"/>
        <outline val="0"/>
        <shadow val="0"/>
        <u val="none"/>
        <vertAlign val="baseline"/>
        <color theme="1"/>
        <name val="Calibri"/>
        <family val="2"/>
        <scheme val="none"/>
      </font>
    </dxf>
    <dxf>
      <font>
        <strike val="0"/>
        <outline val="0"/>
        <shadow val="0"/>
        <u val="none"/>
        <vertAlign val="baseline"/>
        <color theme="1"/>
        <name val="Calibri"/>
        <family val="2"/>
        <scheme val="none"/>
      </font>
    </dxf>
    <dxf>
      <font>
        <strike val="0"/>
        <outline val="0"/>
        <shadow val="0"/>
        <u val="none"/>
        <vertAlign val="baseline"/>
        <color theme="1"/>
        <name val="Calibri"/>
        <family val="2"/>
        <scheme val="none"/>
      </font>
    </dxf>
    <dxf>
      <font>
        <strike val="0"/>
        <outline val="0"/>
        <shadow val="0"/>
        <u val="none"/>
        <vertAlign val="baseline"/>
        <color theme="1"/>
        <name val="Calibri"/>
        <family val="2"/>
        <scheme val="none"/>
      </font>
    </dxf>
    <dxf>
      <font>
        <strike val="0"/>
        <outline val="0"/>
        <shadow val="0"/>
        <u val="none"/>
        <vertAlign val="baseline"/>
        <color theme="1"/>
        <name val="Calibri"/>
        <family val="2"/>
        <scheme val="none"/>
      </font>
    </dxf>
    <dxf>
      <border outline="0">
        <left style="thin">
          <color theme="4" tint="0.39997558519241921"/>
        </left>
        <right style="thin">
          <color theme="4" tint="0.39997558519241921"/>
        </right>
        <top style="thin">
          <color theme="4" tint="0.39997558519241921"/>
        </top>
        <bottom style="thin">
          <color theme="4" tint="0.39997558519241921"/>
        </bottom>
      </border>
    </dxf>
    <dxf>
      <font>
        <strike val="0"/>
        <outline val="0"/>
        <shadow val="0"/>
        <u val="none"/>
        <vertAlign val="baseline"/>
        <color theme="1"/>
        <name val="Calibri"/>
        <family val="2"/>
        <scheme val="none"/>
      </font>
    </dxf>
    <dxf>
      <font>
        <b/>
        <i val="0"/>
        <strike val="0"/>
        <condense val="0"/>
        <extend val="0"/>
        <outline val="0"/>
        <shadow val="0"/>
        <u val="none"/>
        <vertAlign val="baseline"/>
        <sz val="12"/>
        <color theme="0"/>
        <name val="Aptos Narrow"/>
        <family val="2"/>
        <scheme val="minor"/>
      </font>
      <fill>
        <patternFill patternType="solid">
          <fgColor theme="4"/>
          <bgColor theme="4"/>
        </patternFill>
      </fill>
      <alignment horizontal="general" vertical="center" textRotation="0" wrapText="0" indent="0" justifyLastLine="0" shrinkToFit="0" readingOrder="0"/>
    </dxf>
  </dxfs>
  <tableStyles count="0" defaultTableStyle="TableStyleMedium2" defaultPivotStyle="PivotStyleLight16"/>
  <colors>
    <mruColors>
      <color rgb="FF6EA044"/>
      <color rgb="FFE4EDD9"/>
      <color rgb="FF46662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1.xml"/><Relationship Id="rId26" Type="http://schemas.openxmlformats.org/officeDocument/2006/relationships/sharedStrings" Target="sharedStrings.xml"/><Relationship Id="rId3" Type="http://schemas.openxmlformats.org/officeDocument/2006/relationships/worksheet" Target="worksheets/sheet3.xml"/><Relationship Id="rId21" Type="http://schemas.microsoft.com/office/2007/relationships/slicerCache" Target="slicerCaches/slicerCach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3.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externalLink" Target="externalLinks/externalLink2.xml"/><Relationship Id="rId20" Type="http://schemas.openxmlformats.org/officeDocument/2006/relationships/pivotCacheDefinition" Target="pivotCache/pivotCacheDefinition3.xml"/><Relationship Id="rId29"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externalLink" Target="externalLinks/externalLink1.xml"/><Relationship Id="rId23" Type="http://schemas.openxmlformats.org/officeDocument/2006/relationships/theme" Target="theme/theme1.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2.xml"/><Relationship Id="rId27"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[Project-1D.xlsx]Sales Quantity!PivotTable1</c:name>
    <c:fmtId val="17"/>
  </c:pivotSource>
  <c:chart>
    <c:autoTitleDeleted val="1"/>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pieChart>
        <c:varyColors val="1"/>
        <c:ser>
          <c:idx val="0"/>
          <c:order val="0"/>
          <c:tx>
            <c:strRef>
              <c:f>'Sales Quantity'!$B$3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multiLvlStrRef>
              <c:f>'Sales Quantity'!$A$4:$A$9</c:f>
              <c:multiLvlStrCache>
                <c:ptCount val="4"/>
                <c:lvl>
                  <c:pt idx="0">
                    <c:v>Buckwheat honey</c:v>
                  </c:pt>
                  <c:pt idx="1">
                    <c:v>Clover honey</c:v>
                  </c:pt>
                  <c:pt idx="2">
                    <c:v>Wildflower honey</c:v>
                  </c:pt>
                </c:lvl>
                <c:lvl>
                  <c:pt idx="0">
                    <c:v>Honey</c:v>
                  </c:pt>
                  <c:pt idx="3">
                    <c:v>Jams and Jellies</c:v>
                  </c:pt>
                </c:lvl>
              </c:multiLvlStrCache>
            </c:multiLvlStrRef>
          </c:cat>
          <c:val>
            <c:numRef>
              <c:f>'Sales Quantity'!$B$4:$B$9</c:f>
              <c:numCache>
                <c:formatCode>General</c:formatCode>
                <c:ptCount val="4"/>
                <c:pt idx="0">
                  <c:v>116</c:v>
                </c:pt>
                <c:pt idx="1">
                  <c:v>130</c:v>
                </c:pt>
                <c:pt idx="2">
                  <c:v>102</c:v>
                </c:pt>
                <c:pt idx="3">
                  <c:v>516</c:v>
                </c:pt>
              </c:numCache>
            </c:numRef>
          </c:val>
          <c:extLst>
            <c:ext xmlns:c16="http://schemas.microsoft.com/office/drawing/2014/chart" uri="{C3380CC4-5D6E-409C-BE32-E72D297353CC}">
              <c16:uniqueId val="{00000000-3107-429C-A790-7B1B827DA53D}"/>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_xlchart.v2.6</cx:f>
      </cx:strDim>
      <cx:numDim type="val">
        <cx:f>_xlchart.v2.8</cx:f>
      </cx:numDim>
    </cx:data>
  </cx:chartData>
  <cx:chart>
    <cx:title pos="t" align="ctr" overlay="0"/>
    <cx:plotArea>
      <cx:plotAreaRegion>
        <cx:series layoutId="funnel" uniqueId="{B605E132-D119-441D-B33E-8620F97E5FCA}">
          <cx:tx>
            <cx:txData>
              <cx:f>_xlchart.v2.7</cx:f>
              <cx:v>Product in stock</cx:v>
            </cx:txData>
          </cx:tx>
          <cx:dataLabels>
            <cx:visibility seriesName="0" categoryName="0" value="1"/>
          </cx:dataLabels>
          <cx:dataId val="0"/>
        </cx:series>
      </cx:plotAreaRegion>
      <cx:axis id="1">
        <cx:catScaling gapWidth="0.0599999987"/>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_xlchart.v1.21</cx:f>
      </cx:strDim>
      <cx:numDim type="val">
        <cx:f>_xlchart.v1.23</cx:f>
      </cx:numDim>
    </cx:data>
  </cx:chartData>
  <cx:chart>
    <cx:title pos="t" align="ctr" overlay="0"/>
    <cx:plotArea>
      <cx:plotAreaRegion>
        <cx:series layoutId="boxWhisker" uniqueId="{47D201DD-DA3B-4680-82E3-0D363E1E3860}">
          <cx:tx>
            <cx:txData>
              <cx:f>_xlchart.v1.22</cx:f>
              <cx:v>Sales</cx:v>
            </cx:txData>
          </cx:tx>
          <cx:dataId val="0"/>
          <cx:layoutPr>
            <cx:visibility meanLine="1" meanMarker="1" nonoutliers="1"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microsoft.com/office/2014/relationships/chartEx" Target="../charts/chartEx1.xml"/></Relationships>
</file>

<file path=xl/drawings/_rels/drawing4.xml.rels><?xml version="1.0" encoding="UTF-8" standalone="yes"?>
<Relationships xmlns="http://schemas.openxmlformats.org/package/2006/relationships"><Relationship Id="rId1" Type="http://schemas.microsoft.com/office/2014/relationships/chartEx" Target="../charts/chartEx2.xml"/></Relationships>
</file>

<file path=xl/drawings/drawing1.xml><?xml version="1.0" encoding="utf-8"?>
<xdr:wsDr xmlns:xdr="http://schemas.openxmlformats.org/drawingml/2006/spreadsheetDrawing" xmlns:a="http://schemas.openxmlformats.org/drawingml/2006/main">
  <xdr:twoCellAnchor>
    <xdr:from>
      <xdr:col>3</xdr:col>
      <xdr:colOff>652462</xdr:colOff>
      <xdr:row>14</xdr:row>
      <xdr:rowOff>123825</xdr:rowOff>
    </xdr:from>
    <xdr:to>
      <xdr:col>9</xdr:col>
      <xdr:colOff>309562</xdr:colOff>
      <xdr:row>28</xdr:row>
      <xdr:rowOff>66675</xdr:rowOff>
    </xdr:to>
    <xdr:graphicFrame macro="">
      <xdr:nvGraphicFramePr>
        <xdr:cNvPr id="2" name="Chart 1">
          <a:extLst>
            <a:ext uri="{FF2B5EF4-FFF2-40B4-BE49-F238E27FC236}">
              <a16:creationId xmlns:a16="http://schemas.microsoft.com/office/drawing/2014/main" id="{8E889F6C-13D0-B553-C516-868709275D0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303439</xdr:colOff>
      <xdr:row>21</xdr:row>
      <xdr:rowOff>39460</xdr:rowOff>
    </xdr:from>
    <xdr:to>
      <xdr:col>12</xdr:col>
      <xdr:colOff>662667</xdr:colOff>
      <xdr:row>34</xdr:row>
      <xdr:rowOff>195942</xdr:rowOff>
    </xdr:to>
    <mc:AlternateContent xmlns:mc="http://schemas.openxmlformats.org/markup-compatibility/2006">
      <mc:Choice xmlns:a14="http://schemas.microsoft.com/office/drawing/2010/main" Requires="a14">
        <xdr:graphicFrame macro="">
          <xdr:nvGraphicFramePr>
            <xdr:cNvPr id="2" name="Sale Date">
              <a:extLst>
                <a:ext uri="{FF2B5EF4-FFF2-40B4-BE49-F238E27FC236}">
                  <a16:creationId xmlns:a16="http://schemas.microsoft.com/office/drawing/2014/main" id="{356CEF68-1E22-F071-82BC-89E9FEB9362A}"/>
                </a:ext>
              </a:extLst>
            </xdr:cNvPr>
            <xdr:cNvGraphicFramePr/>
          </xdr:nvGraphicFramePr>
          <xdr:xfrm>
            <a:off x="0" y="0"/>
            <a:ext cx="0" cy="0"/>
          </xdr:xfrm>
          <a:graphic>
            <a:graphicData uri="http://schemas.microsoft.com/office/drawing/2010/slicer">
              <sle:slicer xmlns:sle="http://schemas.microsoft.com/office/drawing/2010/slicer" name="Sale Date"/>
            </a:graphicData>
          </a:graphic>
        </xdr:graphicFrame>
      </mc:Choice>
      <mc:Fallback>
        <xdr:sp macro="" textlink="">
          <xdr:nvSpPr>
            <xdr:cNvPr id="0" name=""/>
            <xdr:cNvSpPr>
              <a:spLocks noTextEdit="1"/>
            </xdr:cNvSpPr>
          </xdr:nvSpPr>
          <xdr:spPr>
            <a:xfrm>
              <a:off x="8250010" y="4298496"/>
              <a:ext cx="1828800" cy="28098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31297</xdr:colOff>
      <xdr:row>22</xdr:row>
      <xdr:rowOff>53068</xdr:rowOff>
    </xdr:from>
    <xdr:to>
      <xdr:col>16</xdr:col>
      <xdr:colOff>390525</xdr:colOff>
      <xdr:row>36</xdr:row>
      <xdr:rowOff>5443</xdr:rowOff>
    </xdr:to>
    <mc:AlternateContent xmlns:mc="http://schemas.openxmlformats.org/markup-compatibility/2006">
      <mc:Choice xmlns:a14="http://schemas.microsoft.com/office/drawing/2010/main" Requires="a14">
        <xdr:graphicFrame macro="">
          <xdr:nvGraphicFramePr>
            <xdr:cNvPr id="3" name="City">
              <a:extLst>
                <a:ext uri="{FF2B5EF4-FFF2-40B4-BE49-F238E27FC236}">
                  <a16:creationId xmlns:a16="http://schemas.microsoft.com/office/drawing/2014/main" id="{5C9FFAE4-EB82-6C75-D917-4BDF51402216}"/>
                </a:ext>
              </a:extLst>
            </xdr:cNvPr>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dr:sp macro="" textlink="">
          <xdr:nvSpPr>
            <xdr:cNvPr id="0" name=""/>
            <xdr:cNvSpPr>
              <a:spLocks noTextEdit="1"/>
            </xdr:cNvSpPr>
          </xdr:nvSpPr>
          <xdr:spPr>
            <a:xfrm>
              <a:off x="10917011" y="4516211"/>
              <a:ext cx="1828800" cy="28098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1</xdr:col>
      <xdr:colOff>623887</xdr:colOff>
      <xdr:row>17</xdr:row>
      <xdr:rowOff>0</xdr:rowOff>
    </xdr:from>
    <xdr:to>
      <xdr:col>6</xdr:col>
      <xdr:colOff>700087</xdr:colOff>
      <xdr:row>30</xdr:row>
      <xdr:rowOff>142875</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2DF49C8B-FB36-F461-F989-F5E051DED74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300287" y="3476625"/>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4</xdr:col>
      <xdr:colOff>85725</xdr:colOff>
      <xdr:row>23</xdr:row>
      <xdr:rowOff>133350</xdr:rowOff>
    </xdr:from>
    <xdr:to>
      <xdr:col>9</xdr:col>
      <xdr:colOff>561975</xdr:colOff>
      <xdr:row>37</xdr:row>
      <xdr:rowOff>76200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3296186B-5C38-D9F5-0640-575FDE8E661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143375" y="4733925"/>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katy.plencner/Documents/Microsoft%20Work/M365%20Certification%20Exam%20Prep%20-%20March%202024/educator%20materials%20-%20project%202/Project2_solution.xlsx" TargetMode="External"/></Relationships>
</file>

<file path=xl/externalLinks/_rels/externalLink2.xml.rels><?xml version="1.0" encoding="UTF-8" standalone="yes"?>
<Relationships xmlns="http://schemas.openxmlformats.org/package/2006/relationships"><Relationship Id="rId2" Type="http://schemas.microsoft.com/office/2019/04/relationships/externalLinkLongPath" Target="/Users/Karin/Desktop/Meucci/Meucci%20Excel%20Expert%20Study%20Guide%20-%20meetings,%20contract,%20and%20old,%20local%20copies/OLD%20DO%20NOT%20USE%20-%20IN%20TEAMS%20files%20that%20have%20been%20uploaded%20to%20Teams/Project%20files%20-%20local%20old%20copy/Project%202%20-%20completed.xlsx?3D712F08" TargetMode="External"/><Relationship Id="rId1" Type="http://schemas.openxmlformats.org/officeDocument/2006/relationships/externalLinkPath" Target="file:///\\3D712F08\Project%202%20-%20completed.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Karin/Desktop/Meucci/Meucci%20Excel%20Expert%20Study%20Guide%20-%20meetings,%20contract,%20and%20old,%20local%20copies/Working%20copies%20Excel%20Exam%20prep/Project1_solut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EmployeeRates_Benefits"/>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roducts"/>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ales"/>
    </sheetNames>
    <sheetDataSet>
      <sheetData sheetId="0" refreshError="1"/>
    </sheetDataSet>
  </externalBook>
</externalLink>
</file>

<file path=xl/pivotCache/_rels/pivotCacheDefinition1.xml.rels><?xml version="1.0" encoding="UTF-8" standalone="yes"?>
<Relationships xmlns="http://schemas.openxmlformats.org/package/2006/relationships"><Relationship Id="rId2" Type="http://schemas.openxmlformats.org/officeDocument/2006/relationships/externalLinkPath" Target="/Users/Karin/Desktop/Meucci/Meucci%20Excel%20Expert%20Study%20Guide%20-%20meetings,%20contract,%20and%20old,%20local%20copies/Working%20copies%20Excel%20Exam%20prep/Project2_Solution.xlsx" TargetMode="External"/><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2" Type="http://schemas.openxmlformats.org/officeDocument/2006/relationships/externalLinkPath" Target="/Users/katy.plencner/Documents/Microsoft%20Work/M365%20Certification%20Exam%20Prep%20-%20March%202024/educator%20materials%20-%20project%202/Project2_solution.xlsx" TargetMode="External"/><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2" Type="http://schemas.microsoft.com/office/2006/relationships/xlExternalLinkPath/xlPathMissing" Target="Project2_datafile.xlsx" TargetMode="External"/><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4811.555301851855" createdVersion="8" refreshedVersion="8" minRefreshableVersion="3" recordCount="306" xr:uid="{37D28C9B-49D8-BA40-AAD0-857714D85718}">
  <cacheSource type="worksheet">
    <worksheetSource name="SalesTable" r:id="rId2"/>
  </cacheSource>
  <cacheFields count="19">
    <cacheField name="Sale ID" numFmtId="0">
      <sharedItems containsSemiMixedTypes="0" containsString="0" containsNumber="1" containsInteger="1" minValue="1" maxValue="306"/>
    </cacheField>
    <cacheField name="Sale Date" numFmtId="14">
      <sharedItems containsSemiMixedTypes="0" containsNonDate="0" containsDate="1" containsString="0" minDate="2022-06-01T00:00:00" maxDate="2022-10-01T00:00:00" count="112">
        <d v="2022-06-01T00:00:00"/>
        <d v="2022-06-02T00:00:00"/>
        <d v="2022-06-04T00:00:00"/>
        <d v="2022-06-05T00:00:00"/>
        <d v="2022-06-06T00:00:00"/>
        <d v="2022-06-07T00:00:00"/>
        <d v="2022-06-08T00:00:00"/>
        <d v="2022-06-09T00:00:00"/>
        <d v="2022-06-10T00:00:00"/>
        <d v="2022-06-11T00:00:00"/>
        <d v="2022-06-12T00:00:00"/>
        <d v="2022-06-13T00:00:00"/>
        <d v="2022-06-14T00:00:00"/>
        <d v="2022-06-15T00:00:00"/>
        <d v="2022-06-16T00:00:00"/>
        <d v="2022-06-18T00:00:00"/>
        <d v="2022-06-20T00:00:00"/>
        <d v="2022-06-21T00:00:00"/>
        <d v="2022-06-22T00:00:00"/>
        <d v="2022-06-23T00:00:00"/>
        <d v="2022-06-24T00:00:00"/>
        <d v="2022-06-25T00:00:00"/>
        <d v="2022-06-26T00:00:00"/>
        <d v="2022-06-27T00:00:00"/>
        <d v="2022-06-28T00:00:00"/>
        <d v="2022-06-29T00:00:00"/>
        <d v="2022-06-30T00:00:00"/>
        <d v="2022-07-01T00:00:00"/>
        <d v="2022-07-02T00:00:00"/>
        <d v="2022-07-03T00:00:00"/>
        <d v="2022-07-04T00:00:00"/>
        <d v="2022-07-05T00:00:00"/>
        <d v="2022-07-06T00:00:00"/>
        <d v="2022-07-07T00:00:00"/>
        <d v="2022-07-08T00:00:00"/>
        <d v="2022-07-09T00:00:00"/>
        <d v="2022-07-10T00:00:00"/>
        <d v="2022-07-11T00:00:00"/>
        <d v="2022-07-12T00:00:00"/>
        <d v="2022-07-13T00:00:00"/>
        <d v="2022-07-14T00:00:00"/>
        <d v="2022-07-15T00:00:00"/>
        <d v="2022-07-16T00:00:00"/>
        <d v="2022-07-17T00:00:00"/>
        <d v="2022-07-18T00:00:00"/>
        <d v="2022-07-20T00:00:00"/>
        <d v="2022-07-21T00:00:00"/>
        <d v="2022-07-23T00:00:00"/>
        <d v="2022-07-24T00:00:00"/>
        <d v="2022-07-25T00:00:00"/>
        <d v="2022-07-26T00:00:00"/>
        <d v="2022-07-27T00:00:00"/>
        <d v="2022-07-28T00:00:00"/>
        <d v="2022-07-29T00:00:00"/>
        <d v="2022-07-30T00:00:00"/>
        <d v="2022-07-31T00:00:00"/>
        <d v="2022-08-01T00:00:00"/>
        <d v="2022-08-02T00:00:00"/>
        <d v="2022-08-03T00:00:00"/>
        <d v="2022-08-04T00:00:00"/>
        <d v="2022-08-05T00:00:00"/>
        <d v="2022-08-06T00:00:00"/>
        <d v="2022-08-07T00:00:00"/>
        <d v="2022-08-08T00:00:00"/>
        <d v="2022-08-09T00:00:00"/>
        <d v="2022-08-10T00:00:00"/>
        <d v="2022-08-12T00:00:00"/>
        <d v="2022-08-15T00:00:00"/>
        <d v="2022-08-16T00:00:00"/>
        <d v="2022-08-17T00:00:00"/>
        <d v="2022-08-18T00:00:00"/>
        <d v="2022-08-19T00:00:00"/>
        <d v="2022-08-20T00:00:00"/>
        <d v="2022-08-21T00:00:00"/>
        <d v="2022-08-22T00:00:00"/>
        <d v="2022-08-24T00:00:00"/>
        <d v="2022-08-25T00:00:00"/>
        <d v="2022-08-26T00:00:00"/>
        <d v="2022-08-27T00:00:00"/>
        <d v="2022-08-28T00:00:00"/>
        <d v="2022-08-29T00:00:00"/>
        <d v="2022-08-30T00:00:00"/>
        <d v="2022-08-31T00:00:00"/>
        <d v="2022-09-01T00:00:00"/>
        <d v="2022-09-02T00:00:00"/>
        <d v="2022-09-03T00:00:00"/>
        <d v="2022-09-05T00:00:00"/>
        <d v="2022-09-06T00:00:00"/>
        <d v="2022-09-07T00:00:00"/>
        <d v="2022-09-08T00:00:00"/>
        <d v="2022-09-09T00:00:00"/>
        <d v="2022-09-10T00:00:00"/>
        <d v="2022-09-11T00:00:00"/>
        <d v="2022-09-12T00:00:00"/>
        <d v="2022-09-13T00:00:00"/>
        <d v="2022-09-14T00:00:00"/>
        <d v="2022-09-15T00:00:00"/>
        <d v="2022-09-16T00:00:00"/>
        <d v="2022-09-17T00:00:00"/>
        <d v="2022-09-18T00:00:00"/>
        <d v="2022-09-19T00:00:00"/>
        <d v="2022-09-20T00:00:00"/>
        <d v="2022-09-21T00:00:00"/>
        <d v="2022-09-22T00:00:00"/>
        <d v="2022-09-23T00:00:00"/>
        <d v="2022-09-24T00:00:00"/>
        <d v="2022-09-25T00:00:00"/>
        <d v="2022-09-26T00:00:00"/>
        <d v="2022-09-27T00:00:00"/>
        <d v="2022-09-28T00:00:00"/>
        <d v="2022-09-29T00:00:00"/>
        <d v="2022-09-30T00:00:00"/>
      </sharedItems>
      <fieldGroup par="18"/>
    </cacheField>
    <cacheField name="Month" numFmtId="165">
      <sharedItems containsSemiMixedTypes="0" containsNonDate="0" containsDate="1" containsString="0" minDate="2022-06-01T00:00:00" maxDate="2022-10-01T00:00:00" count="112">
        <d v="2022-06-01T00:00:00"/>
        <d v="2022-06-02T00:00:00"/>
        <d v="2022-06-04T00:00:00"/>
        <d v="2022-06-05T00:00:00"/>
        <d v="2022-06-06T00:00:00"/>
        <d v="2022-06-07T00:00:00"/>
        <d v="2022-06-08T00:00:00"/>
        <d v="2022-06-09T00:00:00"/>
        <d v="2022-06-10T00:00:00"/>
        <d v="2022-06-11T00:00:00"/>
        <d v="2022-06-12T00:00:00"/>
        <d v="2022-06-13T00:00:00"/>
        <d v="2022-06-14T00:00:00"/>
        <d v="2022-06-15T00:00:00"/>
        <d v="2022-06-16T00:00:00"/>
        <d v="2022-06-18T00:00:00"/>
        <d v="2022-06-20T00:00:00"/>
        <d v="2022-06-21T00:00:00"/>
        <d v="2022-06-22T00:00:00"/>
        <d v="2022-06-23T00:00:00"/>
        <d v="2022-06-24T00:00:00"/>
        <d v="2022-06-25T00:00:00"/>
        <d v="2022-06-26T00:00:00"/>
        <d v="2022-06-27T00:00:00"/>
        <d v="2022-06-28T00:00:00"/>
        <d v="2022-06-29T00:00:00"/>
        <d v="2022-06-30T00:00:00"/>
        <d v="2022-07-01T00:00:00"/>
        <d v="2022-07-02T00:00:00"/>
        <d v="2022-07-03T00:00:00"/>
        <d v="2022-07-04T00:00:00"/>
        <d v="2022-07-05T00:00:00"/>
        <d v="2022-07-06T00:00:00"/>
        <d v="2022-07-07T00:00:00"/>
        <d v="2022-07-08T00:00:00"/>
        <d v="2022-07-09T00:00:00"/>
        <d v="2022-07-10T00:00:00"/>
        <d v="2022-07-11T00:00:00"/>
        <d v="2022-07-12T00:00:00"/>
        <d v="2022-07-13T00:00:00"/>
        <d v="2022-07-14T00:00:00"/>
        <d v="2022-07-15T00:00:00"/>
        <d v="2022-07-16T00:00:00"/>
        <d v="2022-07-17T00:00:00"/>
        <d v="2022-07-18T00:00:00"/>
        <d v="2022-07-20T00:00:00"/>
        <d v="2022-07-21T00:00:00"/>
        <d v="2022-07-23T00:00:00"/>
        <d v="2022-07-24T00:00:00"/>
        <d v="2022-07-25T00:00:00"/>
        <d v="2022-07-26T00:00:00"/>
        <d v="2022-07-27T00:00:00"/>
        <d v="2022-07-28T00:00:00"/>
        <d v="2022-07-29T00:00:00"/>
        <d v="2022-07-30T00:00:00"/>
        <d v="2022-07-31T00:00:00"/>
        <d v="2022-08-01T00:00:00"/>
        <d v="2022-08-02T00:00:00"/>
        <d v="2022-08-03T00:00:00"/>
        <d v="2022-08-04T00:00:00"/>
        <d v="2022-08-05T00:00:00"/>
        <d v="2022-08-06T00:00:00"/>
        <d v="2022-08-07T00:00:00"/>
        <d v="2022-08-08T00:00:00"/>
        <d v="2022-08-09T00:00:00"/>
        <d v="2022-08-10T00:00:00"/>
        <d v="2022-08-12T00:00:00"/>
        <d v="2022-08-15T00:00:00"/>
        <d v="2022-08-16T00:00:00"/>
        <d v="2022-08-17T00:00:00"/>
        <d v="2022-08-18T00:00:00"/>
        <d v="2022-08-19T00:00:00"/>
        <d v="2022-08-20T00:00:00"/>
        <d v="2022-08-21T00:00:00"/>
        <d v="2022-08-22T00:00:00"/>
        <d v="2022-08-24T00:00:00"/>
        <d v="2022-08-25T00:00:00"/>
        <d v="2022-08-26T00:00:00"/>
        <d v="2022-08-27T00:00:00"/>
        <d v="2022-08-28T00:00:00"/>
        <d v="2022-08-29T00:00:00"/>
        <d v="2022-08-30T00:00:00"/>
        <d v="2022-08-31T00:00:00"/>
        <d v="2022-09-01T00:00:00"/>
        <d v="2022-09-02T00:00:00"/>
        <d v="2022-09-03T00:00:00"/>
        <d v="2022-09-05T00:00:00"/>
        <d v="2022-09-06T00:00:00"/>
        <d v="2022-09-07T00:00:00"/>
        <d v="2022-09-08T00:00:00"/>
        <d v="2022-09-09T00:00:00"/>
        <d v="2022-09-10T00:00:00"/>
        <d v="2022-09-11T00:00:00"/>
        <d v="2022-09-12T00:00:00"/>
        <d v="2022-09-13T00:00:00"/>
        <d v="2022-09-14T00:00:00"/>
        <d v="2022-09-15T00:00:00"/>
        <d v="2022-09-16T00:00:00"/>
        <d v="2022-09-17T00:00:00"/>
        <d v="2022-09-18T00:00:00"/>
        <d v="2022-09-19T00:00:00"/>
        <d v="2022-09-20T00:00:00"/>
        <d v="2022-09-21T00:00:00"/>
        <d v="2022-09-22T00:00:00"/>
        <d v="2022-09-23T00:00:00"/>
        <d v="2022-09-24T00:00:00"/>
        <d v="2022-09-25T00:00:00"/>
        <d v="2022-09-26T00:00:00"/>
        <d v="2022-09-27T00:00:00"/>
        <d v="2022-09-28T00:00:00"/>
        <d v="2022-09-29T00:00:00"/>
        <d v="2022-09-30T00:00:00"/>
      </sharedItems>
      <fieldGroup par="17"/>
    </cacheField>
    <cacheField name="Salesperson ID" numFmtId="0">
      <sharedItems containsSemiMixedTypes="0" containsString="0" containsNumber="1" containsInteger="1" minValue="1384" maxValue="8064"/>
    </cacheField>
    <cacheField name="Customer number" numFmtId="0">
      <sharedItems containsSemiMixedTypes="0" containsString="0" containsNumber="1" containsInteger="1" minValue="10061" maxValue="28732"/>
    </cacheField>
    <cacheField name="Customer full name" numFmtId="0">
      <sharedItems count="145">
        <s v="Jonathan Voigt"/>
        <s v="David Charron"/>
        <s v="Wen Xie"/>
        <s v="Kaela Samaha"/>
        <s v="Eugenia Austin"/>
        <s v="Angel Arteaga"/>
        <s v="Nathan Bottoms"/>
        <s v="Velma Buckner"/>
        <s v="Kong Chen"/>
        <s v="Francisco Almaraz"/>
        <s v="Michael Yin"/>
        <s v="Taqwaa Samaha"/>
        <s v="Hafsa Dallah"/>
        <s v="Qi Shi"/>
        <s v="Hamal Shammas"/>
        <s v="Lan Mai"/>
        <s v="Munira Abrego"/>
        <s v="Nancy Terry"/>
        <s v="Terrence McGowan"/>
        <s v="Genevieve Meilleur"/>
        <s v="Francis Stackhouse"/>
        <s v="Alberto Dominguez"/>
        <s v="Sally Gallegos"/>
        <s v="Claude Batard"/>
        <s v="Tami Alvarado"/>
        <s v="Blaise Margand"/>
        <s v="Cameron Hyde"/>
        <s v="Sun Li"/>
        <s v="Gonzalo Vazquez"/>
        <s v="Yi Min Ang"/>
        <s v="Utbah Sherzai"/>
        <s v="Ruby Shaffer"/>
        <s v="Desiree Maldonado"/>
        <s v="Marcel Quessy"/>
        <s v="Gerard Masse"/>
        <s v="Catherine Alford"/>
        <s v="Jiang Li Xin"/>
        <s v="Leah Bailey"/>
        <s v="Astrid Flamand"/>
        <s v="Libby Stokes"/>
        <s v="Shi Hu"/>
        <s v="Edwina Mullen"/>
        <s v="Lourdes Melgar"/>
        <s v="Fabio Fernandes"/>
        <s v="Kareem Kuzbari"/>
        <s v="Coralie Potvin"/>
        <s v="Christian Saucier"/>
        <s v="Darnell Nall"/>
        <s v="Demi Holloway"/>
        <s v="Philippe Pelland"/>
        <s v="Marisa McCullough"/>
        <s v="Kristine Bass"/>
        <s v="Yue Ying Lin"/>
        <s v="Miles McDaniel"/>
        <s v="Antonio Castaneda"/>
        <s v="Molly Romero"/>
        <s v="Alexandre Doyon"/>
        <s v="Shen Xiong"/>
        <s v="Fai Qian"/>
        <s v="Hamal Nader"/>
        <s v="Daniel Tijerina"/>
        <s v="Fen Long"/>
        <s v="Chris Bromley"/>
        <s v="Lian Fan"/>
        <s v="Alhasan Homsi"/>
        <s v="Akia Kassis"/>
        <s v="Hana'i Hotaki"/>
        <s v="Ruth Miranda"/>
        <s v="Jacob Schreiner"/>
        <s v="Fadil Berry"/>
        <s v="Esteban Treat"/>
        <s v="Yan Yan Tang"/>
        <s v="Dominic Bonsaint"/>
        <s v="Horace Summerlin"/>
        <s v="Gilbert Charron"/>
        <s v="Marcos Serna"/>
        <s v="Jorge Casanova"/>
        <s v="Maurice Charron"/>
        <s v="Alba Sutton"/>
        <s v="Norma Herman"/>
        <s v="Eva Barajas"/>
        <s v="Gang Chu"/>
        <s v="De Liao"/>
        <s v="Simon Skeen"/>
        <s v="Xia Mai"/>
        <s v="Miguel Howerton"/>
        <s v="Archie Lamb"/>
        <s v="Nihad Homsi"/>
        <s v="Kristophe  Barjavel"/>
        <s v="Xiang Zhong"/>
        <s v="Kyle Hatley"/>
        <s v="Javier Sun"/>
        <s v="Sonia Lynch"/>
        <s v="Pramod  Mistry"/>
        <s v="Lei Luo"/>
        <s v="Luc Chauvin"/>
        <s v="Toby Perkins"/>
        <s v="Yi Min Lu"/>
        <s v="Andre Rivard"/>
        <s v="Hafsa Badakhshi"/>
        <s v="Stewart Frizzell"/>
        <s v="Alain  Margand"/>
        <s v="Jenna Hanania"/>
        <s v="Li Long"/>
        <s v="Tuqaa Naser"/>
        <s v="Lily Parker"/>
        <s v="Jacqueline  Brunelle"/>
        <s v="Annette Deniger"/>
        <s v="Andree Meilleur"/>
        <s v="Josephine  Grondin"/>
        <s v="Dominic Cloutier"/>
        <s v="Gabriel Hurtado"/>
        <s v="Hamed Sarraf"/>
        <s v="Eisa Boutros"/>
        <s v="Calvin Olds"/>
        <s v="Humayd Natsheh"/>
        <s v="Ju Xu"/>
        <s v="Li Cao"/>
        <s v="Pau Valadez"/>
        <s v="Tabitha Shamoun"/>
        <s v="Manuel Jerome"/>
        <s v="Emery Cate"/>
        <s v="Helene Rocher"/>
        <s v="Philippe Paulet"/>
        <s v="Yi Ze Ang"/>
        <s v="Fang Yin Xia"/>
        <s v="Danielle  Panetier"/>
        <s v="Shi He"/>
        <s v="Carmelo Foret"/>
        <s v="Caresse Cartier"/>
        <s v="Charline Varieur"/>
        <s v="Wei Mai"/>
        <s v="Elisabeth Plante"/>
        <s v="Ruwaidah Bishara"/>
        <s v="Douglas Townes"/>
        <s v="Malika Nueimat"/>
        <s v="Felipe Bui"/>
        <s v="Cornelia Guerrero"/>
        <s v="Daniel Feliciano"/>
        <s v="Cheng He"/>
        <s v="Hector Montoya"/>
        <s v="Maison  Herve"/>
        <s v="Reem Al-Zuhairi"/>
        <s v="Harriet Finch"/>
        <s v="Fang Yin Tu"/>
      </sharedItems>
    </cacheField>
    <cacheField name="City" numFmtId="0">
      <sharedItems count="18">
        <s v="Samish"/>
        <s v="Big Lake"/>
        <s v="Burlington"/>
        <s v="La Conner"/>
        <s v="Lake Ketchum"/>
        <s v="Baker Heights"/>
        <s v="Edison"/>
        <s v="Jackson"/>
        <s v="Bellingham"/>
        <s v="Bow"/>
        <s v="Whitney"/>
        <s v="Mount Vernon"/>
        <s v="Bay View"/>
        <s v="Alger"/>
        <s v="Avon"/>
        <s v="Sedro-Woolley"/>
        <s v="Conway"/>
        <s v="Lyman"/>
      </sharedItems>
    </cacheField>
    <cacheField name="Product ID" numFmtId="0">
      <sharedItems/>
    </cacheField>
    <cacheField name="Product name" numFmtId="0">
      <sharedItems count="13">
        <s v="Goat milk soap"/>
        <s v="Rhubarb-strawberry compote"/>
        <s v="Goat milk and honey cream"/>
        <s v="Mixed berry jelly"/>
        <s v="Strawberry jam"/>
        <s v="Clover honey"/>
        <s v="Wildflower honey"/>
        <s v="Buckwheat honey"/>
        <s v="Oatmeal soap"/>
        <s v="Mixed berry jam"/>
        <s v="Strawberry summer soap"/>
        <s v="Oatmeal hand and body lotion"/>
        <s v="Goat milk hand and body lotion"/>
      </sharedItems>
    </cacheField>
    <cacheField name="Product category" numFmtId="0">
      <sharedItems count="4">
        <s v="Organic soap"/>
        <s v="Jams and Jellies"/>
        <s v="Lotions"/>
        <s v="Honey"/>
      </sharedItems>
    </cacheField>
    <cacheField name="Price" numFmtId="44">
      <sharedItems containsSemiMixedTypes="0" containsString="0" containsNumber="1" minValue="5.95" maxValue="12"/>
    </cacheField>
    <cacheField name="Quantity" numFmtId="1">
      <sharedItems containsSemiMixedTypes="0" containsString="0" containsNumber="1" containsInteger="1" minValue="1" maxValue="10"/>
    </cacheField>
    <cacheField name="Subtotal" numFmtId="44">
      <sharedItems containsSemiMixedTypes="0" containsString="0" containsNumber="1" minValue="5.95" maxValue="120"/>
    </cacheField>
    <cacheField name="Discount number" numFmtId="0">
      <sharedItems containsSemiMixedTypes="0" containsString="0" containsNumber="1" containsInteger="1" minValue="0" maxValue="5"/>
    </cacheField>
    <cacheField name="Discount code" numFmtId="14">
      <sharedItems/>
    </cacheField>
    <cacheField name="Discount percentage" numFmtId="9">
      <sharedItems containsSemiMixedTypes="0" containsString="0" containsNumber="1" minValue="0" maxValue="0.15"/>
    </cacheField>
    <cacheField name="Order total" numFmtId="44">
      <sharedItems containsSemiMixedTypes="0" containsString="0" containsNumber="1" minValue="5.3550000000000004" maxValue="120"/>
    </cacheField>
    <cacheField name="Months (Month)" numFmtId="0" databaseField="0">
      <fieldGroup base="2">
        <rangePr groupBy="months" startDate="2022-06-01T00:00:00" endDate="2022-10-01T00:00:00"/>
        <groupItems count="14">
          <s v="&lt;6/1/2022"/>
          <s v="Jan"/>
          <s v="Feb"/>
          <s v="Mar"/>
          <s v="Apr"/>
          <s v="May"/>
          <s v="Jun"/>
          <s v="Jul"/>
          <s v="Aug"/>
          <s v="Sep"/>
          <s v="Oct"/>
          <s v="Nov"/>
          <s v="Dec"/>
          <s v="&gt;10/1/2022"/>
        </groupItems>
      </fieldGroup>
    </cacheField>
    <cacheField name="Months (Sale Date)" numFmtId="0" databaseField="0">
      <fieldGroup base="1">
        <rangePr groupBy="months" startDate="2022-06-01T00:00:00" endDate="2022-10-01T00:00:00"/>
        <groupItems count="14">
          <s v="&lt;6/1/2022"/>
          <s v="Jan"/>
          <s v="Feb"/>
          <s v="Mar"/>
          <s v="Apr"/>
          <s v="May"/>
          <s v="Jun"/>
          <s v="Jul"/>
          <s v="Aug"/>
          <s v="Sep"/>
          <s v="Oct"/>
          <s v="Nov"/>
          <s v="Dec"/>
          <s v="&gt;10/1/2022"/>
        </groupItems>
      </fieldGroup>
    </cacheField>
  </cacheFields>
  <extLst>
    <ext xmlns:x14="http://schemas.microsoft.com/office/spreadsheetml/2009/9/main" uri="{725AE2AE-9491-48be-B2B4-4EB974FC3084}">
      <x14:pivotCacheDefinition pivotCacheId="1462728645"/>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4849.757529629627" createdVersion="8" refreshedVersion="8" minRefreshableVersion="3" recordCount="306" xr:uid="{A14D65E5-5C52-E94D-B9BA-496E695194A3}">
  <cacheSource type="worksheet">
    <worksheetSource name="SalesTable" r:id="rId2"/>
  </cacheSource>
  <cacheFields count="17">
    <cacheField name="Sale ID" numFmtId="0">
      <sharedItems containsSemiMixedTypes="0" containsString="0" containsNumber="1" containsInteger="1" minValue="1" maxValue="306"/>
    </cacheField>
    <cacheField name="Sale Date" numFmtId="14">
      <sharedItems containsSemiMixedTypes="0" containsNonDate="0" containsDate="1" containsString="0" minDate="2022-06-01T00:00:00" maxDate="2022-10-01T00:00:00"/>
    </cacheField>
    <cacheField name="Month" numFmtId="165">
      <sharedItems containsSemiMixedTypes="0" containsNonDate="0" containsDate="1" containsString="0" minDate="2022-06-01T00:00:00" maxDate="2022-10-01T00:00:00"/>
    </cacheField>
    <cacheField name="Salesperson ID" numFmtId="0">
      <sharedItems containsSemiMixedTypes="0" containsString="0" containsNumber="1" containsInteger="1" minValue="1384" maxValue="8064"/>
    </cacheField>
    <cacheField name="Customer number" numFmtId="0">
      <sharedItems containsSemiMixedTypes="0" containsString="0" containsNumber="1" containsInteger="1" minValue="10061" maxValue="28732"/>
    </cacheField>
    <cacheField name="Customer full name" numFmtId="0">
      <sharedItems/>
    </cacheField>
    <cacheField name="City" numFmtId="0">
      <sharedItems count="18">
        <s v="Samish"/>
        <s v="Big Lake"/>
        <s v="Burlington"/>
        <s v="La Conner"/>
        <s v="Lake Ketchum"/>
        <s v="Baker Heights"/>
        <s v="Edison"/>
        <s v="Jackson"/>
        <s v="Bellingham"/>
        <s v="Bow"/>
        <s v="Whitney"/>
        <s v="Mount Vernon"/>
        <s v="Bay View"/>
        <s v="Alger"/>
        <s v="Avon"/>
        <s v="Sedro-Woolley"/>
        <s v="Conway"/>
        <s v="Lyman"/>
      </sharedItems>
    </cacheField>
    <cacheField name="Product ID" numFmtId="0">
      <sharedItems/>
    </cacheField>
    <cacheField name="Product name" numFmtId="0">
      <sharedItems/>
    </cacheField>
    <cacheField name="Product category" numFmtId="0">
      <sharedItems/>
    </cacheField>
    <cacheField name="Price" numFmtId="44">
      <sharedItems containsSemiMixedTypes="0" containsString="0" containsNumber="1" minValue="5.95" maxValue="12"/>
    </cacheField>
    <cacheField name="Quantity" numFmtId="1">
      <sharedItems containsSemiMixedTypes="0" containsString="0" containsNumber="1" containsInteger="1" minValue="1" maxValue="10" count="10">
        <n v="7"/>
        <n v="8"/>
        <n v="5"/>
        <n v="4"/>
        <n v="2"/>
        <n v="3"/>
        <n v="10"/>
        <n v="9"/>
        <n v="6"/>
        <n v="1"/>
      </sharedItems>
      <fieldGroup base="11">
        <rangePr startNum="1" endNum="10" groupInterval="5"/>
        <groupItems count="4">
          <s v="&lt;1"/>
          <s v="1-5"/>
          <s v="6-10"/>
          <s v="&gt;11"/>
        </groupItems>
      </fieldGroup>
    </cacheField>
    <cacheField name="Subtotal" numFmtId="44">
      <sharedItems containsSemiMixedTypes="0" containsString="0" containsNumber="1" minValue="5.95" maxValue="120"/>
    </cacheField>
    <cacheField name="Discount number" numFmtId="0">
      <sharedItems containsSemiMixedTypes="0" containsString="0" containsNumber="1" containsInteger="1" minValue="0" maxValue="5"/>
    </cacheField>
    <cacheField name="Discount code" numFmtId="14">
      <sharedItems/>
    </cacheField>
    <cacheField name="Discount percentage" numFmtId="9">
      <sharedItems containsSemiMixedTypes="0" containsString="0" containsNumber="1" minValue="0" maxValue="0.15"/>
    </cacheField>
    <cacheField name="Order total" numFmtId="44">
      <sharedItems containsSemiMixedTypes="0" containsString="0" containsNumber="1" minValue="5.3550000000000004" maxValue="120"/>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4811.555301851855" createdVersion="8" refreshedVersion="8" minRefreshableVersion="3" recordCount="306" xr:uid="{94F49C57-4509-AD47-BB5D-4A3131AEA867}">
  <cacheSource type="worksheet">
    <worksheetSource ref="A1:Q307" sheet="Sales" r:id="rId2"/>
  </cacheSource>
  <cacheFields count="19">
    <cacheField name="Sale ID" numFmtId="0">
      <sharedItems containsSemiMixedTypes="0" containsString="0" containsNumber="1" containsInteger="1" minValue="1" maxValue="306"/>
    </cacheField>
    <cacheField name="Sale Date" numFmtId="14">
      <sharedItems containsSemiMixedTypes="0" containsNonDate="0" containsDate="1" containsString="0" minDate="2022-06-01T00:00:00" maxDate="2022-10-01T00:00:00" count="112">
        <d v="2022-06-01T00:00:00"/>
        <d v="2022-06-02T00:00:00"/>
        <d v="2022-06-04T00:00:00"/>
        <d v="2022-06-05T00:00:00"/>
        <d v="2022-06-06T00:00:00"/>
        <d v="2022-06-07T00:00:00"/>
        <d v="2022-06-08T00:00:00"/>
        <d v="2022-06-09T00:00:00"/>
        <d v="2022-06-10T00:00:00"/>
        <d v="2022-06-11T00:00:00"/>
        <d v="2022-06-12T00:00:00"/>
        <d v="2022-06-13T00:00:00"/>
        <d v="2022-06-14T00:00:00"/>
        <d v="2022-06-15T00:00:00"/>
        <d v="2022-06-16T00:00:00"/>
        <d v="2022-06-18T00:00:00"/>
        <d v="2022-06-20T00:00:00"/>
        <d v="2022-06-21T00:00:00"/>
        <d v="2022-06-22T00:00:00"/>
        <d v="2022-06-23T00:00:00"/>
        <d v="2022-06-24T00:00:00"/>
        <d v="2022-06-25T00:00:00"/>
        <d v="2022-06-26T00:00:00"/>
        <d v="2022-06-27T00:00:00"/>
        <d v="2022-06-28T00:00:00"/>
        <d v="2022-06-29T00:00:00"/>
        <d v="2022-06-30T00:00:00"/>
        <d v="2022-07-01T00:00:00"/>
        <d v="2022-07-02T00:00:00"/>
        <d v="2022-07-03T00:00:00"/>
        <d v="2022-07-04T00:00:00"/>
        <d v="2022-07-05T00:00:00"/>
        <d v="2022-07-06T00:00:00"/>
        <d v="2022-07-07T00:00:00"/>
        <d v="2022-07-08T00:00:00"/>
        <d v="2022-07-09T00:00:00"/>
        <d v="2022-07-10T00:00:00"/>
        <d v="2022-07-11T00:00:00"/>
        <d v="2022-07-12T00:00:00"/>
        <d v="2022-07-13T00:00:00"/>
        <d v="2022-07-14T00:00:00"/>
        <d v="2022-07-15T00:00:00"/>
        <d v="2022-07-16T00:00:00"/>
        <d v="2022-07-17T00:00:00"/>
        <d v="2022-07-18T00:00:00"/>
        <d v="2022-07-20T00:00:00"/>
        <d v="2022-07-21T00:00:00"/>
        <d v="2022-07-23T00:00:00"/>
        <d v="2022-07-24T00:00:00"/>
        <d v="2022-07-25T00:00:00"/>
        <d v="2022-07-26T00:00:00"/>
        <d v="2022-07-27T00:00:00"/>
        <d v="2022-07-28T00:00:00"/>
        <d v="2022-07-29T00:00:00"/>
        <d v="2022-07-30T00:00:00"/>
        <d v="2022-07-31T00:00:00"/>
        <d v="2022-08-01T00:00:00"/>
        <d v="2022-08-02T00:00:00"/>
        <d v="2022-08-03T00:00:00"/>
        <d v="2022-08-04T00:00:00"/>
        <d v="2022-08-05T00:00:00"/>
        <d v="2022-08-06T00:00:00"/>
        <d v="2022-08-07T00:00:00"/>
        <d v="2022-08-08T00:00:00"/>
        <d v="2022-08-09T00:00:00"/>
        <d v="2022-08-10T00:00:00"/>
        <d v="2022-08-12T00:00:00"/>
        <d v="2022-08-15T00:00:00"/>
        <d v="2022-08-16T00:00:00"/>
        <d v="2022-08-17T00:00:00"/>
        <d v="2022-08-18T00:00:00"/>
        <d v="2022-08-19T00:00:00"/>
        <d v="2022-08-20T00:00:00"/>
        <d v="2022-08-21T00:00:00"/>
        <d v="2022-08-22T00:00:00"/>
        <d v="2022-08-24T00:00:00"/>
        <d v="2022-08-25T00:00:00"/>
        <d v="2022-08-26T00:00:00"/>
        <d v="2022-08-27T00:00:00"/>
        <d v="2022-08-28T00:00:00"/>
        <d v="2022-08-29T00:00:00"/>
        <d v="2022-08-30T00:00:00"/>
        <d v="2022-08-31T00:00:00"/>
        <d v="2022-09-01T00:00:00"/>
        <d v="2022-09-02T00:00:00"/>
        <d v="2022-09-03T00:00:00"/>
        <d v="2022-09-05T00:00:00"/>
        <d v="2022-09-06T00:00:00"/>
        <d v="2022-09-07T00:00:00"/>
        <d v="2022-09-08T00:00:00"/>
        <d v="2022-09-09T00:00:00"/>
        <d v="2022-09-10T00:00:00"/>
        <d v="2022-09-11T00:00:00"/>
        <d v="2022-09-12T00:00:00"/>
        <d v="2022-09-13T00:00:00"/>
        <d v="2022-09-14T00:00:00"/>
        <d v="2022-09-15T00:00:00"/>
        <d v="2022-09-16T00:00:00"/>
        <d v="2022-09-17T00:00:00"/>
        <d v="2022-09-18T00:00:00"/>
        <d v="2022-09-19T00:00:00"/>
        <d v="2022-09-20T00:00:00"/>
        <d v="2022-09-21T00:00:00"/>
        <d v="2022-09-22T00:00:00"/>
        <d v="2022-09-23T00:00:00"/>
        <d v="2022-09-24T00:00:00"/>
        <d v="2022-09-25T00:00:00"/>
        <d v="2022-09-26T00:00:00"/>
        <d v="2022-09-27T00:00:00"/>
        <d v="2022-09-28T00:00:00"/>
        <d v="2022-09-29T00:00:00"/>
        <d v="2022-09-30T00:00:00"/>
      </sharedItems>
    </cacheField>
    <cacheField name="Month" numFmtId="165">
      <sharedItems containsSemiMixedTypes="0" containsNonDate="0" containsDate="1" containsString="0" minDate="2022-06-01T00:00:00" maxDate="2022-10-01T00:00:00" count="112">
        <d v="2022-06-01T00:00:00"/>
        <d v="2022-06-02T00:00:00"/>
        <d v="2022-06-04T00:00:00"/>
        <d v="2022-06-05T00:00:00"/>
        <d v="2022-06-06T00:00:00"/>
        <d v="2022-06-07T00:00:00"/>
        <d v="2022-06-08T00:00:00"/>
        <d v="2022-06-09T00:00:00"/>
        <d v="2022-06-10T00:00:00"/>
        <d v="2022-06-11T00:00:00"/>
        <d v="2022-06-12T00:00:00"/>
        <d v="2022-06-13T00:00:00"/>
        <d v="2022-06-14T00:00:00"/>
        <d v="2022-06-15T00:00:00"/>
        <d v="2022-06-16T00:00:00"/>
        <d v="2022-06-18T00:00:00"/>
        <d v="2022-06-20T00:00:00"/>
        <d v="2022-06-21T00:00:00"/>
        <d v="2022-06-22T00:00:00"/>
        <d v="2022-06-23T00:00:00"/>
        <d v="2022-06-24T00:00:00"/>
        <d v="2022-06-25T00:00:00"/>
        <d v="2022-06-26T00:00:00"/>
        <d v="2022-06-27T00:00:00"/>
        <d v="2022-06-28T00:00:00"/>
        <d v="2022-06-29T00:00:00"/>
        <d v="2022-06-30T00:00:00"/>
        <d v="2022-07-01T00:00:00"/>
        <d v="2022-07-02T00:00:00"/>
        <d v="2022-07-03T00:00:00"/>
        <d v="2022-07-04T00:00:00"/>
        <d v="2022-07-05T00:00:00"/>
        <d v="2022-07-06T00:00:00"/>
        <d v="2022-07-07T00:00:00"/>
        <d v="2022-07-08T00:00:00"/>
        <d v="2022-07-09T00:00:00"/>
        <d v="2022-07-10T00:00:00"/>
        <d v="2022-07-11T00:00:00"/>
        <d v="2022-07-12T00:00:00"/>
        <d v="2022-07-13T00:00:00"/>
        <d v="2022-07-14T00:00:00"/>
        <d v="2022-07-15T00:00:00"/>
        <d v="2022-07-16T00:00:00"/>
        <d v="2022-07-17T00:00:00"/>
        <d v="2022-07-18T00:00:00"/>
        <d v="2022-07-20T00:00:00"/>
        <d v="2022-07-21T00:00:00"/>
        <d v="2022-07-23T00:00:00"/>
        <d v="2022-07-24T00:00:00"/>
        <d v="2022-07-25T00:00:00"/>
        <d v="2022-07-26T00:00:00"/>
        <d v="2022-07-27T00:00:00"/>
        <d v="2022-07-28T00:00:00"/>
        <d v="2022-07-29T00:00:00"/>
        <d v="2022-07-30T00:00:00"/>
        <d v="2022-07-31T00:00:00"/>
        <d v="2022-08-01T00:00:00"/>
        <d v="2022-08-02T00:00:00"/>
        <d v="2022-08-03T00:00:00"/>
        <d v="2022-08-04T00:00:00"/>
        <d v="2022-08-05T00:00:00"/>
        <d v="2022-08-06T00:00:00"/>
        <d v="2022-08-07T00:00:00"/>
        <d v="2022-08-08T00:00:00"/>
        <d v="2022-08-09T00:00:00"/>
        <d v="2022-08-10T00:00:00"/>
        <d v="2022-08-12T00:00:00"/>
        <d v="2022-08-15T00:00:00"/>
        <d v="2022-08-16T00:00:00"/>
        <d v="2022-08-17T00:00:00"/>
        <d v="2022-08-18T00:00:00"/>
        <d v="2022-08-19T00:00:00"/>
        <d v="2022-08-20T00:00:00"/>
        <d v="2022-08-21T00:00:00"/>
        <d v="2022-08-22T00:00:00"/>
        <d v="2022-08-24T00:00:00"/>
        <d v="2022-08-25T00:00:00"/>
        <d v="2022-08-26T00:00:00"/>
        <d v="2022-08-27T00:00:00"/>
        <d v="2022-08-28T00:00:00"/>
        <d v="2022-08-29T00:00:00"/>
        <d v="2022-08-30T00:00:00"/>
        <d v="2022-08-31T00:00:00"/>
        <d v="2022-09-01T00:00:00"/>
        <d v="2022-09-02T00:00:00"/>
        <d v="2022-09-03T00:00:00"/>
        <d v="2022-09-05T00:00:00"/>
        <d v="2022-09-06T00:00:00"/>
        <d v="2022-09-07T00:00:00"/>
        <d v="2022-09-08T00:00:00"/>
        <d v="2022-09-09T00:00:00"/>
        <d v="2022-09-10T00:00:00"/>
        <d v="2022-09-11T00:00:00"/>
        <d v="2022-09-12T00:00:00"/>
        <d v="2022-09-13T00:00:00"/>
        <d v="2022-09-14T00:00:00"/>
        <d v="2022-09-15T00:00:00"/>
        <d v="2022-09-16T00:00:00"/>
        <d v="2022-09-17T00:00:00"/>
        <d v="2022-09-18T00:00:00"/>
        <d v="2022-09-19T00:00:00"/>
        <d v="2022-09-20T00:00:00"/>
        <d v="2022-09-21T00:00:00"/>
        <d v="2022-09-22T00:00:00"/>
        <d v="2022-09-23T00:00:00"/>
        <d v="2022-09-24T00:00:00"/>
        <d v="2022-09-25T00:00:00"/>
        <d v="2022-09-26T00:00:00"/>
        <d v="2022-09-27T00:00:00"/>
        <d v="2022-09-28T00:00:00"/>
        <d v="2022-09-29T00:00:00"/>
        <d v="2022-09-30T00:00:00"/>
      </sharedItems>
      <fieldGroup par="18"/>
    </cacheField>
    <cacheField name="Salesperson ID" numFmtId="0">
      <sharedItems containsSemiMixedTypes="0" containsString="0" containsNumber="1" containsInteger="1" minValue="1384" maxValue="8064"/>
    </cacheField>
    <cacheField name="Customer number" numFmtId="0">
      <sharedItems containsSemiMixedTypes="0" containsString="0" containsNumber="1" containsInteger="1" minValue="10061" maxValue="28732"/>
    </cacheField>
    <cacheField name="Customer full name" numFmtId="0">
      <sharedItems/>
    </cacheField>
    <cacheField name="City" numFmtId="0">
      <sharedItems count="18">
        <s v="Samish"/>
        <s v="Big Lake"/>
        <s v="Burlington"/>
        <s v="La Conner"/>
        <s v="Lake Ketchum"/>
        <s v="Baker Heights"/>
        <s v="Edison"/>
        <s v="Jackson"/>
        <s v="Bellingham"/>
        <s v="Bow"/>
        <s v="Whitney"/>
        <s v="Mount Vernon"/>
        <s v="Bay View"/>
        <s v="Alger"/>
        <s v="Avon"/>
        <s v="Sedro-Woolley"/>
        <s v="Conway"/>
        <s v="Lyman"/>
      </sharedItems>
    </cacheField>
    <cacheField name="Product ID" numFmtId="0">
      <sharedItems/>
    </cacheField>
    <cacheField name="Product name" numFmtId="0">
      <sharedItems count="13">
        <s v="Goat milk soap"/>
        <s v="Rhubarb-strawberry compote"/>
        <s v="Goat milk and honey cream"/>
        <s v="Mixed berry jelly"/>
        <s v="Strawberry jam"/>
        <s v="Clover honey"/>
        <s v="Wildflower honey"/>
        <s v="Buckwheat honey"/>
        <s v="Oatmeal soap"/>
        <s v="Mixed berry jam"/>
        <s v="Strawberry summer soap"/>
        <s v="Oatmeal hand and body lotion"/>
        <s v="Goat milk hand and body lotion"/>
      </sharedItems>
    </cacheField>
    <cacheField name="Product category" numFmtId="0">
      <sharedItems count="4">
        <s v="Organic soap"/>
        <s v="Jams and Jellies"/>
        <s v="Lotions"/>
        <s v="Honey"/>
      </sharedItems>
    </cacheField>
    <cacheField name="Price" numFmtId="44">
      <sharedItems containsSemiMixedTypes="0" containsString="0" containsNumber="1" minValue="5.95" maxValue="12"/>
    </cacheField>
    <cacheField name="Quantity" numFmtId="1">
      <sharedItems containsSemiMixedTypes="0" containsString="0" containsNumber="1" containsInteger="1" minValue="1" maxValue="10"/>
    </cacheField>
    <cacheField name="Subtotal" numFmtId="44">
      <sharedItems containsSemiMixedTypes="0" containsString="0" containsNumber="1" minValue="5.95" maxValue="120"/>
    </cacheField>
    <cacheField name="Discount number" numFmtId="0">
      <sharedItems containsSemiMixedTypes="0" containsString="0" containsNumber="1" containsInteger="1" minValue="0" maxValue="5"/>
    </cacheField>
    <cacheField name="Discount code" numFmtId="14">
      <sharedItems/>
    </cacheField>
    <cacheField name="Discount percentage" numFmtId="9">
      <sharedItems containsSemiMixedTypes="0" containsString="0" containsNumber="1" minValue="0" maxValue="0.15"/>
    </cacheField>
    <cacheField name="Order total" numFmtId="44">
      <sharedItems containsSemiMixedTypes="0" containsString="0" containsNumber="1" minValue="5.3550000000000004" maxValue="120"/>
    </cacheField>
    <cacheField name="20% Sales Increase" numFmtId="0" formula="Quantity*1.2" databaseField="0"/>
    <cacheField name="Months (Month)" numFmtId="0" databaseField="0">
      <fieldGroup base="2">
        <rangePr groupBy="months" startDate="2022-06-01T00:00:00" endDate="2022-10-01T00:00:00"/>
        <groupItems count="14">
          <s v="&lt;6/1/2022"/>
          <s v="Jan"/>
          <s v="Feb"/>
          <s v="Mar"/>
          <s v="Apr"/>
          <s v="May"/>
          <s v="Jun"/>
          <s v="Jul"/>
          <s v="Aug"/>
          <s v="Sep"/>
          <s v="Oct"/>
          <s v="Nov"/>
          <s v="Dec"/>
          <s v="&gt;10/1/2022"/>
        </groupItems>
      </fieldGroup>
    </cacheField>
  </cacheFields>
  <extLst>
    <ext xmlns:x14="http://schemas.microsoft.com/office/spreadsheetml/2009/9/main" uri="{725AE2AE-9491-48be-B2B4-4EB974FC3084}">
      <x14:pivotCacheDefinition pivotCacheId="116590428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6">
  <r>
    <n v="1"/>
    <x v="0"/>
    <x v="0"/>
    <n v="6892"/>
    <n v="12265"/>
    <x v="0"/>
    <x v="0"/>
    <s v="OS-3"/>
    <x v="0"/>
    <x v="0"/>
    <n v="5.95"/>
    <n v="7"/>
    <n v="41.65"/>
    <n v="4"/>
    <s v="D"/>
    <n v="0.1"/>
    <n v="37.484999999999999"/>
  </r>
  <r>
    <n v="2"/>
    <x v="1"/>
    <x v="1"/>
    <n v="6464"/>
    <n v="27538"/>
    <x v="1"/>
    <x v="1"/>
    <s v="JJ-4"/>
    <x v="1"/>
    <x v="1"/>
    <n v="8"/>
    <n v="8"/>
    <n v="64"/>
    <n v="0"/>
    <s v="no discount"/>
    <n v="0"/>
    <n v="64"/>
  </r>
  <r>
    <n v="3"/>
    <x v="1"/>
    <x v="1"/>
    <n v="1384"/>
    <n v="16736"/>
    <x v="2"/>
    <x v="2"/>
    <s v="OS-3"/>
    <x v="0"/>
    <x v="0"/>
    <n v="5.95"/>
    <n v="5"/>
    <n v="29.75"/>
    <n v="0"/>
    <s v="no discount"/>
    <n v="0"/>
    <n v="29.75"/>
  </r>
  <r>
    <n v="4"/>
    <x v="1"/>
    <x v="1"/>
    <n v="6678"/>
    <n v="11124"/>
    <x v="3"/>
    <x v="3"/>
    <s v="L-2"/>
    <x v="2"/>
    <x v="2"/>
    <n v="12"/>
    <n v="5"/>
    <n v="60"/>
    <n v="4"/>
    <s v="D"/>
    <n v="0.1"/>
    <n v="54"/>
  </r>
  <r>
    <n v="5"/>
    <x v="2"/>
    <x v="2"/>
    <n v="6678"/>
    <n v="22713"/>
    <x v="4"/>
    <x v="4"/>
    <s v="JJ-3"/>
    <x v="3"/>
    <x v="1"/>
    <n v="7.5"/>
    <n v="7"/>
    <n v="52.5"/>
    <n v="3"/>
    <s v="C"/>
    <n v="0.08"/>
    <n v="48.3"/>
  </r>
  <r>
    <n v="6"/>
    <x v="3"/>
    <x v="3"/>
    <n v="6357"/>
    <n v="10681"/>
    <x v="5"/>
    <x v="5"/>
    <s v="OS-3"/>
    <x v="0"/>
    <x v="0"/>
    <n v="5.95"/>
    <n v="4"/>
    <n v="23.8"/>
    <n v="0"/>
    <s v="no discount"/>
    <n v="0"/>
    <n v="23.8"/>
  </r>
  <r>
    <n v="7"/>
    <x v="3"/>
    <x v="3"/>
    <n v="6143"/>
    <n v="21064"/>
    <x v="6"/>
    <x v="6"/>
    <s v="JJ-1"/>
    <x v="4"/>
    <x v="1"/>
    <n v="7.5"/>
    <n v="2"/>
    <n v="15"/>
    <n v="5"/>
    <s v="E"/>
    <n v="0.15"/>
    <n v="12.75"/>
  </r>
  <r>
    <n v="8"/>
    <x v="3"/>
    <x v="3"/>
    <n v="6464"/>
    <n v="28365"/>
    <x v="7"/>
    <x v="7"/>
    <s v="L-2"/>
    <x v="2"/>
    <x v="2"/>
    <n v="12"/>
    <n v="8"/>
    <n v="96"/>
    <n v="1"/>
    <s v="A"/>
    <n v="0.05"/>
    <n v="91.2"/>
  </r>
  <r>
    <n v="9"/>
    <x v="3"/>
    <x v="3"/>
    <n v="6250"/>
    <n v="17717"/>
    <x v="8"/>
    <x v="8"/>
    <s v="H-1"/>
    <x v="5"/>
    <x v="3"/>
    <n v="9"/>
    <n v="2"/>
    <n v="18"/>
    <n v="1"/>
    <s v="A"/>
    <n v="0.05"/>
    <n v="17.100000000000001"/>
  </r>
  <r>
    <n v="10"/>
    <x v="3"/>
    <x v="3"/>
    <n v="5400"/>
    <n v="15353"/>
    <x v="9"/>
    <x v="1"/>
    <s v="H-2"/>
    <x v="6"/>
    <x v="3"/>
    <n v="9"/>
    <n v="3"/>
    <n v="27"/>
    <n v="2"/>
    <s v="B"/>
    <n v="0.06"/>
    <n v="25.38"/>
  </r>
  <r>
    <n v="11"/>
    <x v="4"/>
    <x v="4"/>
    <n v="1384"/>
    <n v="24952"/>
    <x v="10"/>
    <x v="8"/>
    <s v="H-3"/>
    <x v="7"/>
    <x v="3"/>
    <n v="9"/>
    <n v="8"/>
    <n v="72"/>
    <n v="5"/>
    <s v="E"/>
    <n v="0.15"/>
    <n v="61.2"/>
  </r>
  <r>
    <n v="12"/>
    <x v="4"/>
    <x v="4"/>
    <n v="6678"/>
    <n v="23585"/>
    <x v="11"/>
    <x v="9"/>
    <s v="OS-1"/>
    <x v="8"/>
    <x v="0"/>
    <n v="5.95"/>
    <n v="10"/>
    <n v="59.5"/>
    <n v="2"/>
    <s v="B"/>
    <n v="0.06"/>
    <n v="55.93"/>
  </r>
  <r>
    <n v="13"/>
    <x v="4"/>
    <x v="4"/>
    <n v="6892"/>
    <n v="25929"/>
    <x v="12"/>
    <x v="10"/>
    <s v="JJ-4"/>
    <x v="1"/>
    <x v="1"/>
    <n v="8"/>
    <n v="9"/>
    <n v="72"/>
    <n v="5"/>
    <s v="E"/>
    <n v="0.15"/>
    <n v="61.2"/>
  </r>
  <r>
    <n v="14"/>
    <x v="4"/>
    <x v="4"/>
    <n v="5346"/>
    <n v="27191"/>
    <x v="13"/>
    <x v="1"/>
    <s v="JJ-2"/>
    <x v="9"/>
    <x v="1"/>
    <n v="7.5"/>
    <n v="9"/>
    <n v="67.5"/>
    <n v="0"/>
    <s v="no discount"/>
    <n v="0"/>
    <n v="67.5"/>
  </r>
  <r>
    <n v="15"/>
    <x v="4"/>
    <x v="4"/>
    <n v="6464"/>
    <n v="15561"/>
    <x v="14"/>
    <x v="8"/>
    <s v="OS-2"/>
    <x v="10"/>
    <x v="0"/>
    <n v="5.95"/>
    <n v="2"/>
    <n v="11.9"/>
    <n v="2"/>
    <s v="B"/>
    <n v="0.06"/>
    <n v="11.186"/>
  </r>
  <r>
    <n v="16"/>
    <x v="4"/>
    <x v="4"/>
    <n v="5346"/>
    <n v="15256"/>
    <x v="15"/>
    <x v="6"/>
    <s v="OS-1"/>
    <x v="8"/>
    <x v="0"/>
    <n v="5.95"/>
    <n v="3"/>
    <n v="17.850000000000001"/>
    <n v="3"/>
    <s v="C"/>
    <n v="0.08"/>
    <n v="16.422000000000001"/>
  </r>
  <r>
    <n v="17"/>
    <x v="5"/>
    <x v="5"/>
    <n v="6678"/>
    <n v="23450"/>
    <x v="16"/>
    <x v="6"/>
    <s v="OS-3"/>
    <x v="0"/>
    <x v="0"/>
    <n v="5.95"/>
    <n v="5"/>
    <n v="29.75"/>
    <n v="1"/>
    <s v="A"/>
    <n v="0.05"/>
    <n v="28.262499999999999"/>
  </r>
  <r>
    <n v="18"/>
    <x v="5"/>
    <x v="5"/>
    <n v="1384"/>
    <n v="20676"/>
    <x v="17"/>
    <x v="9"/>
    <s v="H-3"/>
    <x v="7"/>
    <x v="3"/>
    <n v="9"/>
    <n v="3"/>
    <n v="27"/>
    <n v="2"/>
    <s v="B"/>
    <n v="0.06"/>
    <n v="25.38"/>
  </r>
  <r>
    <n v="19"/>
    <x v="5"/>
    <x v="5"/>
    <n v="6892"/>
    <n v="22094"/>
    <x v="18"/>
    <x v="6"/>
    <s v="H-1"/>
    <x v="5"/>
    <x v="3"/>
    <n v="9"/>
    <n v="6"/>
    <n v="54"/>
    <n v="5"/>
    <s v="E"/>
    <n v="0.15"/>
    <n v="45.9"/>
  </r>
  <r>
    <n v="20"/>
    <x v="5"/>
    <x v="5"/>
    <n v="4350"/>
    <n v="21339"/>
    <x v="19"/>
    <x v="2"/>
    <s v="L-2"/>
    <x v="2"/>
    <x v="2"/>
    <n v="12"/>
    <n v="8"/>
    <n v="96"/>
    <n v="4"/>
    <s v="D"/>
    <n v="0.1"/>
    <n v="86.4"/>
  </r>
  <r>
    <n v="21"/>
    <x v="5"/>
    <x v="5"/>
    <n v="5400"/>
    <n v="18495"/>
    <x v="20"/>
    <x v="2"/>
    <s v="OS-2"/>
    <x v="10"/>
    <x v="0"/>
    <n v="5.95"/>
    <n v="3"/>
    <n v="17.850000000000001"/>
    <n v="4"/>
    <s v="D"/>
    <n v="0.1"/>
    <n v="16.065000000000001"/>
  </r>
  <r>
    <n v="22"/>
    <x v="6"/>
    <x v="6"/>
    <n v="6571"/>
    <n v="18542"/>
    <x v="21"/>
    <x v="11"/>
    <s v="JJ-1"/>
    <x v="4"/>
    <x v="1"/>
    <n v="7.5"/>
    <n v="5"/>
    <n v="37.5"/>
    <n v="0"/>
    <s v="no discount"/>
    <n v="0"/>
    <n v="37.5"/>
  </r>
  <r>
    <n v="23"/>
    <x v="6"/>
    <x v="6"/>
    <n v="6357"/>
    <n v="18854"/>
    <x v="22"/>
    <x v="0"/>
    <s v="JJ-1"/>
    <x v="4"/>
    <x v="1"/>
    <n v="7.5"/>
    <n v="1"/>
    <n v="7.5"/>
    <n v="3"/>
    <s v="C"/>
    <n v="0.08"/>
    <n v="6.9"/>
  </r>
  <r>
    <n v="24"/>
    <x v="6"/>
    <x v="6"/>
    <n v="6892"/>
    <n v="17441"/>
    <x v="23"/>
    <x v="6"/>
    <s v="JJ-4"/>
    <x v="1"/>
    <x v="1"/>
    <n v="8"/>
    <n v="5"/>
    <n v="40"/>
    <n v="3"/>
    <s v="C"/>
    <n v="0.08"/>
    <n v="36.799999999999997"/>
  </r>
  <r>
    <n v="25"/>
    <x v="7"/>
    <x v="7"/>
    <n v="6464"/>
    <n v="23211"/>
    <x v="24"/>
    <x v="6"/>
    <s v="L-3"/>
    <x v="11"/>
    <x v="2"/>
    <n v="12"/>
    <n v="6"/>
    <n v="72"/>
    <n v="3"/>
    <s v="C"/>
    <n v="0.08"/>
    <n v="66.239999999999995"/>
  </r>
  <r>
    <n v="26"/>
    <x v="8"/>
    <x v="8"/>
    <n v="6464"/>
    <n v="26500"/>
    <x v="25"/>
    <x v="12"/>
    <s v="L-3"/>
    <x v="11"/>
    <x v="2"/>
    <n v="12"/>
    <n v="8"/>
    <n v="96"/>
    <n v="4"/>
    <s v="D"/>
    <n v="0.1"/>
    <n v="86.4"/>
  </r>
  <r>
    <n v="27"/>
    <x v="8"/>
    <x v="8"/>
    <n v="6892"/>
    <n v="27560"/>
    <x v="26"/>
    <x v="3"/>
    <s v="H-1"/>
    <x v="5"/>
    <x v="3"/>
    <n v="9"/>
    <n v="10"/>
    <n v="90"/>
    <n v="3"/>
    <s v="C"/>
    <n v="0.08"/>
    <n v="82.8"/>
  </r>
  <r>
    <n v="28"/>
    <x v="8"/>
    <x v="8"/>
    <n v="6678"/>
    <n v="26564"/>
    <x v="27"/>
    <x v="4"/>
    <s v="JJ-3"/>
    <x v="3"/>
    <x v="1"/>
    <n v="7.5"/>
    <n v="7"/>
    <n v="52.5"/>
    <n v="5"/>
    <s v="E"/>
    <n v="0.15"/>
    <n v="44.625"/>
  </r>
  <r>
    <n v="29"/>
    <x v="8"/>
    <x v="8"/>
    <n v="6678"/>
    <n v="21959"/>
    <x v="28"/>
    <x v="13"/>
    <s v="JJ-1"/>
    <x v="4"/>
    <x v="1"/>
    <n v="7.5"/>
    <n v="10"/>
    <n v="75"/>
    <n v="4"/>
    <s v="D"/>
    <n v="0.1"/>
    <n v="67.5"/>
  </r>
  <r>
    <n v="30"/>
    <x v="9"/>
    <x v="9"/>
    <n v="8064"/>
    <n v="17338"/>
    <x v="29"/>
    <x v="2"/>
    <s v="JJ-4"/>
    <x v="1"/>
    <x v="1"/>
    <n v="8"/>
    <n v="2"/>
    <n v="16"/>
    <n v="0"/>
    <s v="no discount"/>
    <n v="0"/>
    <n v="16"/>
  </r>
  <r>
    <n v="31"/>
    <x v="9"/>
    <x v="9"/>
    <n v="8064"/>
    <n v="11047"/>
    <x v="30"/>
    <x v="9"/>
    <s v="JJ-4"/>
    <x v="1"/>
    <x v="1"/>
    <n v="8"/>
    <n v="5"/>
    <n v="40"/>
    <n v="2"/>
    <s v="B"/>
    <n v="0.06"/>
    <n v="37.6"/>
  </r>
  <r>
    <n v="32"/>
    <x v="9"/>
    <x v="9"/>
    <n v="6250"/>
    <n v="20051"/>
    <x v="31"/>
    <x v="14"/>
    <s v="OS-1"/>
    <x v="8"/>
    <x v="0"/>
    <n v="5.95"/>
    <n v="3"/>
    <n v="17.850000000000001"/>
    <n v="5"/>
    <s v="E"/>
    <n v="0.15"/>
    <n v="15.172500000000001"/>
  </r>
  <r>
    <n v="33"/>
    <x v="10"/>
    <x v="10"/>
    <n v="6143"/>
    <n v="21852"/>
    <x v="32"/>
    <x v="2"/>
    <s v="OS-2"/>
    <x v="10"/>
    <x v="0"/>
    <n v="5.95"/>
    <n v="3"/>
    <n v="17.850000000000001"/>
    <n v="1"/>
    <s v="A"/>
    <n v="0.05"/>
    <n v="16.957500000000003"/>
  </r>
  <r>
    <n v="34"/>
    <x v="10"/>
    <x v="10"/>
    <n v="5382"/>
    <n v="17038"/>
    <x v="33"/>
    <x v="13"/>
    <s v="L-2"/>
    <x v="2"/>
    <x v="2"/>
    <n v="12"/>
    <n v="3"/>
    <n v="36"/>
    <n v="0"/>
    <s v="no discount"/>
    <n v="0"/>
    <n v="36"/>
  </r>
  <r>
    <n v="35"/>
    <x v="11"/>
    <x v="11"/>
    <n v="5382"/>
    <n v="25226"/>
    <x v="34"/>
    <x v="15"/>
    <s v="OS-2"/>
    <x v="10"/>
    <x v="0"/>
    <n v="5.95"/>
    <n v="8"/>
    <n v="47.6"/>
    <n v="5"/>
    <s v="E"/>
    <n v="0.15"/>
    <n v="40.46"/>
  </r>
  <r>
    <n v="36"/>
    <x v="11"/>
    <x v="11"/>
    <n v="6678"/>
    <n v="19904"/>
    <x v="35"/>
    <x v="16"/>
    <s v="L-1"/>
    <x v="12"/>
    <x v="2"/>
    <n v="12"/>
    <n v="3"/>
    <n v="36"/>
    <n v="5"/>
    <s v="E"/>
    <n v="0.15"/>
    <n v="30.6"/>
  </r>
  <r>
    <n v="37"/>
    <x v="11"/>
    <x v="11"/>
    <n v="6250"/>
    <n v="10558"/>
    <x v="36"/>
    <x v="2"/>
    <s v="OS-1"/>
    <x v="8"/>
    <x v="0"/>
    <n v="5.95"/>
    <n v="6"/>
    <n v="35.700000000000003"/>
    <n v="5"/>
    <s v="E"/>
    <n v="0.15"/>
    <n v="30.345000000000002"/>
  </r>
  <r>
    <n v="38"/>
    <x v="11"/>
    <x v="11"/>
    <n v="5418"/>
    <n v="15288"/>
    <x v="37"/>
    <x v="9"/>
    <s v="OS-3"/>
    <x v="0"/>
    <x v="0"/>
    <n v="5.95"/>
    <n v="5"/>
    <n v="29.75"/>
    <n v="4"/>
    <s v="D"/>
    <n v="0.1"/>
    <n v="26.774999999999999"/>
  </r>
  <r>
    <n v="39"/>
    <x v="11"/>
    <x v="11"/>
    <n v="6250"/>
    <n v="12882"/>
    <x v="38"/>
    <x v="13"/>
    <s v="L-2"/>
    <x v="2"/>
    <x v="2"/>
    <n v="12"/>
    <n v="8"/>
    <n v="96"/>
    <n v="4"/>
    <s v="D"/>
    <n v="0.1"/>
    <n v="86.4"/>
  </r>
  <r>
    <n v="40"/>
    <x v="11"/>
    <x v="11"/>
    <n v="6357"/>
    <n v="11124"/>
    <x v="3"/>
    <x v="3"/>
    <s v="L-3"/>
    <x v="11"/>
    <x v="2"/>
    <n v="12"/>
    <n v="3"/>
    <n v="36"/>
    <n v="5"/>
    <s v="E"/>
    <n v="0.15"/>
    <n v="30.6"/>
  </r>
  <r>
    <n v="41"/>
    <x v="12"/>
    <x v="12"/>
    <n v="8064"/>
    <n v="20177"/>
    <x v="39"/>
    <x v="2"/>
    <s v="JJ-4"/>
    <x v="1"/>
    <x v="1"/>
    <n v="8"/>
    <n v="2"/>
    <n v="16"/>
    <n v="0"/>
    <s v="no discount"/>
    <n v="0"/>
    <n v="16"/>
  </r>
  <r>
    <n v="42"/>
    <x v="13"/>
    <x v="13"/>
    <n v="8064"/>
    <n v="27995"/>
    <x v="40"/>
    <x v="3"/>
    <s v="OS-1"/>
    <x v="8"/>
    <x v="0"/>
    <n v="5.95"/>
    <n v="9"/>
    <n v="53.550000000000004"/>
    <n v="5"/>
    <s v="E"/>
    <n v="0.15"/>
    <n v="45.517500000000005"/>
  </r>
  <r>
    <n v="43"/>
    <x v="14"/>
    <x v="14"/>
    <n v="6464"/>
    <n v="18679"/>
    <x v="41"/>
    <x v="10"/>
    <s v="L-2"/>
    <x v="2"/>
    <x v="2"/>
    <n v="12"/>
    <n v="4"/>
    <n v="48"/>
    <n v="2"/>
    <s v="B"/>
    <n v="0.06"/>
    <n v="45.12"/>
  </r>
  <r>
    <n v="44"/>
    <x v="14"/>
    <x v="14"/>
    <n v="6678"/>
    <n v="18436"/>
    <x v="42"/>
    <x v="1"/>
    <s v="OS-1"/>
    <x v="8"/>
    <x v="0"/>
    <n v="5.95"/>
    <n v="2"/>
    <n v="11.9"/>
    <n v="1"/>
    <s v="A"/>
    <n v="0.05"/>
    <n v="11.305"/>
  </r>
  <r>
    <n v="45"/>
    <x v="15"/>
    <x v="15"/>
    <n v="5346"/>
    <n v="19375"/>
    <x v="43"/>
    <x v="6"/>
    <s v="L-3"/>
    <x v="11"/>
    <x v="2"/>
    <n v="12"/>
    <n v="9"/>
    <n v="108"/>
    <n v="3"/>
    <s v="C"/>
    <n v="0.08"/>
    <n v="99.36"/>
  </r>
  <r>
    <n v="46"/>
    <x v="15"/>
    <x v="15"/>
    <n v="8064"/>
    <n v="22015"/>
    <x v="44"/>
    <x v="8"/>
    <s v="OS-1"/>
    <x v="8"/>
    <x v="0"/>
    <n v="5.95"/>
    <n v="6"/>
    <n v="35.700000000000003"/>
    <n v="2"/>
    <s v="B"/>
    <n v="0.06"/>
    <n v="33.558"/>
  </r>
  <r>
    <n v="47"/>
    <x v="16"/>
    <x v="16"/>
    <n v="6571"/>
    <n v="28732"/>
    <x v="45"/>
    <x v="11"/>
    <s v="L-2"/>
    <x v="2"/>
    <x v="2"/>
    <n v="12"/>
    <n v="3"/>
    <n v="36"/>
    <n v="2"/>
    <s v="B"/>
    <n v="0.06"/>
    <n v="33.840000000000003"/>
  </r>
  <r>
    <n v="48"/>
    <x v="16"/>
    <x v="16"/>
    <n v="6464"/>
    <n v="18679"/>
    <x v="41"/>
    <x v="10"/>
    <s v="L-3"/>
    <x v="11"/>
    <x v="2"/>
    <n v="12"/>
    <n v="2"/>
    <n v="24"/>
    <n v="1"/>
    <s v="A"/>
    <n v="0.05"/>
    <n v="22.8"/>
  </r>
  <r>
    <n v="49"/>
    <x v="17"/>
    <x v="17"/>
    <n v="8064"/>
    <n v="24924"/>
    <x v="46"/>
    <x v="9"/>
    <s v="JJ-1"/>
    <x v="4"/>
    <x v="1"/>
    <n v="7.5"/>
    <n v="4"/>
    <n v="30"/>
    <n v="5"/>
    <s v="E"/>
    <n v="0.15"/>
    <n v="25.5"/>
  </r>
  <r>
    <n v="50"/>
    <x v="17"/>
    <x v="17"/>
    <n v="6143"/>
    <n v="22713"/>
    <x v="4"/>
    <x v="4"/>
    <s v="JJ-4"/>
    <x v="1"/>
    <x v="1"/>
    <n v="8"/>
    <n v="8"/>
    <n v="64"/>
    <n v="0"/>
    <s v="no discount"/>
    <n v="0"/>
    <n v="64"/>
  </r>
  <r>
    <n v="51"/>
    <x v="17"/>
    <x v="17"/>
    <n v="6250"/>
    <n v="18542"/>
    <x v="21"/>
    <x v="11"/>
    <s v="JJ-2"/>
    <x v="9"/>
    <x v="1"/>
    <n v="7.5"/>
    <n v="7"/>
    <n v="52.5"/>
    <n v="0"/>
    <s v="no discount"/>
    <n v="0"/>
    <n v="52.5"/>
  </r>
  <r>
    <n v="52"/>
    <x v="17"/>
    <x v="17"/>
    <n v="8064"/>
    <n v="22645"/>
    <x v="47"/>
    <x v="2"/>
    <s v="JJ-3"/>
    <x v="3"/>
    <x v="1"/>
    <n v="7.5"/>
    <n v="4"/>
    <n v="30"/>
    <n v="2"/>
    <s v="B"/>
    <n v="0.06"/>
    <n v="28.2"/>
  </r>
  <r>
    <n v="53"/>
    <x v="17"/>
    <x v="17"/>
    <n v="5454"/>
    <n v="21293"/>
    <x v="48"/>
    <x v="14"/>
    <s v="OS-1"/>
    <x v="8"/>
    <x v="0"/>
    <n v="5.95"/>
    <n v="10"/>
    <n v="59.5"/>
    <n v="2"/>
    <s v="B"/>
    <n v="0.06"/>
    <n v="55.93"/>
  </r>
  <r>
    <n v="54"/>
    <x v="18"/>
    <x v="18"/>
    <n v="6892"/>
    <n v="21785"/>
    <x v="49"/>
    <x v="2"/>
    <s v="H-1"/>
    <x v="5"/>
    <x v="3"/>
    <n v="9"/>
    <n v="6"/>
    <n v="54"/>
    <n v="5"/>
    <s v="E"/>
    <n v="0.15"/>
    <n v="45.9"/>
  </r>
  <r>
    <n v="55"/>
    <x v="18"/>
    <x v="18"/>
    <n v="8064"/>
    <n v="22911"/>
    <x v="50"/>
    <x v="10"/>
    <s v="OS-2"/>
    <x v="10"/>
    <x v="0"/>
    <n v="5.95"/>
    <n v="5"/>
    <n v="29.75"/>
    <n v="0"/>
    <s v="no discount"/>
    <n v="0"/>
    <n v="29.75"/>
  </r>
  <r>
    <n v="56"/>
    <x v="18"/>
    <x v="18"/>
    <n v="5454"/>
    <n v="22611"/>
    <x v="51"/>
    <x v="16"/>
    <s v="H-3"/>
    <x v="7"/>
    <x v="3"/>
    <n v="9"/>
    <n v="4"/>
    <n v="36"/>
    <n v="1"/>
    <s v="A"/>
    <n v="0.05"/>
    <n v="34.200000000000003"/>
  </r>
  <r>
    <n v="57"/>
    <x v="18"/>
    <x v="18"/>
    <n v="6892"/>
    <n v="24142"/>
    <x v="52"/>
    <x v="13"/>
    <s v="OS-3"/>
    <x v="0"/>
    <x v="0"/>
    <n v="5.95"/>
    <n v="4"/>
    <n v="23.8"/>
    <n v="2"/>
    <s v="B"/>
    <n v="0.06"/>
    <n v="22.372"/>
  </r>
  <r>
    <n v="58"/>
    <x v="18"/>
    <x v="18"/>
    <n v="8064"/>
    <n v="25355"/>
    <x v="53"/>
    <x v="16"/>
    <s v="L-1"/>
    <x v="12"/>
    <x v="2"/>
    <n v="12"/>
    <n v="8"/>
    <n v="96"/>
    <n v="0"/>
    <s v="no discount"/>
    <n v="0"/>
    <n v="96"/>
  </r>
  <r>
    <n v="59"/>
    <x v="18"/>
    <x v="18"/>
    <n v="5400"/>
    <n v="26269"/>
    <x v="54"/>
    <x v="15"/>
    <s v="JJ-2"/>
    <x v="9"/>
    <x v="1"/>
    <n v="7.5"/>
    <n v="9"/>
    <n v="67.5"/>
    <n v="4"/>
    <s v="D"/>
    <n v="0.1"/>
    <n v="60.75"/>
  </r>
  <r>
    <n v="60"/>
    <x v="19"/>
    <x v="19"/>
    <n v="8064"/>
    <n v="23455"/>
    <x v="55"/>
    <x v="4"/>
    <s v="OS-1"/>
    <x v="8"/>
    <x v="0"/>
    <n v="5.95"/>
    <n v="1"/>
    <n v="5.95"/>
    <n v="0"/>
    <s v="no discount"/>
    <n v="0"/>
    <n v="5.95"/>
  </r>
  <r>
    <n v="61"/>
    <x v="19"/>
    <x v="19"/>
    <n v="6678"/>
    <n v="13014"/>
    <x v="56"/>
    <x v="6"/>
    <s v="JJ-4"/>
    <x v="1"/>
    <x v="1"/>
    <n v="8"/>
    <n v="8"/>
    <n v="64"/>
    <n v="5"/>
    <s v="E"/>
    <n v="0.15"/>
    <n v="54.4"/>
  </r>
  <r>
    <n v="62"/>
    <x v="20"/>
    <x v="20"/>
    <n v="5454"/>
    <n v="11347"/>
    <x v="57"/>
    <x v="12"/>
    <s v="JJ-3"/>
    <x v="3"/>
    <x v="1"/>
    <n v="7.5"/>
    <n v="1"/>
    <n v="7.5"/>
    <n v="0"/>
    <s v="no discount"/>
    <n v="0"/>
    <n v="7.5"/>
  </r>
  <r>
    <n v="63"/>
    <x v="21"/>
    <x v="21"/>
    <n v="1384"/>
    <n v="17252"/>
    <x v="58"/>
    <x v="11"/>
    <s v="H-1"/>
    <x v="5"/>
    <x v="3"/>
    <n v="9"/>
    <n v="5"/>
    <n v="45"/>
    <n v="1"/>
    <s v="A"/>
    <n v="0.05"/>
    <n v="42.75"/>
  </r>
  <r>
    <n v="64"/>
    <x v="21"/>
    <x v="21"/>
    <n v="6678"/>
    <n v="12883"/>
    <x v="59"/>
    <x v="8"/>
    <s v="L-3"/>
    <x v="11"/>
    <x v="2"/>
    <n v="12"/>
    <n v="3"/>
    <n v="36"/>
    <n v="4"/>
    <s v="D"/>
    <n v="0.1"/>
    <n v="32.4"/>
  </r>
  <r>
    <n v="65"/>
    <x v="22"/>
    <x v="22"/>
    <n v="8064"/>
    <n v="17067"/>
    <x v="60"/>
    <x v="7"/>
    <s v="H-1"/>
    <x v="5"/>
    <x v="3"/>
    <n v="9"/>
    <n v="2"/>
    <n v="18"/>
    <n v="3"/>
    <s v="C"/>
    <n v="0.08"/>
    <n v="16.559999999999999"/>
  </r>
  <r>
    <n v="66"/>
    <x v="22"/>
    <x v="22"/>
    <n v="5454"/>
    <n v="16272"/>
    <x v="61"/>
    <x v="2"/>
    <s v="L-3"/>
    <x v="11"/>
    <x v="2"/>
    <n v="12"/>
    <n v="4"/>
    <n v="48"/>
    <n v="2"/>
    <s v="B"/>
    <n v="0.06"/>
    <n v="45.12"/>
  </r>
  <r>
    <n v="67"/>
    <x v="23"/>
    <x v="23"/>
    <n v="8064"/>
    <n v="21104"/>
    <x v="62"/>
    <x v="6"/>
    <s v="OS-3"/>
    <x v="0"/>
    <x v="0"/>
    <n v="5.95"/>
    <n v="10"/>
    <n v="59.5"/>
    <n v="5"/>
    <s v="E"/>
    <n v="0.15"/>
    <n v="50.575000000000003"/>
  </r>
  <r>
    <n v="68"/>
    <x v="24"/>
    <x v="24"/>
    <n v="6464"/>
    <n v="22708"/>
    <x v="63"/>
    <x v="9"/>
    <s v="H-3"/>
    <x v="7"/>
    <x v="3"/>
    <n v="9"/>
    <n v="1"/>
    <n v="9"/>
    <n v="3"/>
    <s v="C"/>
    <n v="0.08"/>
    <n v="8.2799999999999994"/>
  </r>
  <r>
    <n v="69"/>
    <x v="24"/>
    <x v="24"/>
    <n v="6892"/>
    <n v="18495"/>
    <x v="20"/>
    <x v="2"/>
    <s v="OS-1"/>
    <x v="8"/>
    <x v="0"/>
    <n v="5.95"/>
    <n v="7"/>
    <n v="41.65"/>
    <n v="4"/>
    <s v="D"/>
    <n v="0.1"/>
    <n v="37.484999999999999"/>
  </r>
  <r>
    <n v="70"/>
    <x v="24"/>
    <x v="24"/>
    <n v="5382"/>
    <n v="18854"/>
    <x v="22"/>
    <x v="0"/>
    <s v="JJ-2"/>
    <x v="9"/>
    <x v="1"/>
    <n v="7.5"/>
    <n v="1"/>
    <n v="7.5"/>
    <n v="5"/>
    <s v="E"/>
    <n v="0.15"/>
    <n v="6.375"/>
  </r>
  <r>
    <n v="71"/>
    <x v="24"/>
    <x v="24"/>
    <n v="8064"/>
    <n v="21064"/>
    <x v="6"/>
    <x v="6"/>
    <s v="JJ-2"/>
    <x v="9"/>
    <x v="1"/>
    <n v="7.5"/>
    <n v="9"/>
    <n v="67.5"/>
    <n v="0"/>
    <s v="no discount"/>
    <n v="0"/>
    <n v="67.5"/>
  </r>
  <r>
    <n v="72"/>
    <x v="25"/>
    <x v="25"/>
    <n v="5454"/>
    <n v="10340"/>
    <x v="64"/>
    <x v="9"/>
    <s v="L-1"/>
    <x v="12"/>
    <x v="2"/>
    <n v="12"/>
    <n v="7"/>
    <n v="84"/>
    <n v="0"/>
    <s v="no discount"/>
    <n v="0"/>
    <n v="84"/>
  </r>
  <r>
    <n v="73"/>
    <x v="26"/>
    <x v="26"/>
    <n v="6464"/>
    <n v="18265"/>
    <x v="65"/>
    <x v="6"/>
    <s v="OS-2"/>
    <x v="10"/>
    <x v="0"/>
    <n v="5.95"/>
    <n v="9"/>
    <n v="53.550000000000004"/>
    <n v="2"/>
    <s v="B"/>
    <n v="0.06"/>
    <n v="50.337000000000003"/>
  </r>
  <r>
    <n v="74"/>
    <x v="27"/>
    <x v="27"/>
    <n v="5454"/>
    <n v="13739"/>
    <x v="66"/>
    <x v="4"/>
    <s v="H-2"/>
    <x v="6"/>
    <x v="3"/>
    <n v="9"/>
    <n v="3"/>
    <n v="27"/>
    <n v="1"/>
    <s v="A"/>
    <n v="0.05"/>
    <n v="25.65"/>
  </r>
  <r>
    <n v="75"/>
    <x v="27"/>
    <x v="27"/>
    <n v="1384"/>
    <n v="10075"/>
    <x v="67"/>
    <x v="2"/>
    <s v="H-1"/>
    <x v="5"/>
    <x v="3"/>
    <n v="9"/>
    <n v="9"/>
    <n v="81"/>
    <n v="1"/>
    <s v="A"/>
    <n v="0.05"/>
    <n v="76.95"/>
  </r>
  <r>
    <n v="76"/>
    <x v="28"/>
    <x v="28"/>
    <n v="6143"/>
    <n v="10061"/>
    <x v="68"/>
    <x v="2"/>
    <s v="H-1"/>
    <x v="5"/>
    <x v="3"/>
    <n v="9"/>
    <n v="5"/>
    <n v="45"/>
    <n v="0"/>
    <s v="no discount"/>
    <n v="0"/>
    <n v="45"/>
  </r>
  <r>
    <n v="77"/>
    <x v="28"/>
    <x v="28"/>
    <n v="6892"/>
    <n v="12793"/>
    <x v="69"/>
    <x v="9"/>
    <s v="OS-3"/>
    <x v="0"/>
    <x v="0"/>
    <n v="5.95"/>
    <n v="1"/>
    <n v="5.95"/>
    <n v="3"/>
    <s v="C"/>
    <n v="0.08"/>
    <n v="5.4740000000000002"/>
  </r>
  <r>
    <n v="78"/>
    <x v="29"/>
    <x v="29"/>
    <n v="6464"/>
    <n v="18436"/>
    <x v="42"/>
    <x v="1"/>
    <s v="OS-2"/>
    <x v="10"/>
    <x v="0"/>
    <n v="5.95"/>
    <n v="1"/>
    <n v="5.95"/>
    <n v="0"/>
    <s v="no discount"/>
    <n v="0"/>
    <n v="5.95"/>
  </r>
  <r>
    <n v="79"/>
    <x v="30"/>
    <x v="30"/>
    <n v="6892"/>
    <n v="12793"/>
    <x v="69"/>
    <x v="9"/>
    <s v="OS-2"/>
    <x v="10"/>
    <x v="0"/>
    <n v="5.95"/>
    <n v="6"/>
    <n v="35.700000000000003"/>
    <n v="3"/>
    <s v="C"/>
    <n v="0.08"/>
    <n v="32.844000000000001"/>
  </r>
  <r>
    <n v="80"/>
    <x v="30"/>
    <x v="30"/>
    <n v="6678"/>
    <n v="18982"/>
    <x v="70"/>
    <x v="16"/>
    <s v="JJ-1"/>
    <x v="4"/>
    <x v="1"/>
    <n v="7.5"/>
    <n v="10"/>
    <n v="75"/>
    <n v="2"/>
    <s v="B"/>
    <n v="0.06"/>
    <n v="70.5"/>
  </r>
  <r>
    <n v="81"/>
    <x v="30"/>
    <x v="30"/>
    <n v="1384"/>
    <n v="24926"/>
    <x v="71"/>
    <x v="14"/>
    <s v="JJ-2"/>
    <x v="9"/>
    <x v="1"/>
    <n v="7.5"/>
    <n v="9"/>
    <n v="67.5"/>
    <n v="3"/>
    <s v="C"/>
    <n v="0.08"/>
    <n v="62.1"/>
  </r>
  <r>
    <n v="82"/>
    <x v="30"/>
    <x v="30"/>
    <n v="5382"/>
    <n v="10681"/>
    <x v="5"/>
    <x v="5"/>
    <s v="H-1"/>
    <x v="5"/>
    <x v="3"/>
    <n v="9"/>
    <n v="3"/>
    <n v="27"/>
    <n v="5"/>
    <s v="E"/>
    <n v="0.15"/>
    <n v="22.95"/>
  </r>
  <r>
    <n v="83"/>
    <x v="31"/>
    <x v="31"/>
    <n v="8064"/>
    <n v="19112"/>
    <x v="72"/>
    <x v="0"/>
    <s v="H-2"/>
    <x v="6"/>
    <x v="3"/>
    <n v="9"/>
    <n v="3"/>
    <n v="27"/>
    <n v="3"/>
    <s v="C"/>
    <n v="0.08"/>
    <n v="24.84"/>
  </r>
  <r>
    <n v="84"/>
    <x v="31"/>
    <x v="31"/>
    <n v="6464"/>
    <n v="25523"/>
    <x v="73"/>
    <x v="6"/>
    <s v="OS-1"/>
    <x v="8"/>
    <x v="0"/>
    <n v="5.95"/>
    <n v="8"/>
    <n v="47.6"/>
    <n v="5"/>
    <s v="E"/>
    <n v="0.15"/>
    <n v="40.46"/>
  </r>
  <r>
    <n v="85"/>
    <x v="32"/>
    <x v="32"/>
    <n v="8064"/>
    <n v="22544"/>
    <x v="74"/>
    <x v="0"/>
    <s v="H-1"/>
    <x v="5"/>
    <x v="3"/>
    <n v="9"/>
    <n v="6"/>
    <n v="54"/>
    <n v="3"/>
    <s v="C"/>
    <n v="0.08"/>
    <n v="49.68"/>
  </r>
  <r>
    <n v="86"/>
    <x v="32"/>
    <x v="32"/>
    <n v="5418"/>
    <n v="17338"/>
    <x v="29"/>
    <x v="2"/>
    <s v="L-1"/>
    <x v="12"/>
    <x v="2"/>
    <n v="12"/>
    <n v="8"/>
    <n v="96"/>
    <n v="5"/>
    <s v="E"/>
    <n v="0.15"/>
    <n v="81.599999999999994"/>
  </r>
  <r>
    <n v="87"/>
    <x v="33"/>
    <x v="33"/>
    <n v="6892"/>
    <n v="25764"/>
    <x v="75"/>
    <x v="12"/>
    <s v="L-3"/>
    <x v="11"/>
    <x v="2"/>
    <n v="12"/>
    <n v="1"/>
    <n v="12"/>
    <n v="1"/>
    <s v="A"/>
    <n v="0.05"/>
    <n v="11.4"/>
  </r>
  <r>
    <n v="88"/>
    <x v="33"/>
    <x v="33"/>
    <n v="6464"/>
    <n v="20912"/>
    <x v="76"/>
    <x v="13"/>
    <s v="H-2"/>
    <x v="6"/>
    <x v="3"/>
    <n v="9"/>
    <n v="1"/>
    <n v="9"/>
    <n v="5"/>
    <s v="E"/>
    <n v="0.15"/>
    <n v="7.65"/>
  </r>
  <r>
    <n v="89"/>
    <x v="33"/>
    <x v="33"/>
    <n v="6143"/>
    <n v="11347"/>
    <x v="57"/>
    <x v="12"/>
    <s v="JJ-4"/>
    <x v="1"/>
    <x v="1"/>
    <n v="8"/>
    <n v="5"/>
    <n v="40"/>
    <n v="2"/>
    <s v="B"/>
    <n v="0.06"/>
    <n v="37.6"/>
  </r>
  <r>
    <n v="90"/>
    <x v="34"/>
    <x v="34"/>
    <n v="6678"/>
    <n v="25511"/>
    <x v="77"/>
    <x v="3"/>
    <s v="H-2"/>
    <x v="6"/>
    <x v="3"/>
    <n v="9"/>
    <n v="2"/>
    <n v="18"/>
    <n v="0"/>
    <s v="no discount"/>
    <n v="0"/>
    <n v="18"/>
  </r>
  <r>
    <n v="91"/>
    <x v="34"/>
    <x v="34"/>
    <n v="6250"/>
    <n v="24461"/>
    <x v="78"/>
    <x v="6"/>
    <s v="H-3"/>
    <x v="7"/>
    <x v="3"/>
    <n v="9"/>
    <n v="5"/>
    <n v="45"/>
    <n v="5"/>
    <s v="E"/>
    <n v="0.15"/>
    <n v="38.25"/>
  </r>
  <r>
    <n v="92"/>
    <x v="35"/>
    <x v="35"/>
    <n v="6678"/>
    <n v="11047"/>
    <x v="30"/>
    <x v="9"/>
    <s v="JJ-3"/>
    <x v="3"/>
    <x v="1"/>
    <n v="7.5"/>
    <n v="4"/>
    <n v="30"/>
    <n v="1"/>
    <s v="A"/>
    <n v="0.05"/>
    <n v="28.5"/>
  </r>
  <r>
    <n v="93"/>
    <x v="35"/>
    <x v="35"/>
    <n v="6892"/>
    <n v="12032"/>
    <x v="79"/>
    <x v="6"/>
    <s v="L-1"/>
    <x v="12"/>
    <x v="2"/>
    <n v="12"/>
    <n v="8"/>
    <n v="96"/>
    <n v="4"/>
    <s v="D"/>
    <n v="0.1"/>
    <n v="86.4"/>
  </r>
  <r>
    <n v="94"/>
    <x v="36"/>
    <x v="36"/>
    <n v="5400"/>
    <n v="27560"/>
    <x v="26"/>
    <x v="3"/>
    <s v="H-2"/>
    <x v="6"/>
    <x v="3"/>
    <n v="9"/>
    <n v="3"/>
    <n v="27"/>
    <n v="2"/>
    <s v="B"/>
    <n v="0.06"/>
    <n v="25.38"/>
  </r>
  <r>
    <n v="95"/>
    <x v="36"/>
    <x v="36"/>
    <n v="6678"/>
    <n v="15464"/>
    <x v="80"/>
    <x v="17"/>
    <s v="L-2"/>
    <x v="2"/>
    <x v="2"/>
    <n v="12"/>
    <n v="7"/>
    <n v="84"/>
    <n v="4"/>
    <s v="D"/>
    <n v="0.1"/>
    <n v="75.599999999999994"/>
  </r>
  <r>
    <n v="96"/>
    <x v="37"/>
    <x v="37"/>
    <n v="8064"/>
    <n v="12971"/>
    <x v="81"/>
    <x v="14"/>
    <s v="JJ-3"/>
    <x v="3"/>
    <x v="1"/>
    <n v="7.5"/>
    <n v="10"/>
    <n v="75"/>
    <n v="2"/>
    <s v="B"/>
    <n v="0.06"/>
    <n v="70.5"/>
  </r>
  <r>
    <n v="97"/>
    <x v="38"/>
    <x v="38"/>
    <n v="6250"/>
    <n v="12883"/>
    <x v="59"/>
    <x v="8"/>
    <s v="L-2"/>
    <x v="2"/>
    <x v="2"/>
    <n v="12"/>
    <n v="7"/>
    <n v="84"/>
    <n v="4"/>
    <s v="D"/>
    <n v="0.1"/>
    <n v="75.599999999999994"/>
  </r>
  <r>
    <n v="98"/>
    <x v="38"/>
    <x v="38"/>
    <n v="5418"/>
    <n v="16736"/>
    <x v="2"/>
    <x v="2"/>
    <s v="OS-2"/>
    <x v="10"/>
    <x v="0"/>
    <n v="5.95"/>
    <n v="4"/>
    <n v="23.8"/>
    <n v="1"/>
    <s v="A"/>
    <n v="0.05"/>
    <n v="22.61"/>
  </r>
  <r>
    <n v="99"/>
    <x v="39"/>
    <x v="39"/>
    <n v="6464"/>
    <n v="28365"/>
    <x v="7"/>
    <x v="7"/>
    <s v="L-1"/>
    <x v="12"/>
    <x v="2"/>
    <n v="12"/>
    <n v="7"/>
    <n v="84"/>
    <n v="1"/>
    <s v="A"/>
    <n v="0.05"/>
    <n v="79.8"/>
  </r>
  <r>
    <n v="100"/>
    <x v="39"/>
    <x v="39"/>
    <n v="5400"/>
    <n v="16974"/>
    <x v="82"/>
    <x v="5"/>
    <s v="L-2"/>
    <x v="2"/>
    <x v="2"/>
    <n v="12"/>
    <n v="4"/>
    <n v="48"/>
    <n v="0"/>
    <s v="no discount"/>
    <n v="0"/>
    <n v="48"/>
  </r>
  <r>
    <n v="101"/>
    <x v="40"/>
    <x v="40"/>
    <n v="6464"/>
    <n v="15353"/>
    <x v="9"/>
    <x v="1"/>
    <s v="OS-3"/>
    <x v="0"/>
    <x v="0"/>
    <n v="5.95"/>
    <n v="3"/>
    <n v="17.850000000000001"/>
    <n v="3"/>
    <s v="C"/>
    <n v="0.08"/>
    <n v="16.422000000000001"/>
  </r>
  <r>
    <n v="102"/>
    <x v="40"/>
    <x v="40"/>
    <n v="5382"/>
    <n v="26269"/>
    <x v="54"/>
    <x v="15"/>
    <s v="JJ-1"/>
    <x v="4"/>
    <x v="1"/>
    <n v="7.5"/>
    <n v="3"/>
    <n v="22.5"/>
    <n v="3"/>
    <s v="C"/>
    <n v="0.08"/>
    <n v="20.7"/>
  </r>
  <r>
    <n v="103"/>
    <x v="41"/>
    <x v="41"/>
    <n v="6464"/>
    <n v="16272"/>
    <x v="61"/>
    <x v="2"/>
    <s v="L-2"/>
    <x v="2"/>
    <x v="2"/>
    <n v="12"/>
    <n v="6"/>
    <n v="72"/>
    <n v="0"/>
    <s v="no discount"/>
    <n v="0"/>
    <n v="72"/>
  </r>
  <r>
    <n v="104"/>
    <x v="41"/>
    <x v="41"/>
    <n v="6464"/>
    <n v="22708"/>
    <x v="63"/>
    <x v="9"/>
    <s v="JJ-1"/>
    <x v="4"/>
    <x v="1"/>
    <n v="7.5"/>
    <n v="5"/>
    <n v="37.5"/>
    <n v="2"/>
    <s v="B"/>
    <n v="0.06"/>
    <n v="35.25"/>
  </r>
  <r>
    <n v="105"/>
    <x v="41"/>
    <x v="41"/>
    <n v="6357"/>
    <n v="17972"/>
    <x v="83"/>
    <x v="8"/>
    <s v="OS-3"/>
    <x v="0"/>
    <x v="0"/>
    <n v="5.95"/>
    <n v="9"/>
    <n v="53.550000000000004"/>
    <n v="4"/>
    <s v="D"/>
    <n v="0.1"/>
    <n v="48.195000000000007"/>
  </r>
  <r>
    <n v="106"/>
    <x v="41"/>
    <x v="41"/>
    <n v="5418"/>
    <n v="10523"/>
    <x v="84"/>
    <x v="1"/>
    <s v="H-2"/>
    <x v="6"/>
    <x v="3"/>
    <n v="9"/>
    <n v="2"/>
    <n v="18"/>
    <n v="1"/>
    <s v="A"/>
    <n v="0.05"/>
    <n v="17.100000000000001"/>
  </r>
  <r>
    <n v="107"/>
    <x v="41"/>
    <x v="41"/>
    <n v="6678"/>
    <n v="15353"/>
    <x v="9"/>
    <x v="1"/>
    <s v="H-3"/>
    <x v="7"/>
    <x v="3"/>
    <n v="9"/>
    <n v="4"/>
    <n v="36"/>
    <n v="4"/>
    <s v="D"/>
    <n v="0.1"/>
    <n v="32.4"/>
  </r>
  <r>
    <n v="108"/>
    <x v="42"/>
    <x v="42"/>
    <n v="8064"/>
    <n v="21702"/>
    <x v="85"/>
    <x v="8"/>
    <s v="JJ-2"/>
    <x v="9"/>
    <x v="1"/>
    <n v="7.5"/>
    <n v="7"/>
    <n v="52.5"/>
    <n v="0"/>
    <s v="no discount"/>
    <n v="0"/>
    <n v="52.5"/>
  </r>
  <r>
    <n v="109"/>
    <x v="42"/>
    <x v="42"/>
    <n v="5418"/>
    <n v="11124"/>
    <x v="3"/>
    <x v="3"/>
    <s v="JJ-4"/>
    <x v="1"/>
    <x v="1"/>
    <n v="8"/>
    <n v="7"/>
    <n v="56"/>
    <n v="3"/>
    <s v="C"/>
    <n v="0.08"/>
    <n v="51.519999999999996"/>
  </r>
  <r>
    <n v="110"/>
    <x v="42"/>
    <x v="42"/>
    <n v="5400"/>
    <n v="13321"/>
    <x v="86"/>
    <x v="0"/>
    <s v="JJ-3"/>
    <x v="3"/>
    <x v="1"/>
    <n v="7.5"/>
    <n v="5"/>
    <n v="37.5"/>
    <n v="2"/>
    <s v="B"/>
    <n v="0.06"/>
    <n v="35.25"/>
  </r>
  <r>
    <n v="111"/>
    <x v="42"/>
    <x v="42"/>
    <n v="8064"/>
    <n v="23827"/>
    <x v="87"/>
    <x v="11"/>
    <s v="JJ-4"/>
    <x v="1"/>
    <x v="1"/>
    <n v="8"/>
    <n v="5"/>
    <n v="40"/>
    <n v="0"/>
    <s v="no discount"/>
    <n v="0"/>
    <n v="40"/>
  </r>
  <r>
    <n v="112"/>
    <x v="42"/>
    <x v="42"/>
    <n v="6892"/>
    <n v="25929"/>
    <x v="12"/>
    <x v="10"/>
    <s v="L-1"/>
    <x v="12"/>
    <x v="2"/>
    <n v="12"/>
    <n v="10"/>
    <n v="120"/>
    <n v="0"/>
    <s v="no discount"/>
    <n v="0"/>
    <n v="120"/>
  </r>
  <r>
    <n v="113"/>
    <x v="43"/>
    <x v="43"/>
    <n v="6678"/>
    <n v="16741"/>
    <x v="88"/>
    <x v="4"/>
    <s v="JJ-2"/>
    <x v="9"/>
    <x v="1"/>
    <n v="7.5"/>
    <n v="2"/>
    <n v="15"/>
    <n v="3"/>
    <s v="C"/>
    <n v="0.08"/>
    <n v="13.8"/>
  </r>
  <r>
    <n v="114"/>
    <x v="43"/>
    <x v="43"/>
    <n v="6571"/>
    <n v="21803"/>
    <x v="89"/>
    <x v="5"/>
    <s v="JJ-1"/>
    <x v="4"/>
    <x v="1"/>
    <n v="7.5"/>
    <n v="2"/>
    <n v="15"/>
    <n v="0"/>
    <s v="no discount"/>
    <n v="0"/>
    <n v="15"/>
  </r>
  <r>
    <n v="115"/>
    <x v="43"/>
    <x v="43"/>
    <n v="4350"/>
    <n v="20177"/>
    <x v="39"/>
    <x v="2"/>
    <s v="L-1"/>
    <x v="12"/>
    <x v="2"/>
    <n v="12"/>
    <n v="1"/>
    <n v="12"/>
    <n v="2"/>
    <s v="B"/>
    <n v="0.06"/>
    <n v="11.28"/>
  </r>
  <r>
    <n v="116"/>
    <x v="44"/>
    <x v="44"/>
    <n v="8064"/>
    <n v="24142"/>
    <x v="52"/>
    <x v="13"/>
    <s v="OS-3"/>
    <x v="0"/>
    <x v="0"/>
    <n v="5.95"/>
    <n v="8"/>
    <n v="47.6"/>
    <n v="2"/>
    <s v="B"/>
    <n v="0.06"/>
    <n v="44.744"/>
  </r>
  <r>
    <n v="117"/>
    <x v="44"/>
    <x v="44"/>
    <n v="6143"/>
    <n v="10550"/>
    <x v="90"/>
    <x v="17"/>
    <s v="JJ-4"/>
    <x v="1"/>
    <x v="1"/>
    <n v="8"/>
    <n v="3"/>
    <n v="24"/>
    <n v="2"/>
    <s v="B"/>
    <n v="0.06"/>
    <n v="22.56"/>
  </r>
  <r>
    <n v="118"/>
    <x v="45"/>
    <x v="45"/>
    <n v="6464"/>
    <n v="10828"/>
    <x v="91"/>
    <x v="5"/>
    <s v="JJ-2"/>
    <x v="9"/>
    <x v="1"/>
    <n v="7.5"/>
    <n v="8"/>
    <n v="60"/>
    <n v="3"/>
    <s v="C"/>
    <n v="0.08"/>
    <n v="55.2"/>
  </r>
  <r>
    <n v="119"/>
    <x v="45"/>
    <x v="45"/>
    <n v="8064"/>
    <n v="10734"/>
    <x v="92"/>
    <x v="8"/>
    <s v="H-2"/>
    <x v="6"/>
    <x v="3"/>
    <n v="9"/>
    <n v="7"/>
    <n v="63"/>
    <n v="2"/>
    <s v="B"/>
    <n v="0.06"/>
    <n v="59.22"/>
  </r>
  <r>
    <n v="120"/>
    <x v="45"/>
    <x v="45"/>
    <n v="4350"/>
    <n v="26512"/>
    <x v="93"/>
    <x v="2"/>
    <s v="JJ-1"/>
    <x v="4"/>
    <x v="1"/>
    <n v="7.5"/>
    <n v="1"/>
    <n v="7.5"/>
    <n v="5"/>
    <s v="E"/>
    <n v="0.15"/>
    <n v="6.375"/>
  </r>
  <r>
    <n v="121"/>
    <x v="46"/>
    <x v="46"/>
    <n v="5400"/>
    <n v="18195"/>
    <x v="94"/>
    <x v="6"/>
    <s v="OS-1"/>
    <x v="8"/>
    <x v="0"/>
    <n v="5.95"/>
    <n v="2"/>
    <n v="11.9"/>
    <n v="1"/>
    <s v="A"/>
    <n v="0.05"/>
    <n v="11.305"/>
  </r>
  <r>
    <n v="122"/>
    <x v="47"/>
    <x v="47"/>
    <n v="6678"/>
    <n v="23531"/>
    <x v="95"/>
    <x v="5"/>
    <s v="OS-3"/>
    <x v="0"/>
    <x v="0"/>
    <n v="5.95"/>
    <n v="1"/>
    <n v="5.95"/>
    <n v="3"/>
    <s v="C"/>
    <n v="0.08"/>
    <n v="5.4740000000000002"/>
  </r>
  <r>
    <n v="123"/>
    <x v="47"/>
    <x v="47"/>
    <n v="6678"/>
    <n v="19112"/>
    <x v="72"/>
    <x v="0"/>
    <s v="H-1"/>
    <x v="5"/>
    <x v="3"/>
    <n v="9"/>
    <n v="7"/>
    <n v="63"/>
    <n v="0"/>
    <s v="no discount"/>
    <n v="0"/>
    <n v="63"/>
  </r>
  <r>
    <n v="124"/>
    <x v="47"/>
    <x v="47"/>
    <n v="6143"/>
    <n v="21321"/>
    <x v="96"/>
    <x v="11"/>
    <s v="H-3"/>
    <x v="7"/>
    <x v="3"/>
    <n v="9"/>
    <n v="1"/>
    <n v="9"/>
    <n v="5"/>
    <s v="E"/>
    <n v="0.15"/>
    <n v="7.65"/>
  </r>
  <r>
    <n v="125"/>
    <x v="47"/>
    <x v="47"/>
    <n v="6678"/>
    <n v="20051"/>
    <x v="31"/>
    <x v="14"/>
    <s v="L-3"/>
    <x v="11"/>
    <x v="2"/>
    <n v="12"/>
    <n v="2"/>
    <n v="24"/>
    <n v="1"/>
    <s v="A"/>
    <n v="0.05"/>
    <n v="22.8"/>
  </r>
  <r>
    <n v="126"/>
    <x v="47"/>
    <x v="47"/>
    <n v="5454"/>
    <n v="25772"/>
    <x v="97"/>
    <x v="15"/>
    <s v="L-3"/>
    <x v="11"/>
    <x v="2"/>
    <n v="12"/>
    <n v="5"/>
    <n v="60"/>
    <n v="2"/>
    <s v="B"/>
    <n v="0.06"/>
    <n v="56.4"/>
  </r>
  <r>
    <n v="127"/>
    <x v="47"/>
    <x v="47"/>
    <n v="8064"/>
    <n v="17610"/>
    <x v="98"/>
    <x v="2"/>
    <s v="L-3"/>
    <x v="11"/>
    <x v="2"/>
    <n v="12"/>
    <n v="10"/>
    <n v="120"/>
    <n v="0"/>
    <s v="no discount"/>
    <n v="0"/>
    <n v="120"/>
  </r>
  <r>
    <n v="128"/>
    <x v="48"/>
    <x v="48"/>
    <n v="1384"/>
    <n v="14342"/>
    <x v="99"/>
    <x v="12"/>
    <s v="JJ-2"/>
    <x v="9"/>
    <x v="1"/>
    <n v="7.5"/>
    <n v="4"/>
    <n v="30"/>
    <n v="0"/>
    <s v="no discount"/>
    <n v="0"/>
    <n v="30"/>
  </r>
  <r>
    <n v="129"/>
    <x v="48"/>
    <x v="48"/>
    <n v="6143"/>
    <n v="22912"/>
    <x v="100"/>
    <x v="16"/>
    <s v="H-3"/>
    <x v="7"/>
    <x v="3"/>
    <n v="9"/>
    <n v="6"/>
    <n v="54"/>
    <n v="4"/>
    <s v="D"/>
    <n v="0.1"/>
    <n v="48.6"/>
  </r>
  <r>
    <n v="130"/>
    <x v="48"/>
    <x v="48"/>
    <n v="6678"/>
    <n v="10793"/>
    <x v="101"/>
    <x v="9"/>
    <s v="H-1"/>
    <x v="5"/>
    <x v="3"/>
    <n v="9"/>
    <n v="2"/>
    <n v="18"/>
    <n v="1"/>
    <s v="A"/>
    <n v="0.05"/>
    <n v="17.100000000000001"/>
  </r>
  <r>
    <n v="131"/>
    <x v="49"/>
    <x v="49"/>
    <n v="5400"/>
    <n v="25329"/>
    <x v="102"/>
    <x v="14"/>
    <s v="JJ-4"/>
    <x v="1"/>
    <x v="1"/>
    <n v="8"/>
    <n v="10"/>
    <n v="80"/>
    <n v="1"/>
    <s v="A"/>
    <n v="0.05"/>
    <n v="76"/>
  </r>
  <r>
    <n v="132"/>
    <x v="50"/>
    <x v="50"/>
    <n v="6143"/>
    <n v="20051"/>
    <x v="31"/>
    <x v="14"/>
    <s v="L-2"/>
    <x v="2"/>
    <x v="2"/>
    <n v="12"/>
    <n v="1"/>
    <n v="12"/>
    <n v="3"/>
    <s v="C"/>
    <n v="0.08"/>
    <n v="11.04"/>
  </r>
  <r>
    <n v="133"/>
    <x v="50"/>
    <x v="50"/>
    <n v="6678"/>
    <n v="28317"/>
    <x v="103"/>
    <x v="6"/>
    <s v="H-1"/>
    <x v="5"/>
    <x v="3"/>
    <n v="9"/>
    <n v="5"/>
    <n v="45"/>
    <n v="4"/>
    <s v="D"/>
    <n v="0.1"/>
    <n v="40.5"/>
  </r>
  <r>
    <n v="134"/>
    <x v="50"/>
    <x v="50"/>
    <n v="5346"/>
    <n v="22015"/>
    <x v="44"/>
    <x v="8"/>
    <s v="OS-2"/>
    <x v="10"/>
    <x v="0"/>
    <n v="5.95"/>
    <n v="5"/>
    <n v="29.75"/>
    <n v="0"/>
    <s v="no discount"/>
    <n v="0"/>
    <n v="29.75"/>
  </r>
  <r>
    <n v="135"/>
    <x v="51"/>
    <x v="51"/>
    <n v="8064"/>
    <n v="18962"/>
    <x v="104"/>
    <x v="6"/>
    <s v="JJ-1"/>
    <x v="4"/>
    <x v="1"/>
    <n v="7.5"/>
    <n v="8"/>
    <n v="60"/>
    <n v="4"/>
    <s v="D"/>
    <n v="0.1"/>
    <n v="54"/>
  </r>
  <r>
    <n v="136"/>
    <x v="51"/>
    <x v="51"/>
    <n v="1384"/>
    <n v="21339"/>
    <x v="19"/>
    <x v="2"/>
    <s v="L-3"/>
    <x v="11"/>
    <x v="2"/>
    <n v="12"/>
    <n v="8"/>
    <n v="96"/>
    <n v="5"/>
    <s v="E"/>
    <n v="0.15"/>
    <n v="81.599999999999994"/>
  </r>
  <r>
    <n v="137"/>
    <x v="52"/>
    <x v="52"/>
    <n v="6892"/>
    <n v="16953"/>
    <x v="105"/>
    <x v="2"/>
    <s v="L-2"/>
    <x v="2"/>
    <x v="2"/>
    <n v="12"/>
    <n v="6"/>
    <n v="72"/>
    <n v="4"/>
    <s v="D"/>
    <n v="0.1"/>
    <n v="64.8"/>
  </r>
  <r>
    <n v="138"/>
    <x v="52"/>
    <x v="52"/>
    <n v="8064"/>
    <n v="22912"/>
    <x v="100"/>
    <x v="16"/>
    <s v="JJ-1"/>
    <x v="4"/>
    <x v="1"/>
    <n v="7.5"/>
    <n v="7"/>
    <n v="52.5"/>
    <n v="3"/>
    <s v="C"/>
    <n v="0.08"/>
    <n v="48.3"/>
  </r>
  <r>
    <n v="139"/>
    <x v="53"/>
    <x v="53"/>
    <n v="6143"/>
    <n v="22829"/>
    <x v="106"/>
    <x v="1"/>
    <s v="JJ-1"/>
    <x v="4"/>
    <x v="1"/>
    <n v="7.5"/>
    <n v="4"/>
    <n v="30"/>
    <n v="2"/>
    <s v="B"/>
    <n v="0.06"/>
    <n v="28.2"/>
  </r>
  <r>
    <n v="140"/>
    <x v="54"/>
    <x v="54"/>
    <n v="6464"/>
    <n v="15464"/>
    <x v="80"/>
    <x v="17"/>
    <s v="L-1"/>
    <x v="12"/>
    <x v="2"/>
    <n v="12"/>
    <n v="3"/>
    <n v="36"/>
    <n v="2"/>
    <s v="B"/>
    <n v="0.06"/>
    <n v="33.840000000000003"/>
  </r>
  <r>
    <n v="141"/>
    <x v="54"/>
    <x v="54"/>
    <n v="5346"/>
    <n v="23455"/>
    <x v="55"/>
    <x v="4"/>
    <s v="OS-2"/>
    <x v="10"/>
    <x v="0"/>
    <n v="5.95"/>
    <n v="1"/>
    <n v="5.95"/>
    <n v="4"/>
    <s v="D"/>
    <n v="0.1"/>
    <n v="5.3550000000000004"/>
  </r>
  <r>
    <n v="142"/>
    <x v="54"/>
    <x v="54"/>
    <n v="5400"/>
    <n v="17376"/>
    <x v="107"/>
    <x v="2"/>
    <s v="H-3"/>
    <x v="7"/>
    <x v="3"/>
    <n v="9"/>
    <n v="3"/>
    <n v="27"/>
    <n v="0"/>
    <s v="no discount"/>
    <n v="0"/>
    <n v="27"/>
  </r>
  <r>
    <n v="143"/>
    <x v="54"/>
    <x v="54"/>
    <n v="6143"/>
    <n v="21104"/>
    <x v="62"/>
    <x v="6"/>
    <s v="H-3"/>
    <x v="7"/>
    <x v="3"/>
    <n v="9"/>
    <n v="2"/>
    <n v="18"/>
    <n v="1"/>
    <s v="A"/>
    <n v="0.05"/>
    <n v="17.100000000000001"/>
  </r>
  <r>
    <n v="144"/>
    <x v="55"/>
    <x v="55"/>
    <n v="5418"/>
    <n v="27850"/>
    <x v="108"/>
    <x v="1"/>
    <s v="OS-1"/>
    <x v="8"/>
    <x v="0"/>
    <n v="5.95"/>
    <n v="3"/>
    <n v="17.850000000000001"/>
    <n v="4"/>
    <s v="D"/>
    <n v="0.1"/>
    <n v="16.065000000000001"/>
  </r>
  <r>
    <n v="145"/>
    <x v="56"/>
    <x v="56"/>
    <n v="6143"/>
    <n v="21959"/>
    <x v="28"/>
    <x v="13"/>
    <s v="H-3"/>
    <x v="7"/>
    <x v="3"/>
    <n v="9"/>
    <n v="8"/>
    <n v="72"/>
    <n v="1"/>
    <s v="A"/>
    <n v="0.05"/>
    <n v="68.400000000000006"/>
  </r>
  <r>
    <n v="146"/>
    <x v="57"/>
    <x v="57"/>
    <n v="5346"/>
    <n v="27995"/>
    <x v="40"/>
    <x v="3"/>
    <s v="L-3"/>
    <x v="11"/>
    <x v="2"/>
    <n v="12"/>
    <n v="3"/>
    <n v="36"/>
    <n v="4"/>
    <s v="D"/>
    <n v="0.1"/>
    <n v="32.4"/>
  </r>
  <r>
    <n v="147"/>
    <x v="57"/>
    <x v="57"/>
    <n v="8064"/>
    <n v="22094"/>
    <x v="18"/>
    <x v="6"/>
    <s v="OS-3"/>
    <x v="0"/>
    <x v="0"/>
    <n v="5.95"/>
    <n v="4"/>
    <n v="23.8"/>
    <n v="4"/>
    <s v="D"/>
    <n v="0.1"/>
    <n v="21.42"/>
  </r>
  <r>
    <n v="148"/>
    <x v="57"/>
    <x v="57"/>
    <n v="6571"/>
    <n v="26350"/>
    <x v="109"/>
    <x v="12"/>
    <s v="JJ-1"/>
    <x v="4"/>
    <x v="1"/>
    <n v="7.5"/>
    <n v="3"/>
    <n v="22.5"/>
    <n v="0"/>
    <s v="no discount"/>
    <n v="0"/>
    <n v="22.5"/>
  </r>
  <r>
    <n v="149"/>
    <x v="58"/>
    <x v="58"/>
    <n v="6892"/>
    <n v="15868"/>
    <x v="110"/>
    <x v="13"/>
    <s v="H-3"/>
    <x v="7"/>
    <x v="3"/>
    <n v="9"/>
    <n v="8"/>
    <n v="72"/>
    <n v="4"/>
    <s v="D"/>
    <n v="0.1"/>
    <n v="64.8"/>
  </r>
  <r>
    <n v="150"/>
    <x v="58"/>
    <x v="58"/>
    <n v="6143"/>
    <n v="14342"/>
    <x v="99"/>
    <x v="12"/>
    <s v="JJ-3"/>
    <x v="3"/>
    <x v="1"/>
    <n v="7.5"/>
    <n v="8"/>
    <n v="60"/>
    <n v="2"/>
    <s v="B"/>
    <n v="0.06"/>
    <n v="56.4"/>
  </r>
  <r>
    <n v="151"/>
    <x v="58"/>
    <x v="58"/>
    <n v="4350"/>
    <n v="17696"/>
    <x v="111"/>
    <x v="5"/>
    <s v="JJ-2"/>
    <x v="9"/>
    <x v="1"/>
    <n v="7.5"/>
    <n v="2"/>
    <n v="15"/>
    <n v="4"/>
    <s v="D"/>
    <n v="0.1"/>
    <n v="13.5"/>
  </r>
  <r>
    <n v="152"/>
    <x v="59"/>
    <x v="59"/>
    <n v="6143"/>
    <n v="17252"/>
    <x v="58"/>
    <x v="11"/>
    <s v="H-2"/>
    <x v="6"/>
    <x v="3"/>
    <n v="9"/>
    <n v="2"/>
    <n v="18"/>
    <n v="0"/>
    <s v="no discount"/>
    <n v="0"/>
    <n v="18"/>
  </r>
  <r>
    <n v="153"/>
    <x v="60"/>
    <x v="60"/>
    <n v="5400"/>
    <n v="21339"/>
    <x v="19"/>
    <x v="2"/>
    <s v="L-1"/>
    <x v="12"/>
    <x v="2"/>
    <n v="12"/>
    <n v="9"/>
    <n v="108"/>
    <n v="5"/>
    <s v="E"/>
    <n v="0.15"/>
    <n v="91.8"/>
  </r>
  <r>
    <n v="154"/>
    <x v="60"/>
    <x v="60"/>
    <n v="6678"/>
    <n v="11959"/>
    <x v="112"/>
    <x v="16"/>
    <s v="OS-3"/>
    <x v="0"/>
    <x v="0"/>
    <n v="5.95"/>
    <n v="6"/>
    <n v="35.700000000000003"/>
    <n v="5"/>
    <s v="E"/>
    <n v="0.15"/>
    <n v="30.345000000000002"/>
  </r>
  <r>
    <n v="155"/>
    <x v="60"/>
    <x v="60"/>
    <n v="6678"/>
    <n v="24302"/>
    <x v="113"/>
    <x v="3"/>
    <s v="OS-2"/>
    <x v="10"/>
    <x v="0"/>
    <n v="5.95"/>
    <n v="8"/>
    <n v="47.6"/>
    <n v="0"/>
    <s v="no discount"/>
    <n v="0"/>
    <n v="47.6"/>
  </r>
  <r>
    <n v="156"/>
    <x v="61"/>
    <x v="61"/>
    <n v="6892"/>
    <n v="17640"/>
    <x v="114"/>
    <x v="10"/>
    <s v="OS-2"/>
    <x v="10"/>
    <x v="0"/>
    <n v="5.95"/>
    <n v="9"/>
    <n v="53.550000000000004"/>
    <n v="1"/>
    <s v="A"/>
    <n v="0.05"/>
    <n v="50.872500000000002"/>
  </r>
  <r>
    <n v="157"/>
    <x v="61"/>
    <x v="61"/>
    <n v="6678"/>
    <n v="15256"/>
    <x v="15"/>
    <x v="6"/>
    <s v="L-1"/>
    <x v="12"/>
    <x v="2"/>
    <n v="12"/>
    <n v="6"/>
    <n v="72"/>
    <n v="2"/>
    <s v="B"/>
    <n v="0.06"/>
    <n v="67.680000000000007"/>
  </r>
  <r>
    <n v="158"/>
    <x v="61"/>
    <x v="61"/>
    <n v="6464"/>
    <n v="21293"/>
    <x v="48"/>
    <x v="14"/>
    <s v="L-3"/>
    <x v="11"/>
    <x v="2"/>
    <n v="12"/>
    <n v="6"/>
    <n v="72"/>
    <n v="3"/>
    <s v="C"/>
    <n v="0.08"/>
    <n v="66.239999999999995"/>
  </r>
  <r>
    <n v="159"/>
    <x v="61"/>
    <x v="61"/>
    <n v="8064"/>
    <n v="16595"/>
    <x v="115"/>
    <x v="6"/>
    <s v="OS-2"/>
    <x v="10"/>
    <x v="0"/>
    <n v="5.95"/>
    <n v="10"/>
    <n v="59.5"/>
    <n v="4"/>
    <s v="D"/>
    <n v="0.1"/>
    <n v="53.55"/>
  </r>
  <r>
    <n v="160"/>
    <x v="61"/>
    <x v="61"/>
    <n v="6678"/>
    <n v="26500"/>
    <x v="25"/>
    <x v="12"/>
    <s v="OS-1"/>
    <x v="8"/>
    <x v="0"/>
    <n v="5.95"/>
    <n v="8"/>
    <n v="47.6"/>
    <n v="1"/>
    <s v="A"/>
    <n v="0.05"/>
    <n v="45.22"/>
  </r>
  <r>
    <n v="161"/>
    <x v="61"/>
    <x v="61"/>
    <n v="6357"/>
    <n v="24537"/>
    <x v="116"/>
    <x v="10"/>
    <s v="JJ-3"/>
    <x v="3"/>
    <x v="1"/>
    <n v="7.5"/>
    <n v="10"/>
    <n v="75"/>
    <n v="4"/>
    <s v="D"/>
    <n v="0.1"/>
    <n v="67.5"/>
  </r>
  <r>
    <n v="162"/>
    <x v="62"/>
    <x v="62"/>
    <n v="6250"/>
    <n v="23687"/>
    <x v="117"/>
    <x v="11"/>
    <s v="OS-2"/>
    <x v="10"/>
    <x v="0"/>
    <n v="5.95"/>
    <n v="9"/>
    <n v="53.550000000000004"/>
    <n v="5"/>
    <s v="E"/>
    <n v="0.15"/>
    <n v="45.517500000000005"/>
  </r>
  <r>
    <n v="163"/>
    <x v="62"/>
    <x v="62"/>
    <n v="5418"/>
    <n v="20832"/>
    <x v="118"/>
    <x v="9"/>
    <s v="OS-1"/>
    <x v="8"/>
    <x v="0"/>
    <n v="5.95"/>
    <n v="5"/>
    <n v="29.75"/>
    <n v="2"/>
    <s v="B"/>
    <n v="0.06"/>
    <n v="27.965"/>
  </r>
  <r>
    <n v="164"/>
    <x v="63"/>
    <x v="63"/>
    <n v="6357"/>
    <n v="13122"/>
    <x v="119"/>
    <x v="17"/>
    <s v="JJ-4"/>
    <x v="1"/>
    <x v="1"/>
    <n v="8"/>
    <n v="3"/>
    <n v="24"/>
    <n v="1"/>
    <s v="A"/>
    <n v="0.05"/>
    <n v="22.8"/>
  </r>
  <r>
    <n v="165"/>
    <x v="63"/>
    <x v="63"/>
    <n v="4350"/>
    <n v="20912"/>
    <x v="76"/>
    <x v="13"/>
    <s v="H-1"/>
    <x v="5"/>
    <x v="3"/>
    <n v="9"/>
    <n v="8"/>
    <n v="72"/>
    <n v="5"/>
    <s v="E"/>
    <n v="0.15"/>
    <n v="61.2"/>
  </r>
  <r>
    <n v="166"/>
    <x v="63"/>
    <x v="63"/>
    <n v="8064"/>
    <n v="18345"/>
    <x v="120"/>
    <x v="0"/>
    <s v="JJ-3"/>
    <x v="3"/>
    <x v="1"/>
    <n v="7.5"/>
    <n v="5"/>
    <n v="37.5"/>
    <n v="0"/>
    <s v="no discount"/>
    <n v="0"/>
    <n v="37.5"/>
  </r>
  <r>
    <n v="167"/>
    <x v="63"/>
    <x v="63"/>
    <n v="6464"/>
    <n v="22749"/>
    <x v="121"/>
    <x v="8"/>
    <s v="H-3"/>
    <x v="7"/>
    <x v="3"/>
    <n v="9"/>
    <n v="7"/>
    <n v="63"/>
    <n v="0"/>
    <s v="no discount"/>
    <n v="0"/>
    <n v="63"/>
  </r>
  <r>
    <n v="168"/>
    <x v="63"/>
    <x v="63"/>
    <n v="8064"/>
    <n v="20051"/>
    <x v="31"/>
    <x v="14"/>
    <s v="OS-2"/>
    <x v="10"/>
    <x v="0"/>
    <n v="5.95"/>
    <n v="4"/>
    <n v="23.8"/>
    <n v="0"/>
    <s v="no discount"/>
    <n v="0"/>
    <n v="23.8"/>
  </r>
  <r>
    <n v="169"/>
    <x v="64"/>
    <x v="64"/>
    <n v="6678"/>
    <n v="26018"/>
    <x v="122"/>
    <x v="9"/>
    <s v="L-1"/>
    <x v="12"/>
    <x v="2"/>
    <n v="12"/>
    <n v="8"/>
    <n v="96"/>
    <n v="3"/>
    <s v="C"/>
    <n v="0.08"/>
    <n v="88.32"/>
  </r>
  <r>
    <n v="170"/>
    <x v="64"/>
    <x v="64"/>
    <n v="6892"/>
    <n v="25764"/>
    <x v="75"/>
    <x v="12"/>
    <s v="OS-1"/>
    <x v="8"/>
    <x v="0"/>
    <n v="5.95"/>
    <n v="2"/>
    <n v="11.9"/>
    <n v="5"/>
    <s v="E"/>
    <n v="0.15"/>
    <n v="10.115"/>
  </r>
  <r>
    <n v="171"/>
    <x v="64"/>
    <x v="64"/>
    <n v="8064"/>
    <n v="18982"/>
    <x v="70"/>
    <x v="16"/>
    <s v="JJ-2"/>
    <x v="9"/>
    <x v="1"/>
    <n v="7.5"/>
    <n v="1"/>
    <n v="7.5"/>
    <n v="0"/>
    <s v="no discount"/>
    <n v="0"/>
    <n v="7.5"/>
  </r>
  <r>
    <n v="172"/>
    <x v="65"/>
    <x v="65"/>
    <n v="5400"/>
    <n v="25511"/>
    <x v="77"/>
    <x v="3"/>
    <s v="H-1"/>
    <x v="5"/>
    <x v="3"/>
    <n v="9"/>
    <n v="1"/>
    <n v="9"/>
    <n v="5"/>
    <s v="E"/>
    <n v="0.15"/>
    <n v="7.65"/>
  </r>
  <r>
    <n v="173"/>
    <x v="66"/>
    <x v="66"/>
    <n v="8064"/>
    <n v="24735"/>
    <x v="123"/>
    <x v="7"/>
    <s v="OS-2"/>
    <x v="10"/>
    <x v="0"/>
    <n v="5.95"/>
    <n v="3"/>
    <n v="17.850000000000001"/>
    <n v="3"/>
    <s v="C"/>
    <n v="0.08"/>
    <n v="16.422000000000001"/>
  </r>
  <r>
    <n v="174"/>
    <x v="66"/>
    <x v="66"/>
    <n v="8064"/>
    <n v="23450"/>
    <x v="16"/>
    <x v="6"/>
    <s v="H-1"/>
    <x v="5"/>
    <x v="3"/>
    <n v="9"/>
    <n v="5"/>
    <n v="45"/>
    <n v="3"/>
    <s v="C"/>
    <n v="0.08"/>
    <n v="41.4"/>
  </r>
  <r>
    <n v="175"/>
    <x v="66"/>
    <x v="66"/>
    <n v="6678"/>
    <n v="12856"/>
    <x v="124"/>
    <x v="0"/>
    <s v="OS-2"/>
    <x v="10"/>
    <x v="0"/>
    <n v="5.95"/>
    <n v="7"/>
    <n v="41.65"/>
    <n v="2"/>
    <s v="B"/>
    <n v="0.06"/>
    <n v="39.150999999999996"/>
  </r>
  <r>
    <n v="176"/>
    <x v="67"/>
    <x v="67"/>
    <n v="6571"/>
    <n v="15616"/>
    <x v="125"/>
    <x v="9"/>
    <s v="JJ-3"/>
    <x v="3"/>
    <x v="1"/>
    <n v="7.5"/>
    <n v="10"/>
    <n v="75"/>
    <n v="5"/>
    <s v="E"/>
    <n v="0.15"/>
    <n v="63.75"/>
  </r>
  <r>
    <n v="177"/>
    <x v="67"/>
    <x v="67"/>
    <n v="8064"/>
    <n v="28317"/>
    <x v="103"/>
    <x v="6"/>
    <s v="H-2"/>
    <x v="6"/>
    <x v="3"/>
    <n v="9"/>
    <n v="3"/>
    <n v="27"/>
    <n v="5"/>
    <s v="E"/>
    <n v="0.15"/>
    <n v="22.95"/>
  </r>
  <r>
    <n v="178"/>
    <x v="67"/>
    <x v="67"/>
    <n v="5382"/>
    <n v="23133"/>
    <x v="126"/>
    <x v="2"/>
    <s v="JJ-1"/>
    <x v="4"/>
    <x v="1"/>
    <n v="7.5"/>
    <n v="4"/>
    <n v="30"/>
    <n v="5"/>
    <s v="E"/>
    <n v="0.15"/>
    <n v="25.5"/>
  </r>
  <r>
    <n v="179"/>
    <x v="68"/>
    <x v="68"/>
    <n v="6143"/>
    <n v="22645"/>
    <x v="47"/>
    <x v="2"/>
    <s v="JJ-2"/>
    <x v="9"/>
    <x v="1"/>
    <n v="7.5"/>
    <n v="9"/>
    <n v="67.5"/>
    <n v="3"/>
    <s v="C"/>
    <n v="0.08"/>
    <n v="62.1"/>
  </r>
  <r>
    <n v="180"/>
    <x v="68"/>
    <x v="68"/>
    <n v="6678"/>
    <n v="22883"/>
    <x v="127"/>
    <x v="10"/>
    <s v="L-1"/>
    <x v="12"/>
    <x v="2"/>
    <n v="12"/>
    <n v="9"/>
    <n v="108"/>
    <n v="0"/>
    <s v="no discount"/>
    <n v="0"/>
    <n v="108"/>
  </r>
  <r>
    <n v="181"/>
    <x v="69"/>
    <x v="69"/>
    <n v="5400"/>
    <n v="17696"/>
    <x v="111"/>
    <x v="5"/>
    <s v="JJ-1"/>
    <x v="4"/>
    <x v="1"/>
    <n v="7.5"/>
    <n v="10"/>
    <n v="75"/>
    <n v="1"/>
    <s v="A"/>
    <n v="0.05"/>
    <n v="71.25"/>
  </r>
  <r>
    <n v="182"/>
    <x v="69"/>
    <x v="69"/>
    <n v="6357"/>
    <n v="18962"/>
    <x v="104"/>
    <x v="6"/>
    <s v="JJ-2"/>
    <x v="9"/>
    <x v="1"/>
    <n v="7.5"/>
    <n v="1"/>
    <n v="7.5"/>
    <n v="4"/>
    <s v="D"/>
    <n v="0.1"/>
    <n v="6.75"/>
  </r>
  <r>
    <n v="183"/>
    <x v="69"/>
    <x v="69"/>
    <n v="5400"/>
    <n v="23448"/>
    <x v="128"/>
    <x v="8"/>
    <s v="JJ-3"/>
    <x v="3"/>
    <x v="1"/>
    <n v="7.5"/>
    <n v="10"/>
    <n v="75"/>
    <n v="2"/>
    <s v="B"/>
    <n v="0.06"/>
    <n v="70.5"/>
  </r>
  <r>
    <n v="184"/>
    <x v="70"/>
    <x v="70"/>
    <n v="6250"/>
    <n v="26510"/>
    <x v="129"/>
    <x v="8"/>
    <s v="H-3"/>
    <x v="7"/>
    <x v="3"/>
    <n v="9"/>
    <n v="9"/>
    <n v="81"/>
    <n v="0"/>
    <s v="no discount"/>
    <n v="0"/>
    <n v="81"/>
  </r>
  <r>
    <n v="185"/>
    <x v="70"/>
    <x v="70"/>
    <n v="6892"/>
    <n v="17067"/>
    <x v="60"/>
    <x v="7"/>
    <s v="H-2"/>
    <x v="6"/>
    <x v="3"/>
    <n v="9"/>
    <n v="2"/>
    <n v="18"/>
    <n v="3"/>
    <s v="C"/>
    <n v="0.08"/>
    <n v="16.559999999999999"/>
  </r>
  <r>
    <n v="186"/>
    <x v="71"/>
    <x v="71"/>
    <n v="6464"/>
    <n v="23607"/>
    <x v="130"/>
    <x v="4"/>
    <s v="L-2"/>
    <x v="2"/>
    <x v="2"/>
    <n v="12"/>
    <n v="8"/>
    <n v="96"/>
    <n v="4"/>
    <s v="D"/>
    <n v="0.1"/>
    <n v="86.4"/>
  </r>
  <r>
    <n v="187"/>
    <x v="71"/>
    <x v="71"/>
    <n v="6357"/>
    <n v="17038"/>
    <x v="33"/>
    <x v="13"/>
    <s v="L-1"/>
    <x v="12"/>
    <x v="2"/>
    <n v="12"/>
    <n v="10"/>
    <n v="120"/>
    <n v="1"/>
    <s v="A"/>
    <n v="0.05"/>
    <n v="114"/>
  </r>
  <r>
    <n v="188"/>
    <x v="71"/>
    <x v="71"/>
    <n v="6464"/>
    <n v="10828"/>
    <x v="91"/>
    <x v="5"/>
    <s v="JJ-3"/>
    <x v="3"/>
    <x v="1"/>
    <n v="7.5"/>
    <n v="1"/>
    <n v="7.5"/>
    <n v="1"/>
    <s v="A"/>
    <n v="0.05"/>
    <n v="7.125"/>
  </r>
  <r>
    <n v="189"/>
    <x v="71"/>
    <x v="71"/>
    <n v="4350"/>
    <n v="25329"/>
    <x v="102"/>
    <x v="14"/>
    <s v="L-1"/>
    <x v="12"/>
    <x v="2"/>
    <n v="12"/>
    <n v="4"/>
    <n v="48"/>
    <n v="2"/>
    <s v="B"/>
    <n v="0.06"/>
    <n v="45.12"/>
  </r>
  <r>
    <n v="190"/>
    <x v="71"/>
    <x v="71"/>
    <n v="6892"/>
    <n v="23361"/>
    <x v="131"/>
    <x v="2"/>
    <s v="OS-1"/>
    <x v="8"/>
    <x v="0"/>
    <n v="5.95"/>
    <n v="4"/>
    <n v="23.8"/>
    <n v="0"/>
    <s v="no discount"/>
    <n v="0"/>
    <n v="23.8"/>
  </r>
  <r>
    <n v="191"/>
    <x v="72"/>
    <x v="72"/>
    <n v="6464"/>
    <n v="10793"/>
    <x v="101"/>
    <x v="9"/>
    <s v="OS-3"/>
    <x v="0"/>
    <x v="0"/>
    <n v="5.95"/>
    <n v="3"/>
    <n v="17.850000000000001"/>
    <n v="4"/>
    <s v="D"/>
    <n v="0.1"/>
    <n v="16.065000000000001"/>
  </r>
  <r>
    <n v="192"/>
    <x v="72"/>
    <x v="72"/>
    <n v="6464"/>
    <n v="25772"/>
    <x v="97"/>
    <x v="15"/>
    <s v="L-2"/>
    <x v="2"/>
    <x v="2"/>
    <n v="12"/>
    <n v="3"/>
    <n v="36"/>
    <n v="2"/>
    <s v="B"/>
    <n v="0.06"/>
    <n v="33.840000000000003"/>
  </r>
  <r>
    <n v="193"/>
    <x v="72"/>
    <x v="72"/>
    <n v="4350"/>
    <n v="15616"/>
    <x v="125"/>
    <x v="9"/>
    <s v="JJ-2"/>
    <x v="9"/>
    <x v="1"/>
    <n v="7.5"/>
    <n v="4"/>
    <n v="30"/>
    <n v="1"/>
    <s v="A"/>
    <n v="0.05"/>
    <n v="28.5"/>
  </r>
  <r>
    <n v="194"/>
    <x v="72"/>
    <x v="72"/>
    <n v="8064"/>
    <n v="12504"/>
    <x v="132"/>
    <x v="8"/>
    <s v="OS-3"/>
    <x v="0"/>
    <x v="0"/>
    <n v="5.95"/>
    <n v="5"/>
    <n v="29.75"/>
    <n v="0"/>
    <s v="no discount"/>
    <n v="0"/>
    <n v="29.75"/>
  </r>
  <r>
    <n v="195"/>
    <x v="72"/>
    <x v="72"/>
    <n v="6143"/>
    <n v="15868"/>
    <x v="110"/>
    <x v="13"/>
    <s v="JJ-2"/>
    <x v="9"/>
    <x v="1"/>
    <n v="7.5"/>
    <n v="1"/>
    <n v="7.5"/>
    <n v="1"/>
    <s v="A"/>
    <n v="0.05"/>
    <n v="7.125"/>
  </r>
  <r>
    <n v="196"/>
    <x v="73"/>
    <x v="73"/>
    <n v="6464"/>
    <n v="22611"/>
    <x v="51"/>
    <x v="16"/>
    <s v="H-2"/>
    <x v="6"/>
    <x v="3"/>
    <n v="9"/>
    <n v="5"/>
    <n v="45"/>
    <n v="4"/>
    <s v="D"/>
    <n v="0.1"/>
    <n v="40.5"/>
  </r>
  <r>
    <n v="197"/>
    <x v="73"/>
    <x v="73"/>
    <n v="8064"/>
    <n v="24537"/>
    <x v="116"/>
    <x v="10"/>
    <s v="JJ-2"/>
    <x v="9"/>
    <x v="1"/>
    <n v="7.5"/>
    <n v="4"/>
    <n v="30"/>
    <n v="2"/>
    <s v="B"/>
    <n v="0.06"/>
    <n v="28.2"/>
  </r>
  <r>
    <n v="198"/>
    <x v="74"/>
    <x v="74"/>
    <n v="6678"/>
    <n v="23827"/>
    <x v="87"/>
    <x v="11"/>
    <s v="JJ-3"/>
    <x v="3"/>
    <x v="1"/>
    <n v="7.5"/>
    <n v="9"/>
    <n v="67.5"/>
    <n v="5"/>
    <s v="E"/>
    <n v="0.15"/>
    <n v="57.375"/>
  </r>
  <r>
    <n v="199"/>
    <x v="74"/>
    <x v="74"/>
    <n v="6892"/>
    <n v="12971"/>
    <x v="81"/>
    <x v="14"/>
    <s v="JJ-4"/>
    <x v="1"/>
    <x v="1"/>
    <n v="8"/>
    <n v="9"/>
    <n v="72"/>
    <n v="0"/>
    <s v="no discount"/>
    <n v="0"/>
    <n v="72"/>
  </r>
  <r>
    <n v="200"/>
    <x v="75"/>
    <x v="75"/>
    <n v="6464"/>
    <n v="15561"/>
    <x v="14"/>
    <x v="8"/>
    <s v="OS-1"/>
    <x v="8"/>
    <x v="0"/>
    <n v="5.95"/>
    <n v="8"/>
    <n v="47.6"/>
    <n v="4"/>
    <s v="D"/>
    <n v="0.1"/>
    <n v="42.84"/>
  </r>
  <r>
    <n v="201"/>
    <x v="75"/>
    <x v="75"/>
    <n v="6464"/>
    <n v="19842"/>
    <x v="133"/>
    <x v="15"/>
    <s v="H-3"/>
    <x v="7"/>
    <x v="3"/>
    <n v="9"/>
    <n v="8"/>
    <n v="72"/>
    <n v="2"/>
    <s v="B"/>
    <n v="0.06"/>
    <n v="67.680000000000007"/>
  </r>
  <r>
    <n v="202"/>
    <x v="76"/>
    <x v="76"/>
    <n v="5382"/>
    <n v="25940"/>
    <x v="134"/>
    <x v="12"/>
    <s v="JJ-4"/>
    <x v="1"/>
    <x v="1"/>
    <n v="8"/>
    <n v="4"/>
    <n v="32"/>
    <n v="1"/>
    <s v="A"/>
    <n v="0.05"/>
    <n v="30.4"/>
  </r>
  <r>
    <n v="203"/>
    <x v="76"/>
    <x v="76"/>
    <n v="5346"/>
    <n v="24735"/>
    <x v="123"/>
    <x v="7"/>
    <s v="OS-3"/>
    <x v="0"/>
    <x v="0"/>
    <n v="5.95"/>
    <n v="9"/>
    <n v="53.550000000000004"/>
    <n v="1"/>
    <s v="A"/>
    <n v="0.05"/>
    <n v="50.872500000000002"/>
  </r>
  <r>
    <n v="204"/>
    <x v="76"/>
    <x v="76"/>
    <n v="5400"/>
    <n v="16953"/>
    <x v="105"/>
    <x v="2"/>
    <s v="L-3"/>
    <x v="11"/>
    <x v="2"/>
    <n v="12"/>
    <n v="5"/>
    <n v="60"/>
    <n v="3"/>
    <s v="C"/>
    <n v="0.08"/>
    <n v="55.2"/>
  </r>
  <r>
    <n v="205"/>
    <x v="76"/>
    <x v="76"/>
    <n v="8064"/>
    <n v="17640"/>
    <x v="114"/>
    <x v="10"/>
    <s v="OS-3"/>
    <x v="0"/>
    <x v="0"/>
    <n v="5.95"/>
    <n v="8"/>
    <n v="47.6"/>
    <n v="2"/>
    <s v="B"/>
    <n v="0.06"/>
    <n v="44.744"/>
  </r>
  <r>
    <n v="206"/>
    <x v="76"/>
    <x v="76"/>
    <n v="6357"/>
    <n v="22911"/>
    <x v="50"/>
    <x v="10"/>
    <s v="OS-3"/>
    <x v="0"/>
    <x v="0"/>
    <n v="5.95"/>
    <n v="5"/>
    <n v="29.75"/>
    <n v="4"/>
    <s v="D"/>
    <n v="0.1"/>
    <n v="26.774999999999999"/>
  </r>
  <r>
    <n v="207"/>
    <x v="76"/>
    <x v="76"/>
    <n v="6571"/>
    <n v="19737"/>
    <x v="135"/>
    <x v="15"/>
    <s v="JJ-2"/>
    <x v="9"/>
    <x v="1"/>
    <n v="7.5"/>
    <n v="9"/>
    <n v="67.5"/>
    <n v="0"/>
    <s v="no discount"/>
    <n v="0"/>
    <n v="67.5"/>
  </r>
  <r>
    <n v="208"/>
    <x v="77"/>
    <x v="77"/>
    <n v="6571"/>
    <n v="24461"/>
    <x v="78"/>
    <x v="6"/>
    <s v="H-2"/>
    <x v="6"/>
    <x v="3"/>
    <n v="9"/>
    <n v="9"/>
    <n v="81"/>
    <n v="1"/>
    <s v="A"/>
    <n v="0.05"/>
    <n v="76.95"/>
  </r>
  <r>
    <n v="209"/>
    <x v="77"/>
    <x v="77"/>
    <n v="5400"/>
    <n v="26512"/>
    <x v="93"/>
    <x v="2"/>
    <s v="H-3"/>
    <x v="7"/>
    <x v="3"/>
    <n v="9"/>
    <n v="1"/>
    <n v="9"/>
    <n v="0"/>
    <s v="no discount"/>
    <n v="0"/>
    <n v="9"/>
  </r>
  <r>
    <n v="210"/>
    <x v="77"/>
    <x v="77"/>
    <n v="5382"/>
    <n v="24952"/>
    <x v="10"/>
    <x v="8"/>
    <s v="JJ-1"/>
    <x v="4"/>
    <x v="1"/>
    <n v="7.5"/>
    <n v="6"/>
    <n v="45"/>
    <n v="2"/>
    <s v="B"/>
    <n v="0.06"/>
    <n v="42.3"/>
  </r>
  <r>
    <n v="211"/>
    <x v="77"/>
    <x v="77"/>
    <n v="6143"/>
    <n v="13739"/>
    <x v="66"/>
    <x v="4"/>
    <s v="H-3"/>
    <x v="7"/>
    <x v="3"/>
    <n v="9"/>
    <n v="3"/>
    <n v="27"/>
    <n v="4"/>
    <s v="D"/>
    <n v="0.1"/>
    <n v="24.3"/>
  </r>
  <r>
    <n v="212"/>
    <x v="78"/>
    <x v="78"/>
    <n v="5346"/>
    <n v="20832"/>
    <x v="118"/>
    <x v="9"/>
    <s v="L-3"/>
    <x v="11"/>
    <x v="2"/>
    <n v="12"/>
    <n v="10"/>
    <n v="120"/>
    <n v="1"/>
    <s v="A"/>
    <n v="0.05"/>
    <n v="114"/>
  </r>
  <r>
    <n v="213"/>
    <x v="78"/>
    <x v="78"/>
    <n v="6464"/>
    <n v="25355"/>
    <x v="53"/>
    <x v="16"/>
    <s v="L-2"/>
    <x v="2"/>
    <x v="2"/>
    <n v="12"/>
    <n v="6"/>
    <n v="72"/>
    <n v="5"/>
    <s v="E"/>
    <n v="0.15"/>
    <n v="61.2"/>
  </r>
  <r>
    <n v="214"/>
    <x v="79"/>
    <x v="79"/>
    <n v="6678"/>
    <n v="22597"/>
    <x v="136"/>
    <x v="7"/>
    <s v="JJ-4"/>
    <x v="1"/>
    <x v="1"/>
    <n v="8"/>
    <n v="3"/>
    <n v="24"/>
    <n v="4"/>
    <s v="D"/>
    <n v="0.1"/>
    <n v="21.6"/>
  </r>
  <r>
    <n v="215"/>
    <x v="79"/>
    <x v="79"/>
    <n v="6892"/>
    <n v="21702"/>
    <x v="85"/>
    <x v="8"/>
    <s v="JJ-3"/>
    <x v="3"/>
    <x v="1"/>
    <n v="7.5"/>
    <n v="3"/>
    <n v="22.5"/>
    <n v="1"/>
    <s v="A"/>
    <n v="0.05"/>
    <n v="21.375"/>
  </r>
  <r>
    <n v="216"/>
    <x v="79"/>
    <x v="79"/>
    <n v="6678"/>
    <n v="21914"/>
    <x v="137"/>
    <x v="6"/>
    <s v="OS-1"/>
    <x v="8"/>
    <x v="0"/>
    <n v="5.95"/>
    <n v="2"/>
    <n v="11.9"/>
    <n v="0"/>
    <s v="no discount"/>
    <n v="0"/>
    <n v="11.9"/>
  </r>
  <r>
    <n v="217"/>
    <x v="80"/>
    <x v="80"/>
    <n v="6892"/>
    <n v="17441"/>
    <x v="23"/>
    <x v="6"/>
    <s v="JJ-3"/>
    <x v="3"/>
    <x v="1"/>
    <n v="7.5"/>
    <n v="3"/>
    <n v="22.5"/>
    <n v="0"/>
    <s v="no discount"/>
    <n v="0"/>
    <n v="22.5"/>
  </r>
  <r>
    <n v="218"/>
    <x v="80"/>
    <x v="80"/>
    <n v="5382"/>
    <n v="17376"/>
    <x v="107"/>
    <x v="2"/>
    <s v="H-2"/>
    <x v="6"/>
    <x v="3"/>
    <n v="9"/>
    <n v="10"/>
    <n v="90"/>
    <n v="1"/>
    <s v="A"/>
    <n v="0.05"/>
    <n v="85.5"/>
  </r>
  <r>
    <n v="219"/>
    <x v="80"/>
    <x v="80"/>
    <n v="5346"/>
    <n v="21104"/>
    <x v="62"/>
    <x v="6"/>
    <s v="H-1"/>
    <x v="5"/>
    <x v="3"/>
    <n v="9"/>
    <n v="1"/>
    <n v="9"/>
    <n v="1"/>
    <s v="A"/>
    <n v="0.05"/>
    <n v="8.5500000000000007"/>
  </r>
  <r>
    <n v="220"/>
    <x v="80"/>
    <x v="80"/>
    <n v="6678"/>
    <n v="13321"/>
    <x v="86"/>
    <x v="0"/>
    <s v="JJ-4"/>
    <x v="1"/>
    <x v="1"/>
    <n v="8"/>
    <n v="10"/>
    <n v="80"/>
    <n v="4"/>
    <s v="D"/>
    <n v="0.1"/>
    <n v="72"/>
  </r>
  <r>
    <n v="221"/>
    <x v="81"/>
    <x v="81"/>
    <n v="5400"/>
    <n v="26564"/>
    <x v="27"/>
    <x v="4"/>
    <s v="JJ-2"/>
    <x v="9"/>
    <x v="1"/>
    <n v="7.5"/>
    <n v="10"/>
    <n v="75"/>
    <n v="0"/>
    <s v="no discount"/>
    <n v="0"/>
    <n v="75"/>
  </r>
  <r>
    <n v="222"/>
    <x v="81"/>
    <x v="81"/>
    <n v="5400"/>
    <n v="25940"/>
    <x v="134"/>
    <x v="12"/>
    <s v="L-1"/>
    <x v="12"/>
    <x v="2"/>
    <n v="12"/>
    <n v="1"/>
    <n v="12"/>
    <n v="0"/>
    <s v="no discount"/>
    <n v="0"/>
    <n v="12"/>
  </r>
  <r>
    <n v="223"/>
    <x v="81"/>
    <x v="81"/>
    <n v="6464"/>
    <n v="11959"/>
    <x v="112"/>
    <x v="16"/>
    <s v="H-1"/>
    <x v="5"/>
    <x v="3"/>
    <n v="9"/>
    <n v="1"/>
    <n v="9"/>
    <n v="4"/>
    <s v="D"/>
    <n v="0.1"/>
    <n v="8.1"/>
  </r>
  <r>
    <n v="224"/>
    <x v="82"/>
    <x v="82"/>
    <n v="6892"/>
    <n v="22544"/>
    <x v="74"/>
    <x v="0"/>
    <s v="H-2"/>
    <x v="6"/>
    <x v="3"/>
    <n v="9"/>
    <n v="6"/>
    <n v="54"/>
    <n v="2"/>
    <s v="B"/>
    <n v="0.06"/>
    <n v="50.76"/>
  </r>
  <r>
    <n v="225"/>
    <x v="82"/>
    <x v="82"/>
    <n v="6678"/>
    <n v="21339"/>
    <x v="19"/>
    <x v="2"/>
    <s v="OS-1"/>
    <x v="8"/>
    <x v="0"/>
    <n v="5.95"/>
    <n v="10"/>
    <n v="59.5"/>
    <n v="2"/>
    <s v="B"/>
    <n v="0.06"/>
    <n v="55.93"/>
  </r>
  <r>
    <n v="226"/>
    <x v="83"/>
    <x v="83"/>
    <n v="6143"/>
    <n v="15625"/>
    <x v="138"/>
    <x v="9"/>
    <s v="OS-2"/>
    <x v="10"/>
    <x v="0"/>
    <n v="5.95"/>
    <n v="7"/>
    <n v="41.65"/>
    <n v="1"/>
    <s v="A"/>
    <n v="0.05"/>
    <n v="39.567499999999995"/>
  </r>
  <r>
    <n v="227"/>
    <x v="83"/>
    <x v="83"/>
    <n v="6143"/>
    <n v="19842"/>
    <x v="133"/>
    <x v="15"/>
    <s v="H-2"/>
    <x v="6"/>
    <x v="3"/>
    <n v="9"/>
    <n v="1"/>
    <n v="9"/>
    <n v="5"/>
    <s v="E"/>
    <n v="0.15"/>
    <n v="7.65"/>
  </r>
  <r>
    <n v="228"/>
    <x v="83"/>
    <x v="83"/>
    <n v="6250"/>
    <n v="21914"/>
    <x v="137"/>
    <x v="6"/>
    <s v="L-3"/>
    <x v="11"/>
    <x v="2"/>
    <n v="12"/>
    <n v="10"/>
    <n v="120"/>
    <n v="2"/>
    <s v="B"/>
    <n v="0.06"/>
    <n v="112.8"/>
  </r>
  <r>
    <n v="229"/>
    <x v="83"/>
    <x v="83"/>
    <n v="6357"/>
    <n v="23133"/>
    <x v="126"/>
    <x v="2"/>
    <s v="H-3"/>
    <x v="7"/>
    <x v="3"/>
    <n v="9"/>
    <n v="7"/>
    <n v="63"/>
    <n v="4"/>
    <s v="D"/>
    <n v="0.1"/>
    <n v="56.7"/>
  </r>
  <r>
    <n v="230"/>
    <x v="84"/>
    <x v="84"/>
    <n v="1384"/>
    <n v="22829"/>
    <x v="106"/>
    <x v="1"/>
    <s v="H-3"/>
    <x v="7"/>
    <x v="3"/>
    <n v="9"/>
    <n v="10"/>
    <n v="90"/>
    <n v="5"/>
    <s v="E"/>
    <n v="0.15"/>
    <n v="76.5"/>
  </r>
  <r>
    <n v="231"/>
    <x v="84"/>
    <x v="84"/>
    <n v="6143"/>
    <n v="24302"/>
    <x v="113"/>
    <x v="3"/>
    <s v="OS-1"/>
    <x v="8"/>
    <x v="0"/>
    <n v="5.95"/>
    <n v="7"/>
    <n v="41.65"/>
    <n v="2"/>
    <s v="B"/>
    <n v="0.06"/>
    <n v="39.150999999999996"/>
  </r>
  <r>
    <n v="232"/>
    <x v="84"/>
    <x v="84"/>
    <n v="6571"/>
    <n v="13122"/>
    <x v="119"/>
    <x v="17"/>
    <s v="L-1"/>
    <x v="12"/>
    <x v="2"/>
    <n v="12"/>
    <n v="9"/>
    <n v="108"/>
    <n v="4"/>
    <s v="D"/>
    <n v="0.1"/>
    <n v="97.2"/>
  </r>
  <r>
    <n v="233"/>
    <x v="84"/>
    <x v="84"/>
    <n v="1384"/>
    <n v="27850"/>
    <x v="108"/>
    <x v="1"/>
    <s v="OS-2"/>
    <x v="10"/>
    <x v="0"/>
    <n v="5.95"/>
    <n v="2"/>
    <n v="11.9"/>
    <n v="0"/>
    <s v="no discount"/>
    <n v="0"/>
    <n v="11.9"/>
  </r>
  <r>
    <n v="234"/>
    <x v="84"/>
    <x v="84"/>
    <n v="5382"/>
    <n v="14501"/>
    <x v="139"/>
    <x v="17"/>
    <s v="OS-2"/>
    <x v="10"/>
    <x v="0"/>
    <n v="5.95"/>
    <n v="4"/>
    <n v="23.8"/>
    <n v="1"/>
    <s v="A"/>
    <n v="0.05"/>
    <n v="22.61"/>
  </r>
  <r>
    <n v="235"/>
    <x v="85"/>
    <x v="85"/>
    <n v="6892"/>
    <n v="23448"/>
    <x v="128"/>
    <x v="8"/>
    <s v="JJ-2"/>
    <x v="9"/>
    <x v="1"/>
    <n v="7.5"/>
    <n v="2"/>
    <n v="15"/>
    <n v="3"/>
    <s v="C"/>
    <n v="0.08"/>
    <n v="13.8"/>
  </r>
  <r>
    <n v="236"/>
    <x v="85"/>
    <x v="85"/>
    <n v="6464"/>
    <n v="15353"/>
    <x v="9"/>
    <x v="1"/>
    <s v="H-1"/>
    <x v="5"/>
    <x v="3"/>
    <n v="9"/>
    <n v="4"/>
    <n v="36"/>
    <n v="1"/>
    <s v="A"/>
    <n v="0.05"/>
    <n v="34.200000000000003"/>
  </r>
  <r>
    <n v="237"/>
    <x v="85"/>
    <x v="85"/>
    <n v="6678"/>
    <n v="23687"/>
    <x v="117"/>
    <x v="11"/>
    <s v="OS-3"/>
    <x v="0"/>
    <x v="0"/>
    <n v="5.95"/>
    <n v="9"/>
    <n v="53.550000000000004"/>
    <n v="4"/>
    <s v="D"/>
    <n v="0.1"/>
    <n v="48.195000000000007"/>
  </r>
  <r>
    <n v="238"/>
    <x v="86"/>
    <x v="86"/>
    <n v="6571"/>
    <n v="17717"/>
    <x v="8"/>
    <x v="8"/>
    <s v="OS-3"/>
    <x v="0"/>
    <x v="0"/>
    <n v="5.95"/>
    <n v="7"/>
    <n v="41.65"/>
    <n v="5"/>
    <s v="E"/>
    <n v="0.15"/>
    <n v="35.402499999999996"/>
  </r>
  <r>
    <n v="239"/>
    <x v="87"/>
    <x v="87"/>
    <n v="5400"/>
    <n v="16088"/>
    <x v="140"/>
    <x v="6"/>
    <s v="JJ-3"/>
    <x v="3"/>
    <x v="1"/>
    <n v="7.5"/>
    <n v="9"/>
    <n v="67.5"/>
    <n v="1"/>
    <s v="A"/>
    <n v="0.05"/>
    <n v="64.125"/>
  </r>
  <r>
    <n v="240"/>
    <x v="87"/>
    <x v="87"/>
    <n v="5346"/>
    <n v="12504"/>
    <x v="132"/>
    <x v="8"/>
    <s v="H-1"/>
    <x v="5"/>
    <x v="3"/>
    <n v="9"/>
    <n v="7"/>
    <n v="63"/>
    <n v="2"/>
    <s v="B"/>
    <n v="0.06"/>
    <n v="59.22"/>
  </r>
  <r>
    <n v="241"/>
    <x v="88"/>
    <x v="88"/>
    <n v="8064"/>
    <n v="15868"/>
    <x v="110"/>
    <x v="13"/>
    <s v="JJ-3"/>
    <x v="3"/>
    <x v="1"/>
    <n v="7.5"/>
    <n v="9"/>
    <n v="67.5"/>
    <n v="3"/>
    <s v="C"/>
    <n v="0.08"/>
    <n v="62.1"/>
  </r>
  <r>
    <n v="242"/>
    <x v="89"/>
    <x v="89"/>
    <n v="5400"/>
    <n v="19063"/>
    <x v="141"/>
    <x v="2"/>
    <s v="H-2"/>
    <x v="6"/>
    <x v="3"/>
    <n v="9"/>
    <n v="10"/>
    <n v="90"/>
    <n v="1"/>
    <s v="A"/>
    <n v="0.05"/>
    <n v="85.5"/>
  </r>
  <r>
    <n v="243"/>
    <x v="89"/>
    <x v="89"/>
    <n v="6678"/>
    <n v="18265"/>
    <x v="65"/>
    <x v="6"/>
    <s v="OS-1"/>
    <x v="8"/>
    <x v="0"/>
    <n v="5.95"/>
    <n v="4"/>
    <n v="23.8"/>
    <n v="4"/>
    <s v="D"/>
    <n v="0.1"/>
    <n v="21.42"/>
  </r>
  <r>
    <n v="244"/>
    <x v="89"/>
    <x v="89"/>
    <n v="5454"/>
    <n v="10550"/>
    <x v="90"/>
    <x v="17"/>
    <s v="JJ-3"/>
    <x v="3"/>
    <x v="1"/>
    <n v="7.5"/>
    <n v="2"/>
    <n v="15"/>
    <n v="2"/>
    <s v="B"/>
    <n v="0.06"/>
    <n v="14.1"/>
  </r>
  <r>
    <n v="245"/>
    <x v="90"/>
    <x v="90"/>
    <n v="8064"/>
    <n v="17972"/>
    <x v="83"/>
    <x v="8"/>
    <s v="OS-2"/>
    <x v="10"/>
    <x v="0"/>
    <n v="5.95"/>
    <n v="10"/>
    <n v="59.5"/>
    <n v="4"/>
    <s v="D"/>
    <n v="0.1"/>
    <n v="53.55"/>
  </r>
  <r>
    <n v="246"/>
    <x v="90"/>
    <x v="90"/>
    <n v="4350"/>
    <n v="19737"/>
    <x v="135"/>
    <x v="15"/>
    <s v="JJ-1"/>
    <x v="4"/>
    <x v="1"/>
    <n v="7.5"/>
    <n v="6"/>
    <n v="45"/>
    <n v="0"/>
    <s v="no discount"/>
    <n v="0"/>
    <n v="45"/>
  </r>
  <r>
    <n v="247"/>
    <x v="90"/>
    <x v="90"/>
    <n v="8064"/>
    <n v="10553"/>
    <x v="142"/>
    <x v="5"/>
    <s v="L-1"/>
    <x v="12"/>
    <x v="2"/>
    <n v="12"/>
    <n v="10"/>
    <n v="120"/>
    <n v="0"/>
    <s v="no discount"/>
    <n v="0"/>
    <n v="120"/>
  </r>
  <r>
    <n v="248"/>
    <x v="90"/>
    <x v="90"/>
    <n v="6464"/>
    <n v="22597"/>
    <x v="136"/>
    <x v="7"/>
    <s v="L-1"/>
    <x v="12"/>
    <x v="2"/>
    <n v="12"/>
    <n v="1"/>
    <n v="12"/>
    <n v="4"/>
    <s v="D"/>
    <n v="0.1"/>
    <n v="10.8"/>
  </r>
  <r>
    <n v="249"/>
    <x v="91"/>
    <x v="91"/>
    <n v="4350"/>
    <n v="26350"/>
    <x v="109"/>
    <x v="12"/>
    <s v="H-3"/>
    <x v="7"/>
    <x v="3"/>
    <n v="9"/>
    <n v="7"/>
    <n v="63"/>
    <n v="0"/>
    <s v="no discount"/>
    <n v="0"/>
    <n v="63"/>
  </r>
  <r>
    <n v="250"/>
    <x v="92"/>
    <x v="92"/>
    <n v="6571"/>
    <n v="12882"/>
    <x v="38"/>
    <x v="13"/>
    <s v="L-1"/>
    <x v="12"/>
    <x v="2"/>
    <n v="12"/>
    <n v="10"/>
    <n v="120"/>
    <n v="5"/>
    <s v="E"/>
    <n v="0.15"/>
    <n v="102"/>
  </r>
  <r>
    <n v="251"/>
    <x v="92"/>
    <x v="92"/>
    <n v="6892"/>
    <n v="23361"/>
    <x v="131"/>
    <x v="2"/>
    <s v="L-3"/>
    <x v="11"/>
    <x v="2"/>
    <n v="12"/>
    <n v="5"/>
    <n v="60"/>
    <n v="1"/>
    <s v="A"/>
    <n v="0.05"/>
    <n v="57"/>
  </r>
  <r>
    <n v="252"/>
    <x v="92"/>
    <x v="92"/>
    <n v="8064"/>
    <n v="19063"/>
    <x v="141"/>
    <x v="2"/>
    <s v="H-3"/>
    <x v="7"/>
    <x v="3"/>
    <n v="9"/>
    <n v="1"/>
    <n v="9"/>
    <n v="2"/>
    <s v="B"/>
    <n v="0.06"/>
    <n v="8.4600000000000009"/>
  </r>
  <r>
    <n v="253"/>
    <x v="93"/>
    <x v="93"/>
    <n v="1384"/>
    <n v="21321"/>
    <x v="96"/>
    <x v="11"/>
    <s v="H-2"/>
    <x v="6"/>
    <x v="3"/>
    <n v="9"/>
    <n v="4"/>
    <n v="36"/>
    <n v="5"/>
    <s v="E"/>
    <n v="0.15"/>
    <n v="30.6"/>
  </r>
  <r>
    <n v="254"/>
    <x v="93"/>
    <x v="93"/>
    <n v="6143"/>
    <n v="12856"/>
    <x v="124"/>
    <x v="0"/>
    <s v="OS-1"/>
    <x v="8"/>
    <x v="0"/>
    <n v="5.95"/>
    <n v="1"/>
    <n v="5.95"/>
    <n v="0"/>
    <s v="no discount"/>
    <n v="0"/>
    <n v="5.95"/>
  </r>
  <r>
    <n v="255"/>
    <x v="93"/>
    <x v="93"/>
    <n v="6678"/>
    <n v="21852"/>
    <x v="32"/>
    <x v="2"/>
    <s v="OS-3"/>
    <x v="0"/>
    <x v="0"/>
    <n v="5.95"/>
    <n v="2"/>
    <n v="11.9"/>
    <n v="1"/>
    <s v="A"/>
    <n v="0.05"/>
    <n v="11.305"/>
  </r>
  <r>
    <n v="256"/>
    <x v="93"/>
    <x v="93"/>
    <n v="6464"/>
    <n v="23585"/>
    <x v="11"/>
    <x v="9"/>
    <s v="OS-2"/>
    <x v="10"/>
    <x v="0"/>
    <n v="5.95"/>
    <n v="6"/>
    <n v="35.700000000000003"/>
    <n v="0"/>
    <s v="no discount"/>
    <n v="0"/>
    <n v="35.700000000000003"/>
  </r>
  <r>
    <n v="257"/>
    <x v="93"/>
    <x v="93"/>
    <n v="8064"/>
    <n v="21785"/>
    <x v="49"/>
    <x v="2"/>
    <s v="H-2"/>
    <x v="6"/>
    <x v="3"/>
    <n v="9"/>
    <n v="9"/>
    <n v="81"/>
    <n v="1"/>
    <s v="A"/>
    <n v="0.05"/>
    <n v="76.95"/>
  </r>
  <r>
    <n v="258"/>
    <x v="94"/>
    <x v="94"/>
    <n v="5346"/>
    <n v="10523"/>
    <x v="84"/>
    <x v="1"/>
    <s v="H-1"/>
    <x v="5"/>
    <x v="3"/>
    <n v="9"/>
    <n v="10"/>
    <n v="90"/>
    <n v="5"/>
    <s v="E"/>
    <n v="0.15"/>
    <n v="76.5"/>
  </r>
  <r>
    <n v="259"/>
    <x v="94"/>
    <x v="94"/>
    <n v="6892"/>
    <n v="23531"/>
    <x v="95"/>
    <x v="5"/>
    <s v="H-1"/>
    <x v="5"/>
    <x v="3"/>
    <n v="9"/>
    <n v="9"/>
    <n v="81"/>
    <n v="3"/>
    <s v="C"/>
    <n v="0.08"/>
    <n v="74.52"/>
  </r>
  <r>
    <n v="260"/>
    <x v="95"/>
    <x v="95"/>
    <n v="4350"/>
    <n v="21803"/>
    <x v="89"/>
    <x v="5"/>
    <s v="H-3"/>
    <x v="7"/>
    <x v="3"/>
    <n v="9"/>
    <n v="6"/>
    <n v="54"/>
    <n v="2"/>
    <s v="B"/>
    <n v="0.06"/>
    <n v="50.76"/>
  </r>
  <r>
    <n v="261"/>
    <x v="95"/>
    <x v="95"/>
    <n v="8064"/>
    <n v="10061"/>
    <x v="68"/>
    <x v="2"/>
    <s v="H-2"/>
    <x v="6"/>
    <x v="3"/>
    <n v="9"/>
    <n v="4"/>
    <n v="36"/>
    <n v="5"/>
    <s v="E"/>
    <n v="0.15"/>
    <n v="30.6"/>
  </r>
  <r>
    <n v="262"/>
    <x v="95"/>
    <x v="95"/>
    <n v="6678"/>
    <n v="27538"/>
    <x v="1"/>
    <x v="1"/>
    <s v="L-1"/>
    <x v="12"/>
    <x v="2"/>
    <n v="12"/>
    <n v="2"/>
    <n v="24"/>
    <n v="5"/>
    <s v="E"/>
    <n v="0.15"/>
    <n v="20.399999999999999"/>
  </r>
  <r>
    <n v="263"/>
    <x v="95"/>
    <x v="95"/>
    <n v="5418"/>
    <n v="27191"/>
    <x v="13"/>
    <x v="1"/>
    <s v="JJ-3"/>
    <x v="3"/>
    <x v="1"/>
    <n v="7.5"/>
    <n v="7"/>
    <n v="52.5"/>
    <n v="1"/>
    <s v="A"/>
    <n v="0.05"/>
    <n v="49.875"/>
  </r>
  <r>
    <n v="264"/>
    <x v="96"/>
    <x v="96"/>
    <n v="6357"/>
    <n v="14501"/>
    <x v="139"/>
    <x v="17"/>
    <s v="OS-1"/>
    <x v="8"/>
    <x v="0"/>
    <n v="5.95"/>
    <n v="3"/>
    <n v="17.850000000000001"/>
    <n v="5"/>
    <s v="E"/>
    <n v="0.15"/>
    <n v="15.172500000000001"/>
  </r>
  <r>
    <n v="265"/>
    <x v="96"/>
    <x v="96"/>
    <n v="6892"/>
    <n v="15868"/>
    <x v="110"/>
    <x v="13"/>
    <s v="JJ-1"/>
    <x v="4"/>
    <x v="1"/>
    <n v="7.5"/>
    <n v="6"/>
    <n v="45"/>
    <n v="1"/>
    <s v="A"/>
    <n v="0.05"/>
    <n v="42.75"/>
  </r>
  <r>
    <n v="266"/>
    <x v="96"/>
    <x v="96"/>
    <n v="6892"/>
    <n v="21104"/>
    <x v="62"/>
    <x v="6"/>
    <s v="H-2"/>
    <x v="6"/>
    <x v="3"/>
    <n v="9"/>
    <n v="2"/>
    <n v="18"/>
    <n v="4"/>
    <s v="D"/>
    <n v="0.1"/>
    <n v="16.2"/>
  </r>
  <r>
    <n v="267"/>
    <x v="97"/>
    <x v="97"/>
    <n v="6892"/>
    <n v="18195"/>
    <x v="94"/>
    <x v="6"/>
    <s v="H-1"/>
    <x v="5"/>
    <x v="3"/>
    <n v="9"/>
    <n v="10"/>
    <n v="90"/>
    <n v="0"/>
    <s v="no discount"/>
    <n v="0"/>
    <n v="90"/>
  </r>
  <r>
    <n v="268"/>
    <x v="97"/>
    <x v="97"/>
    <n v="8064"/>
    <n v="26018"/>
    <x v="122"/>
    <x v="9"/>
    <s v="L-2"/>
    <x v="2"/>
    <x v="2"/>
    <n v="12"/>
    <n v="8"/>
    <n v="96"/>
    <n v="4"/>
    <s v="D"/>
    <n v="0.1"/>
    <n v="86.4"/>
  </r>
  <r>
    <n v="269"/>
    <x v="98"/>
    <x v="98"/>
    <n v="6464"/>
    <n v="13014"/>
    <x v="56"/>
    <x v="6"/>
    <s v="JJ-3"/>
    <x v="3"/>
    <x v="1"/>
    <n v="7.5"/>
    <n v="9"/>
    <n v="67.5"/>
    <n v="5"/>
    <s v="E"/>
    <n v="0.15"/>
    <n v="57.375"/>
  </r>
  <r>
    <n v="270"/>
    <x v="98"/>
    <x v="98"/>
    <n v="6357"/>
    <n v="20177"/>
    <x v="39"/>
    <x v="2"/>
    <s v="JJ-3"/>
    <x v="3"/>
    <x v="1"/>
    <n v="7.5"/>
    <n v="4"/>
    <n v="30"/>
    <n v="3"/>
    <s v="C"/>
    <n v="0.08"/>
    <n v="27.6"/>
  </r>
  <r>
    <n v="271"/>
    <x v="99"/>
    <x v="99"/>
    <n v="6678"/>
    <n v="22749"/>
    <x v="121"/>
    <x v="8"/>
    <s v="H-2"/>
    <x v="6"/>
    <x v="3"/>
    <n v="9"/>
    <n v="6"/>
    <n v="54"/>
    <n v="0"/>
    <s v="no discount"/>
    <n v="0"/>
    <n v="54"/>
  </r>
  <r>
    <n v="272"/>
    <x v="100"/>
    <x v="100"/>
    <n v="6678"/>
    <n v="25168"/>
    <x v="143"/>
    <x v="17"/>
    <s v="JJ-2"/>
    <x v="9"/>
    <x v="1"/>
    <n v="7.5"/>
    <n v="3"/>
    <n v="22.5"/>
    <n v="4"/>
    <s v="D"/>
    <n v="0.1"/>
    <n v="20.25"/>
  </r>
  <r>
    <n v="273"/>
    <x v="101"/>
    <x v="101"/>
    <n v="8064"/>
    <n v="16741"/>
    <x v="88"/>
    <x v="4"/>
    <s v="JJ-1"/>
    <x v="4"/>
    <x v="1"/>
    <n v="7.5"/>
    <n v="2"/>
    <n v="15"/>
    <n v="1"/>
    <s v="A"/>
    <n v="0.05"/>
    <n v="14.25"/>
  </r>
  <r>
    <n v="274"/>
    <x v="101"/>
    <x v="101"/>
    <n v="5418"/>
    <n v="20676"/>
    <x v="17"/>
    <x v="9"/>
    <s v="H-2"/>
    <x v="6"/>
    <x v="3"/>
    <n v="9"/>
    <n v="5"/>
    <n v="45"/>
    <n v="4"/>
    <s v="D"/>
    <n v="0.1"/>
    <n v="40.5"/>
  </r>
  <r>
    <n v="275"/>
    <x v="101"/>
    <x v="101"/>
    <n v="5400"/>
    <n v="15625"/>
    <x v="138"/>
    <x v="9"/>
    <s v="OS-3"/>
    <x v="0"/>
    <x v="0"/>
    <n v="5.95"/>
    <n v="9"/>
    <n v="53.550000000000004"/>
    <n v="2"/>
    <s v="B"/>
    <n v="0.06"/>
    <n v="50.337000000000003"/>
  </r>
  <r>
    <n v="276"/>
    <x v="101"/>
    <x v="101"/>
    <n v="6464"/>
    <n v="22883"/>
    <x v="127"/>
    <x v="10"/>
    <s v="L-2"/>
    <x v="2"/>
    <x v="2"/>
    <n v="12"/>
    <n v="7"/>
    <n v="84"/>
    <n v="0"/>
    <s v="no discount"/>
    <n v="0"/>
    <n v="84"/>
  </r>
  <r>
    <n v="277"/>
    <x v="102"/>
    <x v="102"/>
    <n v="5346"/>
    <n v="15288"/>
    <x v="37"/>
    <x v="9"/>
    <s v="OS-2"/>
    <x v="10"/>
    <x v="0"/>
    <n v="5.95"/>
    <n v="10"/>
    <n v="59.5"/>
    <n v="0"/>
    <s v="no discount"/>
    <n v="0"/>
    <n v="59.5"/>
  </r>
  <r>
    <n v="278"/>
    <x v="102"/>
    <x v="102"/>
    <n v="6678"/>
    <n v="23211"/>
    <x v="24"/>
    <x v="6"/>
    <s v="L-2"/>
    <x v="2"/>
    <x v="2"/>
    <n v="12"/>
    <n v="1"/>
    <n v="12"/>
    <n v="1"/>
    <s v="A"/>
    <n v="0.05"/>
    <n v="11.4"/>
  </r>
  <r>
    <n v="279"/>
    <x v="102"/>
    <x v="102"/>
    <n v="5418"/>
    <n v="19375"/>
    <x v="43"/>
    <x v="6"/>
    <s v="OS-1"/>
    <x v="8"/>
    <x v="0"/>
    <n v="5.95"/>
    <n v="3"/>
    <n v="17.850000000000001"/>
    <n v="4"/>
    <s v="D"/>
    <n v="0.1"/>
    <n v="16.065000000000001"/>
  </r>
  <r>
    <n v="280"/>
    <x v="102"/>
    <x v="102"/>
    <n v="8064"/>
    <n v="15256"/>
    <x v="15"/>
    <x v="6"/>
    <s v="L-2"/>
    <x v="2"/>
    <x v="2"/>
    <n v="12"/>
    <n v="4"/>
    <n v="48"/>
    <n v="5"/>
    <s v="E"/>
    <n v="0.15"/>
    <n v="40.799999999999997"/>
  </r>
  <r>
    <n v="281"/>
    <x v="102"/>
    <x v="102"/>
    <n v="6892"/>
    <n v="24924"/>
    <x v="46"/>
    <x v="9"/>
    <s v="JJ-2"/>
    <x v="9"/>
    <x v="1"/>
    <n v="7.5"/>
    <n v="3"/>
    <n v="22.5"/>
    <n v="5"/>
    <s v="E"/>
    <n v="0.15"/>
    <n v="19.125"/>
  </r>
  <r>
    <n v="282"/>
    <x v="102"/>
    <x v="102"/>
    <n v="6143"/>
    <n v="26554"/>
    <x v="144"/>
    <x v="6"/>
    <s v="JJ-1"/>
    <x v="4"/>
    <x v="1"/>
    <n v="7.5"/>
    <n v="8"/>
    <n v="60"/>
    <n v="3"/>
    <s v="C"/>
    <n v="0.08"/>
    <n v="55.2"/>
  </r>
  <r>
    <n v="283"/>
    <x v="102"/>
    <x v="102"/>
    <n v="6678"/>
    <n v="15256"/>
    <x v="15"/>
    <x v="6"/>
    <s v="L-3"/>
    <x v="11"/>
    <x v="2"/>
    <n v="12"/>
    <n v="5"/>
    <n v="60"/>
    <n v="2"/>
    <s v="B"/>
    <n v="0.06"/>
    <n v="56.4"/>
  </r>
  <r>
    <n v="284"/>
    <x v="103"/>
    <x v="103"/>
    <n v="5418"/>
    <n v="10075"/>
    <x v="67"/>
    <x v="2"/>
    <s v="OS-3"/>
    <x v="0"/>
    <x v="0"/>
    <n v="5.95"/>
    <n v="5"/>
    <n v="29.75"/>
    <n v="4"/>
    <s v="D"/>
    <n v="0.1"/>
    <n v="26.774999999999999"/>
  </r>
  <r>
    <n v="285"/>
    <x v="103"/>
    <x v="103"/>
    <n v="8064"/>
    <n v="12265"/>
    <x v="0"/>
    <x v="0"/>
    <s v="OS-2"/>
    <x v="10"/>
    <x v="0"/>
    <n v="5.95"/>
    <n v="8"/>
    <n v="47.6"/>
    <n v="0"/>
    <s v="no discount"/>
    <n v="0"/>
    <n v="47.6"/>
  </r>
  <r>
    <n v="286"/>
    <x v="104"/>
    <x v="104"/>
    <n v="6678"/>
    <n v="25355"/>
    <x v="53"/>
    <x v="16"/>
    <s v="JJ-4"/>
    <x v="1"/>
    <x v="1"/>
    <n v="8"/>
    <n v="8"/>
    <n v="64"/>
    <n v="1"/>
    <s v="A"/>
    <n v="0.05"/>
    <n v="60.8"/>
  </r>
  <r>
    <n v="287"/>
    <x v="104"/>
    <x v="104"/>
    <n v="6250"/>
    <n v="25168"/>
    <x v="143"/>
    <x v="17"/>
    <s v="JJ-1"/>
    <x v="4"/>
    <x v="1"/>
    <n v="7.5"/>
    <n v="5"/>
    <n v="37.5"/>
    <n v="2"/>
    <s v="B"/>
    <n v="0.06"/>
    <n v="35.25"/>
  </r>
  <r>
    <n v="288"/>
    <x v="104"/>
    <x v="104"/>
    <n v="4350"/>
    <n v="16088"/>
    <x v="140"/>
    <x v="6"/>
    <s v="JJ-4"/>
    <x v="1"/>
    <x v="1"/>
    <n v="8"/>
    <n v="2"/>
    <n v="16"/>
    <n v="2"/>
    <s v="B"/>
    <n v="0.06"/>
    <n v="15.04"/>
  </r>
  <r>
    <n v="289"/>
    <x v="105"/>
    <x v="105"/>
    <n v="6678"/>
    <n v="25523"/>
    <x v="73"/>
    <x v="6"/>
    <s v="L-3"/>
    <x v="11"/>
    <x v="2"/>
    <n v="12"/>
    <n v="5"/>
    <n v="60"/>
    <n v="0"/>
    <s v="no discount"/>
    <n v="0"/>
    <n v="60"/>
  </r>
  <r>
    <n v="290"/>
    <x v="105"/>
    <x v="105"/>
    <n v="5454"/>
    <n v="23607"/>
    <x v="130"/>
    <x v="4"/>
    <s v="L-3"/>
    <x v="11"/>
    <x v="2"/>
    <n v="12"/>
    <n v="3"/>
    <n v="36"/>
    <n v="2"/>
    <s v="B"/>
    <n v="0.06"/>
    <n v="33.840000000000003"/>
  </r>
  <r>
    <n v="291"/>
    <x v="106"/>
    <x v="106"/>
    <n v="5400"/>
    <n v="19904"/>
    <x v="35"/>
    <x v="16"/>
    <s v="JJ-4"/>
    <x v="1"/>
    <x v="1"/>
    <n v="8"/>
    <n v="7"/>
    <n v="56"/>
    <n v="0"/>
    <s v="no discount"/>
    <n v="0"/>
    <n v="56"/>
  </r>
  <r>
    <n v="292"/>
    <x v="106"/>
    <x v="106"/>
    <n v="6892"/>
    <n v="10734"/>
    <x v="92"/>
    <x v="8"/>
    <s v="H-1"/>
    <x v="5"/>
    <x v="3"/>
    <n v="9"/>
    <n v="6"/>
    <n v="54"/>
    <n v="0"/>
    <s v="no discount"/>
    <n v="0"/>
    <n v="54"/>
  </r>
  <r>
    <n v="293"/>
    <x v="106"/>
    <x v="106"/>
    <n v="8064"/>
    <n v="25226"/>
    <x v="34"/>
    <x v="15"/>
    <s v="OS-3"/>
    <x v="0"/>
    <x v="0"/>
    <n v="5.95"/>
    <n v="7"/>
    <n v="41.65"/>
    <n v="1"/>
    <s v="A"/>
    <n v="0.05"/>
    <n v="39.567499999999995"/>
  </r>
  <r>
    <n v="294"/>
    <x v="107"/>
    <x v="107"/>
    <n v="6571"/>
    <n v="10558"/>
    <x v="36"/>
    <x v="2"/>
    <s v="L-2"/>
    <x v="2"/>
    <x v="2"/>
    <n v="12"/>
    <n v="1"/>
    <n v="12"/>
    <n v="0"/>
    <s v="no discount"/>
    <n v="0"/>
    <n v="12"/>
  </r>
  <r>
    <n v="295"/>
    <x v="107"/>
    <x v="107"/>
    <n v="6892"/>
    <n v="18345"/>
    <x v="120"/>
    <x v="0"/>
    <s v="JJ-4"/>
    <x v="1"/>
    <x v="1"/>
    <n v="8"/>
    <n v="1"/>
    <n v="8"/>
    <n v="3"/>
    <s v="C"/>
    <n v="0.08"/>
    <n v="7.36"/>
  </r>
  <r>
    <n v="296"/>
    <x v="108"/>
    <x v="108"/>
    <n v="8064"/>
    <n v="20177"/>
    <x v="39"/>
    <x v="2"/>
    <s v="JJ-2"/>
    <x v="9"/>
    <x v="1"/>
    <n v="7.5"/>
    <n v="7"/>
    <n v="52.5"/>
    <n v="1"/>
    <s v="A"/>
    <n v="0.05"/>
    <n v="49.875"/>
  </r>
  <r>
    <n v="297"/>
    <x v="109"/>
    <x v="109"/>
    <n v="5454"/>
    <n v="26554"/>
    <x v="144"/>
    <x v="6"/>
    <s v="H-3"/>
    <x v="7"/>
    <x v="3"/>
    <n v="9"/>
    <n v="4"/>
    <n v="36"/>
    <n v="5"/>
    <s v="E"/>
    <n v="0.15"/>
    <n v="30.6"/>
  </r>
  <r>
    <n v="298"/>
    <x v="109"/>
    <x v="109"/>
    <n v="1384"/>
    <n v="11124"/>
    <x v="3"/>
    <x v="3"/>
    <s v="L-1"/>
    <x v="12"/>
    <x v="2"/>
    <n v="12"/>
    <n v="3"/>
    <n v="36"/>
    <n v="1"/>
    <s v="A"/>
    <n v="0.05"/>
    <n v="34.200000000000003"/>
  </r>
  <r>
    <n v="299"/>
    <x v="110"/>
    <x v="110"/>
    <n v="6678"/>
    <n v="10553"/>
    <x v="142"/>
    <x v="5"/>
    <s v="JJ-4"/>
    <x v="1"/>
    <x v="1"/>
    <n v="8"/>
    <n v="9"/>
    <n v="72"/>
    <n v="3"/>
    <s v="C"/>
    <n v="0.08"/>
    <n v="66.239999999999995"/>
  </r>
  <r>
    <n v="300"/>
    <x v="110"/>
    <x v="110"/>
    <n v="6678"/>
    <n v="17610"/>
    <x v="98"/>
    <x v="2"/>
    <s v="L-2"/>
    <x v="2"/>
    <x v="2"/>
    <n v="12"/>
    <n v="5"/>
    <n v="60"/>
    <n v="3"/>
    <s v="C"/>
    <n v="0.08"/>
    <n v="55.2"/>
  </r>
  <r>
    <n v="301"/>
    <x v="110"/>
    <x v="110"/>
    <n v="6678"/>
    <n v="26510"/>
    <x v="129"/>
    <x v="8"/>
    <s v="JJ-1"/>
    <x v="4"/>
    <x v="1"/>
    <n v="7.5"/>
    <n v="9"/>
    <n v="67.5"/>
    <n v="0"/>
    <s v="no discount"/>
    <n v="0"/>
    <n v="67.5"/>
  </r>
  <r>
    <n v="302"/>
    <x v="110"/>
    <x v="110"/>
    <n v="5400"/>
    <n v="12032"/>
    <x v="79"/>
    <x v="6"/>
    <s v="L-2"/>
    <x v="2"/>
    <x v="2"/>
    <n v="12"/>
    <n v="7"/>
    <n v="84"/>
    <n v="1"/>
    <s v="A"/>
    <n v="0.05"/>
    <n v="79.8"/>
  </r>
  <r>
    <n v="303"/>
    <x v="110"/>
    <x v="110"/>
    <n v="6892"/>
    <n v="16595"/>
    <x v="115"/>
    <x v="6"/>
    <s v="OS-3"/>
    <x v="0"/>
    <x v="0"/>
    <n v="5.95"/>
    <n v="7"/>
    <n v="41.65"/>
    <n v="3"/>
    <s v="C"/>
    <n v="0.08"/>
    <n v="38.317999999999998"/>
  </r>
  <r>
    <n v="304"/>
    <x v="111"/>
    <x v="111"/>
    <n v="4350"/>
    <n v="28732"/>
    <x v="45"/>
    <x v="11"/>
    <s v="L-1"/>
    <x v="12"/>
    <x v="2"/>
    <n v="12"/>
    <n v="1"/>
    <n v="12"/>
    <n v="0"/>
    <s v="no discount"/>
    <n v="0"/>
    <n v="12"/>
  </r>
  <r>
    <n v="305"/>
    <x v="111"/>
    <x v="111"/>
    <n v="6143"/>
    <n v="24926"/>
    <x v="71"/>
    <x v="14"/>
    <s v="JJ-3"/>
    <x v="3"/>
    <x v="1"/>
    <n v="7.5"/>
    <n v="4"/>
    <n v="30"/>
    <n v="2"/>
    <s v="B"/>
    <n v="0.06"/>
    <n v="28.2"/>
  </r>
  <r>
    <n v="306"/>
    <x v="111"/>
    <x v="111"/>
    <n v="5400"/>
    <n v="25355"/>
    <x v="53"/>
    <x v="16"/>
    <s v="L-3"/>
    <x v="11"/>
    <x v="2"/>
    <n v="12"/>
    <n v="7"/>
    <n v="84"/>
    <n v="4"/>
    <s v="D"/>
    <n v="0.1"/>
    <n v="75.599999999999994"/>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6">
  <r>
    <n v="1"/>
    <d v="2022-06-01T00:00:00"/>
    <d v="2022-06-01T00:00:00"/>
    <n v="6892"/>
    <n v="12265"/>
    <s v="Jonathan Voigt"/>
    <x v="0"/>
    <s v="OS-3"/>
    <s v="Goat milk soap"/>
    <s v="Organic soap"/>
    <n v="5.95"/>
    <x v="0"/>
    <n v="41.65"/>
    <n v="4"/>
    <s v="D"/>
    <n v="0.1"/>
    <n v="37.484999999999999"/>
  </r>
  <r>
    <n v="2"/>
    <d v="2022-06-02T00:00:00"/>
    <d v="2022-06-02T00:00:00"/>
    <n v="6464"/>
    <n v="27538"/>
    <s v="David Charron"/>
    <x v="1"/>
    <s v="JJ-4"/>
    <s v="Rhubarb-strawberry compote"/>
    <s v="Jams and Jellies"/>
    <n v="8"/>
    <x v="1"/>
    <n v="64"/>
    <n v="0"/>
    <s v="no discount"/>
    <n v="0"/>
    <n v="64"/>
  </r>
  <r>
    <n v="3"/>
    <d v="2022-06-02T00:00:00"/>
    <d v="2022-06-02T00:00:00"/>
    <n v="1384"/>
    <n v="16736"/>
    <s v="Wen Xie"/>
    <x v="2"/>
    <s v="OS-3"/>
    <s v="Goat milk soap"/>
    <s v="Organic soap"/>
    <n v="5.95"/>
    <x v="2"/>
    <n v="29.75"/>
    <n v="0"/>
    <s v="no discount"/>
    <n v="0"/>
    <n v="29.75"/>
  </r>
  <r>
    <n v="4"/>
    <d v="2022-06-02T00:00:00"/>
    <d v="2022-06-02T00:00:00"/>
    <n v="6678"/>
    <n v="11124"/>
    <s v="Kaela Samaha"/>
    <x v="3"/>
    <s v="L-2"/>
    <s v="Goat milk and honey cream"/>
    <s v="Lotions"/>
    <n v="12"/>
    <x v="2"/>
    <n v="60"/>
    <n v="4"/>
    <s v="D"/>
    <n v="0.1"/>
    <n v="54"/>
  </r>
  <r>
    <n v="5"/>
    <d v="2022-06-04T00:00:00"/>
    <d v="2022-06-04T00:00:00"/>
    <n v="6678"/>
    <n v="22713"/>
    <s v="Eugenia Austin"/>
    <x v="4"/>
    <s v="JJ-3"/>
    <s v="Mixed berry jelly"/>
    <s v="Jams and Jellies"/>
    <n v="7.5"/>
    <x v="0"/>
    <n v="52.5"/>
    <n v="3"/>
    <s v="C"/>
    <n v="0.08"/>
    <n v="48.3"/>
  </r>
  <r>
    <n v="6"/>
    <d v="2022-06-05T00:00:00"/>
    <d v="2022-06-05T00:00:00"/>
    <n v="6357"/>
    <n v="10681"/>
    <s v="Angel Arteaga"/>
    <x v="5"/>
    <s v="OS-3"/>
    <s v="Goat milk soap"/>
    <s v="Organic soap"/>
    <n v="5.95"/>
    <x v="3"/>
    <n v="23.8"/>
    <n v="0"/>
    <s v="no discount"/>
    <n v="0"/>
    <n v="23.8"/>
  </r>
  <r>
    <n v="7"/>
    <d v="2022-06-05T00:00:00"/>
    <d v="2022-06-05T00:00:00"/>
    <n v="6143"/>
    <n v="21064"/>
    <s v="Nathan Bottoms"/>
    <x v="6"/>
    <s v="JJ-1"/>
    <s v="Strawberry jam"/>
    <s v="Jams and Jellies"/>
    <n v="7.5"/>
    <x v="4"/>
    <n v="15"/>
    <n v="5"/>
    <s v="E"/>
    <n v="0.15"/>
    <n v="12.75"/>
  </r>
  <r>
    <n v="8"/>
    <d v="2022-06-05T00:00:00"/>
    <d v="2022-06-05T00:00:00"/>
    <n v="6464"/>
    <n v="28365"/>
    <s v="Velma Buckner"/>
    <x v="7"/>
    <s v="L-2"/>
    <s v="Goat milk and honey cream"/>
    <s v="Lotions"/>
    <n v="12"/>
    <x v="1"/>
    <n v="96"/>
    <n v="1"/>
    <s v="A"/>
    <n v="0.05"/>
    <n v="91.2"/>
  </r>
  <r>
    <n v="9"/>
    <d v="2022-06-05T00:00:00"/>
    <d v="2022-06-05T00:00:00"/>
    <n v="6250"/>
    <n v="17717"/>
    <s v="Kong Chen"/>
    <x v="8"/>
    <s v="H-1"/>
    <s v="Clover honey"/>
    <s v="Honey"/>
    <n v="9"/>
    <x v="4"/>
    <n v="18"/>
    <n v="1"/>
    <s v="A"/>
    <n v="0.05"/>
    <n v="17.100000000000001"/>
  </r>
  <r>
    <n v="10"/>
    <d v="2022-06-05T00:00:00"/>
    <d v="2022-06-05T00:00:00"/>
    <n v="5400"/>
    <n v="15353"/>
    <s v="Francisco Almaraz"/>
    <x v="1"/>
    <s v="H-2"/>
    <s v="Wildflower honey"/>
    <s v="Honey"/>
    <n v="9"/>
    <x v="5"/>
    <n v="27"/>
    <n v="2"/>
    <s v="B"/>
    <n v="0.06"/>
    <n v="25.38"/>
  </r>
  <r>
    <n v="11"/>
    <d v="2022-06-06T00:00:00"/>
    <d v="2022-06-06T00:00:00"/>
    <n v="1384"/>
    <n v="24952"/>
    <s v="Michael Yin"/>
    <x v="8"/>
    <s v="H-3"/>
    <s v="Buckwheat honey"/>
    <s v="Honey"/>
    <n v="9"/>
    <x v="1"/>
    <n v="72"/>
    <n v="5"/>
    <s v="E"/>
    <n v="0.15"/>
    <n v="61.2"/>
  </r>
  <r>
    <n v="12"/>
    <d v="2022-06-06T00:00:00"/>
    <d v="2022-06-06T00:00:00"/>
    <n v="6678"/>
    <n v="23585"/>
    <s v="Taqwaa Samaha"/>
    <x v="9"/>
    <s v="OS-1"/>
    <s v="Oatmeal soap"/>
    <s v="Organic soap"/>
    <n v="5.95"/>
    <x v="6"/>
    <n v="59.5"/>
    <n v="2"/>
    <s v="B"/>
    <n v="0.06"/>
    <n v="55.93"/>
  </r>
  <r>
    <n v="13"/>
    <d v="2022-06-06T00:00:00"/>
    <d v="2022-06-06T00:00:00"/>
    <n v="6892"/>
    <n v="25929"/>
    <s v="Hafsa Dallah"/>
    <x v="10"/>
    <s v="JJ-4"/>
    <s v="Rhubarb-strawberry compote"/>
    <s v="Jams and Jellies"/>
    <n v="8"/>
    <x v="7"/>
    <n v="72"/>
    <n v="5"/>
    <s v="E"/>
    <n v="0.15"/>
    <n v="61.2"/>
  </r>
  <r>
    <n v="14"/>
    <d v="2022-06-06T00:00:00"/>
    <d v="2022-06-06T00:00:00"/>
    <n v="5346"/>
    <n v="27191"/>
    <s v="Qi Shi"/>
    <x v="1"/>
    <s v="JJ-2"/>
    <s v="Mixed berry jam"/>
    <s v="Jams and Jellies"/>
    <n v="7.5"/>
    <x v="7"/>
    <n v="67.5"/>
    <n v="0"/>
    <s v="no discount"/>
    <n v="0"/>
    <n v="67.5"/>
  </r>
  <r>
    <n v="15"/>
    <d v="2022-06-06T00:00:00"/>
    <d v="2022-06-06T00:00:00"/>
    <n v="6464"/>
    <n v="15561"/>
    <s v="Hamal Shammas"/>
    <x v="8"/>
    <s v="OS-2"/>
    <s v="Strawberry summer soap"/>
    <s v="Organic soap"/>
    <n v="5.95"/>
    <x v="4"/>
    <n v="11.9"/>
    <n v="2"/>
    <s v="B"/>
    <n v="0.06"/>
    <n v="11.186"/>
  </r>
  <r>
    <n v="16"/>
    <d v="2022-06-06T00:00:00"/>
    <d v="2022-06-06T00:00:00"/>
    <n v="5346"/>
    <n v="15256"/>
    <s v="Lan Mai"/>
    <x v="6"/>
    <s v="OS-1"/>
    <s v="Oatmeal soap"/>
    <s v="Organic soap"/>
    <n v="5.95"/>
    <x v="5"/>
    <n v="17.850000000000001"/>
    <n v="3"/>
    <s v="C"/>
    <n v="0.08"/>
    <n v="16.422000000000001"/>
  </r>
  <r>
    <n v="17"/>
    <d v="2022-06-07T00:00:00"/>
    <d v="2022-06-07T00:00:00"/>
    <n v="6678"/>
    <n v="23450"/>
    <s v="Munira Abrego"/>
    <x v="6"/>
    <s v="OS-3"/>
    <s v="Goat milk soap"/>
    <s v="Organic soap"/>
    <n v="5.95"/>
    <x v="2"/>
    <n v="29.75"/>
    <n v="1"/>
    <s v="A"/>
    <n v="0.05"/>
    <n v="28.262499999999999"/>
  </r>
  <r>
    <n v="18"/>
    <d v="2022-06-07T00:00:00"/>
    <d v="2022-06-07T00:00:00"/>
    <n v="1384"/>
    <n v="20676"/>
    <s v="Nancy Terry"/>
    <x v="9"/>
    <s v="H-3"/>
    <s v="Buckwheat honey"/>
    <s v="Honey"/>
    <n v="9"/>
    <x v="5"/>
    <n v="27"/>
    <n v="2"/>
    <s v="B"/>
    <n v="0.06"/>
    <n v="25.38"/>
  </r>
  <r>
    <n v="19"/>
    <d v="2022-06-07T00:00:00"/>
    <d v="2022-06-07T00:00:00"/>
    <n v="6892"/>
    <n v="22094"/>
    <s v="Terrence McGowan"/>
    <x v="6"/>
    <s v="H-1"/>
    <s v="Clover honey"/>
    <s v="Honey"/>
    <n v="9"/>
    <x v="8"/>
    <n v="54"/>
    <n v="5"/>
    <s v="E"/>
    <n v="0.15"/>
    <n v="45.9"/>
  </r>
  <r>
    <n v="20"/>
    <d v="2022-06-07T00:00:00"/>
    <d v="2022-06-07T00:00:00"/>
    <n v="4350"/>
    <n v="21339"/>
    <s v="Genevieve Meilleur"/>
    <x v="2"/>
    <s v="L-2"/>
    <s v="Goat milk and honey cream"/>
    <s v="Lotions"/>
    <n v="12"/>
    <x v="1"/>
    <n v="96"/>
    <n v="4"/>
    <s v="D"/>
    <n v="0.1"/>
    <n v="86.4"/>
  </r>
  <r>
    <n v="21"/>
    <d v="2022-06-07T00:00:00"/>
    <d v="2022-06-07T00:00:00"/>
    <n v="5400"/>
    <n v="18495"/>
    <s v="Francis Stackhouse"/>
    <x v="2"/>
    <s v="OS-2"/>
    <s v="Strawberry summer soap"/>
    <s v="Organic soap"/>
    <n v="5.95"/>
    <x v="5"/>
    <n v="17.850000000000001"/>
    <n v="4"/>
    <s v="D"/>
    <n v="0.1"/>
    <n v="16.065000000000001"/>
  </r>
  <r>
    <n v="22"/>
    <d v="2022-06-08T00:00:00"/>
    <d v="2022-06-08T00:00:00"/>
    <n v="6571"/>
    <n v="18542"/>
    <s v="Alberto Dominguez"/>
    <x v="11"/>
    <s v="JJ-1"/>
    <s v="Strawberry jam"/>
    <s v="Jams and Jellies"/>
    <n v="7.5"/>
    <x v="2"/>
    <n v="37.5"/>
    <n v="0"/>
    <s v="no discount"/>
    <n v="0"/>
    <n v="37.5"/>
  </r>
  <r>
    <n v="23"/>
    <d v="2022-06-08T00:00:00"/>
    <d v="2022-06-08T00:00:00"/>
    <n v="6357"/>
    <n v="18854"/>
    <s v="Sally Gallegos"/>
    <x v="0"/>
    <s v="JJ-1"/>
    <s v="Strawberry jam"/>
    <s v="Jams and Jellies"/>
    <n v="7.5"/>
    <x v="9"/>
    <n v="7.5"/>
    <n v="3"/>
    <s v="C"/>
    <n v="0.08"/>
    <n v="6.9"/>
  </r>
  <r>
    <n v="24"/>
    <d v="2022-06-08T00:00:00"/>
    <d v="2022-06-08T00:00:00"/>
    <n v="6892"/>
    <n v="17441"/>
    <s v="Claude Batard"/>
    <x v="6"/>
    <s v="JJ-4"/>
    <s v="Rhubarb-strawberry compote"/>
    <s v="Jams and Jellies"/>
    <n v="8"/>
    <x v="2"/>
    <n v="40"/>
    <n v="3"/>
    <s v="C"/>
    <n v="0.08"/>
    <n v="36.799999999999997"/>
  </r>
  <r>
    <n v="25"/>
    <d v="2022-06-09T00:00:00"/>
    <d v="2022-06-09T00:00:00"/>
    <n v="6464"/>
    <n v="23211"/>
    <s v="Tami Alvarado"/>
    <x v="6"/>
    <s v="L-3"/>
    <s v="Oatmeal hand and body lotion"/>
    <s v="Lotions"/>
    <n v="12"/>
    <x v="8"/>
    <n v="72"/>
    <n v="3"/>
    <s v="C"/>
    <n v="0.08"/>
    <n v="66.239999999999995"/>
  </r>
  <r>
    <n v="26"/>
    <d v="2022-06-10T00:00:00"/>
    <d v="2022-06-10T00:00:00"/>
    <n v="6464"/>
    <n v="26500"/>
    <s v="Blaise Margand"/>
    <x v="12"/>
    <s v="L-3"/>
    <s v="Oatmeal hand and body lotion"/>
    <s v="Lotions"/>
    <n v="12"/>
    <x v="1"/>
    <n v="96"/>
    <n v="4"/>
    <s v="D"/>
    <n v="0.1"/>
    <n v="86.4"/>
  </r>
  <r>
    <n v="27"/>
    <d v="2022-06-10T00:00:00"/>
    <d v="2022-06-10T00:00:00"/>
    <n v="6892"/>
    <n v="27560"/>
    <s v="Cameron Hyde"/>
    <x v="3"/>
    <s v="H-1"/>
    <s v="Clover honey"/>
    <s v="Honey"/>
    <n v="9"/>
    <x v="6"/>
    <n v="90"/>
    <n v="3"/>
    <s v="C"/>
    <n v="0.08"/>
    <n v="82.8"/>
  </r>
  <r>
    <n v="28"/>
    <d v="2022-06-10T00:00:00"/>
    <d v="2022-06-10T00:00:00"/>
    <n v="6678"/>
    <n v="26564"/>
    <s v="Sun Li"/>
    <x v="4"/>
    <s v="JJ-3"/>
    <s v="Mixed berry jelly"/>
    <s v="Jams and Jellies"/>
    <n v="7.5"/>
    <x v="0"/>
    <n v="52.5"/>
    <n v="5"/>
    <s v="E"/>
    <n v="0.15"/>
    <n v="44.625"/>
  </r>
  <r>
    <n v="29"/>
    <d v="2022-06-10T00:00:00"/>
    <d v="2022-06-10T00:00:00"/>
    <n v="6678"/>
    <n v="21959"/>
    <s v="Gonzalo Vazquez"/>
    <x v="13"/>
    <s v="JJ-1"/>
    <s v="Strawberry jam"/>
    <s v="Jams and Jellies"/>
    <n v="7.5"/>
    <x v="6"/>
    <n v="75"/>
    <n v="4"/>
    <s v="D"/>
    <n v="0.1"/>
    <n v="67.5"/>
  </r>
  <r>
    <n v="30"/>
    <d v="2022-06-11T00:00:00"/>
    <d v="2022-06-11T00:00:00"/>
    <n v="8064"/>
    <n v="17338"/>
    <s v="Yi Min Ang"/>
    <x v="2"/>
    <s v="JJ-4"/>
    <s v="Rhubarb-strawberry compote"/>
    <s v="Jams and Jellies"/>
    <n v="8"/>
    <x v="4"/>
    <n v="16"/>
    <n v="0"/>
    <s v="no discount"/>
    <n v="0"/>
    <n v="16"/>
  </r>
  <r>
    <n v="31"/>
    <d v="2022-06-11T00:00:00"/>
    <d v="2022-06-11T00:00:00"/>
    <n v="8064"/>
    <n v="11047"/>
    <s v="Utbah Sherzai"/>
    <x v="9"/>
    <s v="JJ-4"/>
    <s v="Rhubarb-strawberry compote"/>
    <s v="Jams and Jellies"/>
    <n v="8"/>
    <x v="2"/>
    <n v="40"/>
    <n v="2"/>
    <s v="B"/>
    <n v="0.06"/>
    <n v="37.6"/>
  </r>
  <r>
    <n v="32"/>
    <d v="2022-06-11T00:00:00"/>
    <d v="2022-06-11T00:00:00"/>
    <n v="6250"/>
    <n v="20051"/>
    <s v="Ruby Shaffer"/>
    <x v="14"/>
    <s v="OS-1"/>
    <s v="Oatmeal soap"/>
    <s v="Organic soap"/>
    <n v="5.95"/>
    <x v="5"/>
    <n v="17.850000000000001"/>
    <n v="5"/>
    <s v="E"/>
    <n v="0.15"/>
    <n v="15.172500000000001"/>
  </r>
  <r>
    <n v="33"/>
    <d v="2022-06-12T00:00:00"/>
    <d v="2022-06-12T00:00:00"/>
    <n v="6143"/>
    <n v="21852"/>
    <s v="Desiree Maldonado"/>
    <x v="2"/>
    <s v="OS-2"/>
    <s v="Strawberry summer soap"/>
    <s v="Organic soap"/>
    <n v="5.95"/>
    <x v="5"/>
    <n v="17.850000000000001"/>
    <n v="1"/>
    <s v="A"/>
    <n v="0.05"/>
    <n v="16.957500000000003"/>
  </r>
  <r>
    <n v="34"/>
    <d v="2022-06-12T00:00:00"/>
    <d v="2022-06-12T00:00:00"/>
    <n v="5382"/>
    <n v="17038"/>
    <s v="Marcel Quessy"/>
    <x v="13"/>
    <s v="L-2"/>
    <s v="Goat milk and honey cream"/>
    <s v="Lotions"/>
    <n v="12"/>
    <x v="5"/>
    <n v="36"/>
    <n v="0"/>
    <s v="no discount"/>
    <n v="0"/>
    <n v="36"/>
  </r>
  <r>
    <n v="35"/>
    <d v="2022-06-13T00:00:00"/>
    <d v="2022-06-13T00:00:00"/>
    <n v="5382"/>
    <n v="25226"/>
    <s v="Gerard Masse"/>
    <x v="15"/>
    <s v="OS-2"/>
    <s v="Strawberry summer soap"/>
    <s v="Organic soap"/>
    <n v="5.95"/>
    <x v="1"/>
    <n v="47.6"/>
    <n v="5"/>
    <s v="E"/>
    <n v="0.15"/>
    <n v="40.46"/>
  </r>
  <r>
    <n v="36"/>
    <d v="2022-06-13T00:00:00"/>
    <d v="2022-06-13T00:00:00"/>
    <n v="6678"/>
    <n v="19904"/>
    <s v="Catherine Alford"/>
    <x v="16"/>
    <s v="L-1"/>
    <s v="Goat milk hand and body lotion"/>
    <s v="Lotions"/>
    <n v="12"/>
    <x v="5"/>
    <n v="36"/>
    <n v="5"/>
    <s v="E"/>
    <n v="0.15"/>
    <n v="30.6"/>
  </r>
  <r>
    <n v="37"/>
    <d v="2022-06-13T00:00:00"/>
    <d v="2022-06-13T00:00:00"/>
    <n v="6250"/>
    <n v="10558"/>
    <s v="Jiang Li Xin"/>
    <x v="2"/>
    <s v="OS-1"/>
    <s v="Oatmeal soap"/>
    <s v="Organic soap"/>
    <n v="5.95"/>
    <x v="8"/>
    <n v="35.700000000000003"/>
    <n v="5"/>
    <s v="E"/>
    <n v="0.15"/>
    <n v="30.345000000000002"/>
  </r>
  <r>
    <n v="38"/>
    <d v="2022-06-13T00:00:00"/>
    <d v="2022-06-13T00:00:00"/>
    <n v="5418"/>
    <n v="15288"/>
    <s v="Leah Bailey"/>
    <x v="9"/>
    <s v="OS-3"/>
    <s v="Goat milk soap"/>
    <s v="Organic soap"/>
    <n v="5.95"/>
    <x v="2"/>
    <n v="29.75"/>
    <n v="4"/>
    <s v="D"/>
    <n v="0.1"/>
    <n v="26.774999999999999"/>
  </r>
  <r>
    <n v="39"/>
    <d v="2022-06-13T00:00:00"/>
    <d v="2022-06-13T00:00:00"/>
    <n v="6250"/>
    <n v="12882"/>
    <s v="Astrid Flamand"/>
    <x v="13"/>
    <s v="L-2"/>
    <s v="Goat milk and honey cream"/>
    <s v="Lotions"/>
    <n v="12"/>
    <x v="1"/>
    <n v="96"/>
    <n v="4"/>
    <s v="D"/>
    <n v="0.1"/>
    <n v="86.4"/>
  </r>
  <r>
    <n v="40"/>
    <d v="2022-06-13T00:00:00"/>
    <d v="2022-06-13T00:00:00"/>
    <n v="6357"/>
    <n v="11124"/>
    <s v="Kaela Samaha"/>
    <x v="3"/>
    <s v="L-3"/>
    <s v="Oatmeal hand and body lotion"/>
    <s v="Lotions"/>
    <n v="12"/>
    <x v="5"/>
    <n v="36"/>
    <n v="5"/>
    <s v="E"/>
    <n v="0.15"/>
    <n v="30.6"/>
  </r>
  <r>
    <n v="41"/>
    <d v="2022-06-14T00:00:00"/>
    <d v="2022-06-14T00:00:00"/>
    <n v="8064"/>
    <n v="20177"/>
    <s v="Libby Stokes"/>
    <x v="2"/>
    <s v="JJ-4"/>
    <s v="Rhubarb-strawberry compote"/>
    <s v="Jams and Jellies"/>
    <n v="8"/>
    <x v="4"/>
    <n v="16"/>
    <n v="0"/>
    <s v="no discount"/>
    <n v="0"/>
    <n v="16"/>
  </r>
  <r>
    <n v="42"/>
    <d v="2022-06-15T00:00:00"/>
    <d v="2022-06-15T00:00:00"/>
    <n v="8064"/>
    <n v="27995"/>
    <s v="Shi Hu"/>
    <x v="3"/>
    <s v="OS-1"/>
    <s v="Oatmeal soap"/>
    <s v="Organic soap"/>
    <n v="5.95"/>
    <x v="7"/>
    <n v="53.550000000000004"/>
    <n v="5"/>
    <s v="E"/>
    <n v="0.15"/>
    <n v="45.517500000000005"/>
  </r>
  <r>
    <n v="43"/>
    <d v="2022-06-16T00:00:00"/>
    <d v="2022-06-16T00:00:00"/>
    <n v="6464"/>
    <n v="18679"/>
    <s v="Edwina Mullen"/>
    <x v="10"/>
    <s v="L-2"/>
    <s v="Goat milk and honey cream"/>
    <s v="Lotions"/>
    <n v="12"/>
    <x v="3"/>
    <n v="48"/>
    <n v="2"/>
    <s v="B"/>
    <n v="0.06"/>
    <n v="45.12"/>
  </r>
  <r>
    <n v="44"/>
    <d v="2022-06-16T00:00:00"/>
    <d v="2022-06-16T00:00:00"/>
    <n v="6678"/>
    <n v="18436"/>
    <s v="Lourdes Melgar"/>
    <x v="1"/>
    <s v="OS-1"/>
    <s v="Oatmeal soap"/>
    <s v="Organic soap"/>
    <n v="5.95"/>
    <x v="4"/>
    <n v="11.9"/>
    <n v="1"/>
    <s v="A"/>
    <n v="0.05"/>
    <n v="11.305"/>
  </r>
  <r>
    <n v="45"/>
    <d v="2022-06-18T00:00:00"/>
    <d v="2022-06-18T00:00:00"/>
    <n v="5346"/>
    <n v="19375"/>
    <s v="Fabio Fernandes"/>
    <x v="6"/>
    <s v="L-3"/>
    <s v="Oatmeal hand and body lotion"/>
    <s v="Lotions"/>
    <n v="12"/>
    <x v="7"/>
    <n v="108"/>
    <n v="3"/>
    <s v="C"/>
    <n v="0.08"/>
    <n v="99.36"/>
  </r>
  <r>
    <n v="46"/>
    <d v="2022-06-18T00:00:00"/>
    <d v="2022-06-18T00:00:00"/>
    <n v="8064"/>
    <n v="22015"/>
    <s v="Kareem Kuzbari"/>
    <x v="8"/>
    <s v="OS-1"/>
    <s v="Oatmeal soap"/>
    <s v="Organic soap"/>
    <n v="5.95"/>
    <x v="8"/>
    <n v="35.700000000000003"/>
    <n v="2"/>
    <s v="B"/>
    <n v="0.06"/>
    <n v="33.558"/>
  </r>
  <r>
    <n v="47"/>
    <d v="2022-06-20T00:00:00"/>
    <d v="2022-06-20T00:00:00"/>
    <n v="6571"/>
    <n v="28732"/>
    <s v="Coralie Potvin"/>
    <x v="11"/>
    <s v="L-2"/>
    <s v="Goat milk and honey cream"/>
    <s v="Lotions"/>
    <n v="12"/>
    <x v="5"/>
    <n v="36"/>
    <n v="2"/>
    <s v="B"/>
    <n v="0.06"/>
    <n v="33.840000000000003"/>
  </r>
  <r>
    <n v="48"/>
    <d v="2022-06-20T00:00:00"/>
    <d v="2022-06-20T00:00:00"/>
    <n v="6464"/>
    <n v="18679"/>
    <s v="Edwina Mullen"/>
    <x v="10"/>
    <s v="L-3"/>
    <s v="Oatmeal hand and body lotion"/>
    <s v="Lotions"/>
    <n v="12"/>
    <x v="4"/>
    <n v="24"/>
    <n v="1"/>
    <s v="A"/>
    <n v="0.05"/>
    <n v="22.8"/>
  </r>
  <r>
    <n v="49"/>
    <d v="2022-06-21T00:00:00"/>
    <d v="2022-06-21T00:00:00"/>
    <n v="8064"/>
    <n v="24924"/>
    <s v="Christian Saucier"/>
    <x v="9"/>
    <s v="JJ-1"/>
    <s v="Strawberry jam"/>
    <s v="Jams and Jellies"/>
    <n v="7.5"/>
    <x v="3"/>
    <n v="30"/>
    <n v="5"/>
    <s v="E"/>
    <n v="0.15"/>
    <n v="25.5"/>
  </r>
  <r>
    <n v="50"/>
    <d v="2022-06-21T00:00:00"/>
    <d v="2022-06-21T00:00:00"/>
    <n v="6143"/>
    <n v="22713"/>
    <s v="Eugenia Austin"/>
    <x v="4"/>
    <s v="JJ-4"/>
    <s v="Rhubarb-strawberry compote"/>
    <s v="Jams and Jellies"/>
    <n v="8"/>
    <x v="1"/>
    <n v="64"/>
    <n v="0"/>
    <s v="no discount"/>
    <n v="0"/>
    <n v="64"/>
  </r>
  <r>
    <n v="51"/>
    <d v="2022-06-21T00:00:00"/>
    <d v="2022-06-21T00:00:00"/>
    <n v="6250"/>
    <n v="18542"/>
    <s v="Alberto Dominguez"/>
    <x v="11"/>
    <s v="JJ-2"/>
    <s v="Mixed berry jam"/>
    <s v="Jams and Jellies"/>
    <n v="7.5"/>
    <x v="0"/>
    <n v="52.5"/>
    <n v="0"/>
    <s v="no discount"/>
    <n v="0"/>
    <n v="52.5"/>
  </r>
  <r>
    <n v="52"/>
    <d v="2022-06-21T00:00:00"/>
    <d v="2022-06-21T00:00:00"/>
    <n v="8064"/>
    <n v="22645"/>
    <s v="Darnell Nall"/>
    <x v="2"/>
    <s v="JJ-3"/>
    <s v="Mixed berry jelly"/>
    <s v="Jams and Jellies"/>
    <n v="7.5"/>
    <x v="3"/>
    <n v="30"/>
    <n v="2"/>
    <s v="B"/>
    <n v="0.06"/>
    <n v="28.2"/>
  </r>
  <r>
    <n v="53"/>
    <d v="2022-06-21T00:00:00"/>
    <d v="2022-06-21T00:00:00"/>
    <n v="5454"/>
    <n v="21293"/>
    <s v="Demi Holloway"/>
    <x v="14"/>
    <s v="OS-1"/>
    <s v="Oatmeal soap"/>
    <s v="Organic soap"/>
    <n v="5.95"/>
    <x v="6"/>
    <n v="59.5"/>
    <n v="2"/>
    <s v="B"/>
    <n v="0.06"/>
    <n v="55.93"/>
  </r>
  <r>
    <n v="54"/>
    <d v="2022-06-22T00:00:00"/>
    <d v="2022-06-22T00:00:00"/>
    <n v="6892"/>
    <n v="21785"/>
    <s v="Philippe Pelland"/>
    <x v="2"/>
    <s v="H-1"/>
    <s v="Clover honey"/>
    <s v="Honey"/>
    <n v="9"/>
    <x v="8"/>
    <n v="54"/>
    <n v="5"/>
    <s v="E"/>
    <n v="0.15"/>
    <n v="45.9"/>
  </r>
  <r>
    <n v="55"/>
    <d v="2022-06-22T00:00:00"/>
    <d v="2022-06-22T00:00:00"/>
    <n v="8064"/>
    <n v="22911"/>
    <s v="Marisa McCullough"/>
    <x v="10"/>
    <s v="OS-2"/>
    <s v="Strawberry summer soap"/>
    <s v="Organic soap"/>
    <n v="5.95"/>
    <x v="2"/>
    <n v="29.75"/>
    <n v="0"/>
    <s v="no discount"/>
    <n v="0"/>
    <n v="29.75"/>
  </r>
  <r>
    <n v="56"/>
    <d v="2022-06-22T00:00:00"/>
    <d v="2022-06-22T00:00:00"/>
    <n v="5454"/>
    <n v="22611"/>
    <s v="Kristine Bass"/>
    <x v="16"/>
    <s v="H-3"/>
    <s v="Buckwheat honey"/>
    <s v="Honey"/>
    <n v="9"/>
    <x v="3"/>
    <n v="36"/>
    <n v="1"/>
    <s v="A"/>
    <n v="0.05"/>
    <n v="34.200000000000003"/>
  </r>
  <r>
    <n v="57"/>
    <d v="2022-06-22T00:00:00"/>
    <d v="2022-06-22T00:00:00"/>
    <n v="6892"/>
    <n v="24142"/>
    <s v="Yue Ying Lin"/>
    <x v="13"/>
    <s v="OS-3"/>
    <s v="Goat milk soap"/>
    <s v="Organic soap"/>
    <n v="5.95"/>
    <x v="3"/>
    <n v="23.8"/>
    <n v="2"/>
    <s v="B"/>
    <n v="0.06"/>
    <n v="22.372"/>
  </r>
  <r>
    <n v="58"/>
    <d v="2022-06-22T00:00:00"/>
    <d v="2022-06-22T00:00:00"/>
    <n v="8064"/>
    <n v="25355"/>
    <s v="Miles McDaniel"/>
    <x v="16"/>
    <s v="L-1"/>
    <s v="Goat milk hand and body lotion"/>
    <s v="Lotions"/>
    <n v="12"/>
    <x v="1"/>
    <n v="96"/>
    <n v="0"/>
    <s v="no discount"/>
    <n v="0"/>
    <n v="96"/>
  </r>
  <r>
    <n v="59"/>
    <d v="2022-06-22T00:00:00"/>
    <d v="2022-06-22T00:00:00"/>
    <n v="5400"/>
    <n v="26269"/>
    <s v="Antonio Castaneda"/>
    <x v="15"/>
    <s v="JJ-2"/>
    <s v="Mixed berry jam"/>
    <s v="Jams and Jellies"/>
    <n v="7.5"/>
    <x v="7"/>
    <n v="67.5"/>
    <n v="4"/>
    <s v="D"/>
    <n v="0.1"/>
    <n v="60.75"/>
  </r>
  <r>
    <n v="60"/>
    <d v="2022-06-23T00:00:00"/>
    <d v="2022-06-23T00:00:00"/>
    <n v="8064"/>
    <n v="23455"/>
    <s v="Molly Romero"/>
    <x v="4"/>
    <s v="OS-1"/>
    <s v="Oatmeal soap"/>
    <s v="Organic soap"/>
    <n v="5.95"/>
    <x v="9"/>
    <n v="5.95"/>
    <n v="0"/>
    <s v="no discount"/>
    <n v="0"/>
    <n v="5.95"/>
  </r>
  <r>
    <n v="61"/>
    <d v="2022-06-23T00:00:00"/>
    <d v="2022-06-23T00:00:00"/>
    <n v="6678"/>
    <n v="13014"/>
    <s v="Alexandre Doyon"/>
    <x v="6"/>
    <s v="JJ-4"/>
    <s v="Rhubarb-strawberry compote"/>
    <s v="Jams and Jellies"/>
    <n v="8"/>
    <x v="1"/>
    <n v="64"/>
    <n v="5"/>
    <s v="E"/>
    <n v="0.15"/>
    <n v="54.4"/>
  </r>
  <r>
    <n v="62"/>
    <d v="2022-06-24T00:00:00"/>
    <d v="2022-06-24T00:00:00"/>
    <n v="5454"/>
    <n v="11347"/>
    <s v="Shen Xiong"/>
    <x v="12"/>
    <s v="JJ-3"/>
    <s v="Mixed berry jelly"/>
    <s v="Jams and Jellies"/>
    <n v="7.5"/>
    <x v="9"/>
    <n v="7.5"/>
    <n v="0"/>
    <s v="no discount"/>
    <n v="0"/>
    <n v="7.5"/>
  </r>
  <r>
    <n v="63"/>
    <d v="2022-06-25T00:00:00"/>
    <d v="2022-06-25T00:00:00"/>
    <n v="1384"/>
    <n v="17252"/>
    <s v="Fai Qian"/>
    <x v="11"/>
    <s v="H-1"/>
    <s v="Clover honey"/>
    <s v="Honey"/>
    <n v="9"/>
    <x v="2"/>
    <n v="45"/>
    <n v="1"/>
    <s v="A"/>
    <n v="0.05"/>
    <n v="42.75"/>
  </r>
  <r>
    <n v="64"/>
    <d v="2022-06-25T00:00:00"/>
    <d v="2022-06-25T00:00:00"/>
    <n v="6678"/>
    <n v="12883"/>
    <s v="Hamal Nader"/>
    <x v="8"/>
    <s v="L-3"/>
    <s v="Oatmeal hand and body lotion"/>
    <s v="Lotions"/>
    <n v="12"/>
    <x v="5"/>
    <n v="36"/>
    <n v="4"/>
    <s v="D"/>
    <n v="0.1"/>
    <n v="32.4"/>
  </r>
  <r>
    <n v="65"/>
    <d v="2022-06-26T00:00:00"/>
    <d v="2022-06-26T00:00:00"/>
    <n v="8064"/>
    <n v="17067"/>
    <s v="Daniel Tijerina"/>
    <x v="7"/>
    <s v="H-1"/>
    <s v="Clover honey"/>
    <s v="Honey"/>
    <n v="9"/>
    <x v="4"/>
    <n v="18"/>
    <n v="3"/>
    <s v="C"/>
    <n v="0.08"/>
    <n v="16.559999999999999"/>
  </r>
  <r>
    <n v="66"/>
    <d v="2022-06-26T00:00:00"/>
    <d v="2022-06-26T00:00:00"/>
    <n v="5454"/>
    <n v="16272"/>
    <s v="Fen Long"/>
    <x v="2"/>
    <s v="L-3"/>
    <s v="Oatmeal hand and body lotion"/>
    <s v="Lotions"/>
    <n v="12"/>
    <x v="3"/>
    <n v="48"/>
    <n v="2"/>
    <s v="B"/>
    <n v="0.06"/>
    <n v="45.12"/>
  </r>
  <r>
    <n v="67"/>
    <d v="2022-06-27T00:00:00"/>
    <d v="2022-06-27T00:00:00"/>
    <n v="8064"/>
    <n v="21104"/>
    <s v="Chris Bromley"/>
    <x v="6"/>
    <s v="OS-3"/>
    <s v="Goat milk soap"/>
    <s v="Organic soap"/>
    <n v="5.95"/>
    <x v="6"/>
    <n v="59.5"/>
    <n v="5"/>
    <s v="E"/>
    <n v="0.15"/>
    <n v="50.575000000000003"/>
  </r>
  <r>
    <n v="68"/>
    <d v="2022-06-28T00:00:00"/>
    <d v="2022-06-28T00:00:00"/>
    <n v="6464"/>
    <n v="22708"/>
    <s v="Lian Fan"/>
    <x v="9"/>
    <s v="H-3"/>
    <s v="Buckwheat honey"/>
    <s v="Honey"/>
    <n v="9"/>
    <x v="9"/>
    <n v="9"/>
    <n v="3"/>
    <s v="C"/>
    <n v="0.08"/>
    <n v="8.2799999999999994"/>
  </r>
  <r>
    <n v="69"/>
    <d v="2022-06-28T00:00:00"/>
    <d v="2022-06-28T00:00:00"/>
    <n v="6892"/>
    <n v="18495"/>
    <s v="Francis Stackhouse"/>
    <x v="2"/>
    <s v="OS-1"/>
    <s v="Oatmeal soap"/>
    <s v="Organic soap"/>
    <n v="5.95"/>
    <x v="0"/>
    <n v="41.65"/>
    <n v="4"/>
    <s v="D"/>
    <n v="0.1"/>
    <n v="37.484999999999999"/>
  </r>
  <r>
    <n v="70"/>
    <d v="2022-06-28T00:00:00"/>
    <d v="2022-06-28T00:00:00"/>
    <n v="5382"/>
    <n v="18854"/>
    <s v="Sally Gallegos"/>
    <x v="0"/>
    <s v="JJ-2"/>
    <s v="Mixed berry jam"/>
    <s v="Jams and Jellies"/>
    <n v="7.5"/>
    <x v="9"/>
    <n v="7.5"/>
    <n v="5"/>
    <s v="E"/>
    <n v="0.15"/>
    <n v="6.375"/>
  </r>
  <r>
    <n v="71"/>
    <d v="2022-06-28T00:00:00"/>
    <d v="2022-06-28T00:00:00"/>
    <n v="8064"/>
    <n v="21064"/>
    <s v="Nathan Bottoms"/>
    <x v="6"/>
    <s v="JJ-2"/>
    <s v="Mixed berry jam"/>
    <s v="Jams and Jellies"/>
    <n v="7.5"/>
    <x v="7"/>
    <n v="67.5"/>
    <n v="0"/>
    <s v="no discount"/>
    <n v="0"/>
    <n v="67.5"/>
  </r>
  <r>
    <n v="72"/>
    <d v="2022-06-29T00:00:00"/>
    <d v="2022-06-29T00:00:00"/>
    <n v="5454"/>
    <n v="10340"/>
    <s v="Alhasan Homsi"/>
    <x v="9"/>
    <s v="L-1"/>
    <s v="Goat milk hand and body lotion"/>
    <s v="Lotions"/>
    <n v="12"/>
    <x v="0"/>
    <n v="84"/>
    <n v="0"/>
    <s v="no discount"/>
    <n v="0"/>
    <n v="84"/>
  </r>
  <r>
    <n v="73"/>
    <d v="2022-06-30T00:00:00"/>
    <d v="2022-06-30T00:00:00"/>
    <n v="6464"/>
    <n v="18265"/>
    <s v="Akia Kassis"/>
    <x v="6"/>
    <s v="OS-2"/>
    <s v="Strawberry summer soap"/>
    <s v="Organic soap"/>
    <n v="5.95"/>
    <x v="7"/>
    <n v="53.550000000000004"/>
    <n v="2"/>
    <s v="B"/>
    <n v="0.06"/>
    <n v="50.337000000000003"/>
  </r>
  <r>
    <n v="74"/>
    <d v="2022-07-01T00:00:00"/>
    <d v="2022-07-01T00:00:00"/>
    <n v="5454"/>
    <n v="13739"/>
    <s v="Hana'i Hotaki"/>
    <x v="4"/>
    <s v="H-2"/>
    <s v="Wildflower honey"/>
    <s v="Honey"/>
    <n v="9"/>
    <x v="5"/>
    <n v="27"/>
    <n v="1"/>
    <s v="A"/>
    <n v="0.05"/>
    <n v="25.65"/>
  </r>
  <r>
    <n v="75"/>
    <d v="2022-07-01T00:00:00"/>
    <d v="2022-07-01T00:00:00"/>
    <n v="1384"/>
    <n v="10075"/>
    <s v="Ruth Miranda"/>
    <x v="2"/>
    <s v="H-1"/>
    <s v="Clover honey"/>
    <s v="Honey"/>
    <n v="9"/>
    <x v="7"/>
    <n v="81"/>
    <n v="1"/>
    <s v="A"/>
    <n v="0.05"/>
    <n v="76.95"/>
  </r>
  <r>
    <n v="76"/>
    <d v="2022-07-02T00:00:00"/>
    <d v="2022-07-02T00:00:00"/>
    <n v="6143"/>
    <n v="10061"/>
    <s v="Jacob Schreiner"/>
    <x v="2"/>
    <s v="H-1"/>
    <s v="Clover honey"/>
    <s v="Honey"/>
    <n v="9"/>
    <x v="2"/>
    <n v="45"/>
    <n v="0"/>
    <s v="no discount"/>
    <n v="0"/>
    <n v="45"/>
  </r>
  <r>
    <n v="77"/>
    <d v="2022-07-02T00:00:00"/>
    <d v="2022-07-02T00:00:00"/>
    <n v="6892"/>
    <n v="12793"/>
    <s v="Fadil Berry"/>
    <x v="9"/>
    <s v="OS-3"/>
    <s v="Goat milk soap"/>
    <s v="Organic soap"/>
    <n v="5.95"/>
    <x v="9"/>
    <n v="5.95"/>
    <n v="3"/>
    <s v="C"/>
    <n v="0.08"/>
    <n v="5.4740000000000002"/>
  </r>
  <r>
    <n v="78"/>
    <d v="2022-07-03T00:00:00"/>
    <d v="2022-07-03T00:00:00"/>
    <n v="6464"/>
    <n v="18436"/>
    <s v="Lourdes Melgar"/>
    <x v="1"/>
    <s v="OS-2"/>
    <s v="Strawberry summer soap"/>
    <s v="Organic soap"/>
    <n v="5.95"/>
    <x v="9"/>
    <n v="5.95"/>
    <n v="0"/>
    <s v="no discount"/>
    <n v="0"/>
    <n v="5.95"/>
  </r>
  <r>
    <n v="79"/>
    <d v="2022-07-04T00:00:00"/>
    <d v="2022-07-04T00:00:00"/>
    <n v="6892"/>
    <n v="12793"/>
    <s v="Fadil Berry"/>
    <x v="9"/>
    <s v="OS-2"/>
    <s v="Strawberry summer soap"/>
    <s v="Organic soap"/>
    <n v="5.95"/>
    <x v="8"/>
    <n v="35.700000000000003"/>
    <n v="3"/>
    <s v="C"/>
    <n v="0.08"/>
    <n v="32.844000000000001"/>
  </r>
  <r>
    <n v="80"/>
    <d v="2022-07-04T00:00:00"/>
    <d v="2022-07-04T00:00:00"/>
    <n v="6678"/>
    <n v="18982"/>
    <s v="Esteban Treat"/>
    <x v="16"/>
    <s v="JJ-1"/>
    <s v="Strawberry jam"/>
    <s v="Jams and Jellies"/>
    <n v="7.5"/>
    <x v="6"/>
    <n v="75"/>
    <n v="2"/>
    <s v="B"/>
    <n v="0.06"/>
    <n v="70.5"/>
  </r>
  <r>
    <n v="81"/>
    <d v="2022-07-04T00:00:00"/>
    <d v="2022-07-04T00:00:00"/>
    <n v="1384"/>
    <n v="24926"/>
    <s v="Yan Yan Tang"/>
    <x v="14"/>
    <s v="JJ-2"/>
    <s v="Mixed berry jam"/>
    <s v="Jams and Jellies"/>
    <n v="7.5"/>
    <x v="7"/>
    <n v="67.5"/>
    <n v="3"/>
    <s v="C"/>
    <n v="0.08"/>
    <n v="62.1"/>
  </r>
  <r>
    <n v="82"/>
    <d v="2022-07-04T00:00:00"/>
    <d v="2022-07-04T00:00:00"/>
    <n v="5382"/>
    <n v="10681"/>
    <s v="Angel Arteaga"/>
    <x v="5"/>
    <s v="H-1"/>
    <s v="Clover honey"/>
    <s v="Honey"/>
    <n v="9"/>
    <x v="5"/>
    <n v="27"/>
    <n v="5"/>
    <s v="E"/>
    <n v="0.15"/>
    <n v="22.95"/>
  </r>
  <r>
    <n v="83"/>
    <d v="2022-07-05T00:00:00"/>
    <d v="2022-07-05T00:00:00"/>
    <n v="8064"/>
    <n v="19112"/>
    <s v="Dominic Bonsaint"/>
    <x v="0"/>
    <s v="H-2"/>
    <s v="Wildflower honey"/>
    <s v="Honey"/>
    <n v="9"/>
    <x v="5"/>
    <n v="27"/>
    <n v="3"/>
    <s v="C"/>
    <n v="0.08"/>
    <n v="24.84"/>
  </r>
  <r>
    <n v="84"/>
    <d v="2022-07-05T00:00:00"/>
    <d v="2022-07-05T00:00:00"/>
    <n v="6464"/>
    <n v="25523"/>
    <s v="Horace Summerlin"/>
    <x v="6"/>
    <s v="OS-1"/>
    <s v="Oatmeal soap"/>
    <s v="Organic soap"/>
    <n v="5.95"/>
    <x v="1"/>
    <n v="47.6"/>
    <n v="5"/>
    <s v="E"/>
    <n v="0.15"/>
    <n v="40.46"/>
  </r>
  <r>
    <n v="85"/>
    <d v="2022-07-06T00:00:00"/>
    <d v="2022-07-06T00:00:00"/>
    <n v="8064"/>
    <n v="22544"/>
    <s v="Gilbert Charron"/>
    <x v="0"/>
    <s v="H-1"/>
    <s v="Clover honey"/>
    <s v="Honey"/>
    <n v="9"/>
    <x v="8"/>
    <n v="54"/>
    <n v="3"/>
    <s v="C"/>
    <n v="0.08"/>
    <n v="49.68"/>
  </r>
  <r>
    <n v="86"/>
    <d v="2022-07-06T00:00:00"/>
    <d v="2022-07-06T00:00:00"/>
    <n v="5418"/>
    <n v="17338"/>
    <s v="Yi Min Ang"/>
    <x v="2"/>
    <s v="L-1"/>
    <s v="Goat milk hand and body lotion"/>
    <s v="Lotions"/>
    <n v="12"/>
    <x v="1"/>
    <n v="96"/>
    <n v="5"/>
    <s v="E"/>
    <n v="0.15"/>
    <n v="81.599999999999994"/>
  </r>
  <r>
    <n v="87"/>
    <d v="2022-07-07T00:00:00"/>
    <d v="2022-07-07T00:00:00"/>
    <n v="6892"/>
    <n v="25764"/>
    <s v="Marcos Serna"/>
    <x v="12"/>
    <s v="L-3"/>
    <s v="Oatmeal hand and body lotion"/>
    <s v="Lotions"/>
    <n v="12"/>
    <x v="9"/>
    <n v="12"/>
    <n v="1"/>
    <s v="A"/>
    <n v="0.05"/>
    <n v="11.4"/>
  </r>
  <r>
    <n v="88"/>
    <d v="2022-07-07T00:00:00"/>
    <d v="2022-07-07T00:00:00"/>
    <n v="6464"/>
    <n v="20912"/>
    <s v="Jorge Casanova"/>
    <x v="13"/>
    <s v="H-2"/>
    <s v="Wildflower honey"/>
    <s v="Honey"/>
    <n v="9"/>
    <x v="9"/>
    <n v="9"/>
    <n v="5"/>
    <s v="E"/>
    <n v="0.15"/>
    <n v="7.65"/>
  </r>
  <r>
    <n v="89"/>
    <d v="2022-07-07T00:00:00"/>
    <d v="2022-07-07T00:00:00"/>
    <n v="6143"/>
    <n v="11347"/>
    <s v="Shen Xiong"/>
    <x v="12"/>
    <s v="JJ-4"/>
    <s v="Rhubarb-strawberry compote"/>
    <s v="Jams and Jellies"/>
    <n v="8"/>
    <x v="2"/>
    <n v="40"/>
    <n v="2"/>
    <s v="B"/>
    <n v="0.06"/>
    <n v="37.6"/>
  </r>
  <r>
    <n v="90"/>
    <d v="2022-07-08T00:00:00"/>
    <d v="2022-07-08T00:00:00"/>
    <n v="6678"/>
    <n v="25511"/>
    <s v="Maurice Charron"/>
    <x v="3"/>
    <s v="H-2"/>
    <s v="Wildflower honey"/>
    <s v="Honey"/>
    <n v="9"/>
    <x v="4"/>
    <n v="18"/>
    <n v="0"/>
    <s v="no discount"/>
    <n v="0"/>
    <n v="18"/>
  </r>
  <r>
    <n v="91"/>
    <d v="2022-07-08T00:00:00"/>
    <d v="2022-07-08T00:00:00"/>
    <n v="6250"/>
    <n v="24461"/>
    <s v="Alba Sutton"/>
    <x v="6"/>
    <s v="H-3"/>
    <s v="Buckwheat honey"/>
    <s v="Honey"/>
    <n v="9"/>
    <x v="2"/>
    <n v="45"/>
    <n v="5"/>
    <s v="E"/>
    <n v="0.15"/>
    <n v="38.25"/>
  </r>
  <r>
    <n v="92"/>
    <d v="2022-07-09T00:00:00"/>
    <d v="2022-07-09T00:00:00"/>
    <n v="6678"/>
    <n v="11047"/>
    <s v="Utbah Sherzai"/>
    <x v="9"/>
    <s v="JJ-3"/>
    <s v="Mixed berry jelly"/>
    <s v="Jams and Jellies"/>
    <n v="7.5"/>
    <x v="3"/>
    <n v="30"/>
    <n v="1"/>
    <s v="A"/>
    <n v="0.05"/>
    <n v="28.5"/>
  </r>
  <r>
    <n v="93"/>
    <d v="2022-07-09T00:00:00"/>
    <d v="2022-07-09T00:00:00"/>
    <n v="6892"/>
    <n v="12032"/>
    <s v="Norma Herman"/>
    <x v="6"/>
    <s v="L-1"/>
    <s v="Goat milk hand and body lotion"/>
    <s v="Lotions"/>
    <n v="12"/>
    <x v="1"/>
    <n v="96"/>
    <n v="4"/>
    <s v="D"/>
    <n v="0.1"/>
    <n v="86.4"/>
  </r>
  <r>
    <n v="94"/>
    <d v="2022-07-10T00:00:00"/>
    <d v="2022-07-10T00:00:00"/>
    <n v="5400"/>
    <n v="27560"/>
    <s v="Cameron Hyde"/>
    <x v="3"/>
    <s v="H-2"/>
    <s v="Wildflower honey"/>
    <s v="Honey"/>
    <n v="9"/>
    <x v="5"/>
    <n v="27"/>
    <n v="2"/>
    <s v="B"/>
    <n v="0.06"/>
    <n v="25.38"/>
  </r>
  <r>
    <n v="95"/>
    <d v="2022-07-10T00:00:00"/>
    <d v="2022-07-10T00:00:00"/>
    <n v="6678"/>
    <n v="15464"/>
    <s v="Eva Barajas"/>
    <x v="17"/>
    <s v="L-2"/>
    <s v="Goat milk and honey cream"/>
    <s v="Lotions"/>
    <n v="12"/>
    <x v="0"/>
    <n v="84"/>
    <n v="4"/>
    <s v="D"/>
    <n v="0.1"/>
    <n v="75.599999999999994"/>
  </r>
  <r>
    <n v="96"/>
    <d v="2022-07-11T00:00:00"/>
    <d v="2022-07-11T00:00:00"/>
    <n v="8064"/>
    <n v="12971"/>
    <s v="Gang Chu"/>
    <x v="14"/>
    <s v="JJ-3"/>
    <s v="Mixed berry jelly"/>
    <s v="Jams and Jellies"/>
    <n v="7.5"/>
    <x v="6"/>
    <n v="75"/>
    <n v="2"/>
    <s v="B"/>
    <n v="0.06"/>
    <n v="70.5"/>
  </r>
  <r>
    <n v="97"/>
    <d v="2022-07-12T00:00:00"/>
    <d v="2022-07-12T00:00:00"/>
    <n v="6250"/>
    <n v="12883"/>
    <s v="Hamal Nader"/>
    <x v="8"/>
    <s v="L-2"/>
    <s v="Goat milk and honey cream"/>
    <s v="Lotions"/>
    <n v="12"/>
    <x v="0"/>
    <n v="84"/>
    <n v="4"/>
    <s v="D"/>
    <n v="0.1"/>
    <n v="75.599999999999994"/>
  </r>
  <r>
    <n v="98"/>
    <d v="2022-07-12T00:00:00"/>
    <d v="2022-07-12T00:00:00"/>
    <n v="5418"/>
    <n v="16736"/>
    <s v="Wen Xie"/>
    <x v="2"/>
    <s v="OS-2"/>
    <s v="Strawberry summer soap"/>
    <s v="Organic soap"/>
    <n v="5.95"/>
    <x v="3"/>
    <n v="23.8"/>
    <n v="1"/>
    <s v="A"/>
    <n v="0.05"/>
    <n v="22.61"/>
  </r>
  <r>
    <n v="99"/>
    <d v="2022-07-13T00:00:00"/>
    <d v="2022-07-13T00:00:00"/>
    <n v="6464"/>
    <n v="28365"/>
    <s v="Velma Buckner"/>
    <x v="7"/>
    <s v="L-1"/>
    <s v="Goat milk hand and body lotion"/>
    <s v="Lotions"/>
    <n v="12"/>
    <x v="0"/>
    <n v="84"/>
    <n v="1"/>
    <s v="A"/>
    <n v="0.05"/>
    <n v="79.8"/>
  </r>
  <r>
    <n v="100"/>
    <d v="2022-07-13T00:00:00"/>
    <d v="2022-07-13T00:00:00"/>
    <n v="5400"/>
    <n v="16974"/>
    <s v="De Liao"/>
    <x v="5"/>
    <s v="L-2"/>
    <s v="Goat milk and honey cream"/>
    <s v="Lotions"/>
    <n v="12"/>
    <x v="3"/>
    <n v="48"/>
    <n v="0"/>
    <s v="no discount"/>
    <n v="0"/>
    <n v="48"/>
  </r>
  <r>
    <n v="101"/>
    <d v="2022-07-14T00:00:00"/>
    <d v="2022-07-14T00:00:00"/>
    <n v="6464"/>
    <n v="15353"/>
    <s v="Francisco Almaraz"/>
    <x v="1"/>
    <s v="OS-3"/>
    <s v="Goat milk soap"/>
    <s v="Organic soap"/>
    <n v="5.95"/>
    <x v="5"/>
    <n v="17.850000000000001"/>
    <n v="3"/>
    <s v="C"/>
    <n v="0.08"/>
    <n v="16.422000000000001"/>
  </r>
  <r>
    <n v="102"/>
    <d v="2022-07-14T00:00:00"/>
    <d v="2022-07-14T00:00:00"/>
    <n v="5382"/>
    <n v="26269"/>
    <s v="Antonio Castaneda"/>
    <x v="15"/>
    <s v="JJ-1"/>
    <s v="Strawberry jam"/>
    <s v="Jams and Jellies"/>
    <n v="7.5"/>
    <x v="5"/>
    <n v="22.5"/>
    <n v="3"/>
    <s v="C"/>
    <n v="0.08"/>
    <n v="20.7"/>
  </r>
  <r>
    <n v="103"/>
    <d v="2022-07-15T00:00:00"/>
    <d v="2022-07-15T00:00:00"/>
    <n v="6464"/>
    <n v="16272"/>
    <s v="Fen Long"/>
    <x v="2"/>
    <s v="L-2"/>
    <s v="Goat milk and honey cream"/>
    <s v="Lotions"/>
    <n v="12"/>
    <x v="8"/>
    <n v="72"/>
    <n v="0"/>
    <s v="no discount"/>
    <n v="0"/>
    <n v="72"/>
  </r>
  <r>
    <n v="104"/>
    <d v="2022-07-15T00:00:00"/>
    <d v="2022-07-15T00:00:00"/>
    <n v="6464"/>
    <n v="22708"/>
    <s v="Lian Fan"/>
    <x v="9"/>
    <s v="JJ-1"/>
    <s v="Strawberry jam"/>
    <s v="Jams and Jellies"/>
    <n v="7.5"/>
    <x v="2"/>
    <n v="37.5"/>
    <n v="2"/>
    <s v="B"/>
    <n v="0.06"/>
    <n v="35.25"/>
  </r>
  <r>
    <n v="105"/>
    <d v="2022-07-15T00:00:00"/>
    <d v="2022-07-15T00:00:00"/>
    <n v="6357"/>
    <n v="17972"/>
    <s v="Simon Skeen"/>
    <x v="8"/>
    <s v="OS-3"/>
    <s v="Goat milk soap"/>
    <s v="Organic soap"/>
    <n v="5.95"/>
    <x v="7"/>
    <n v="53.550000000000004"/>
    <n v="4"/>
    <s v="D"/>
    <n v="0.1"/>
    <n v="48.195000000000007"/>
  </r>
  <r>
    <n v="106"/>
    <d v="2022-07-15T00:00:00"/>
    <d v="2022-07-15T00:00:00"/>
    <n v="5418"/>
    <n v="10523"/>
    <s v="Xia Mai"/>
    <x v="1"/>
    <s v="H-2"/>
    <s v="Wildflower honey"/>
    <s v="Honey"/>
    <n v="9"/>
    <x v="4"/>
    <n v="18"/>
    <n v="1"/>
    <s v="A"/>
    <n v="0.05"/>
    <n v="17.100000000000001"/>
  </r>
  <r>
    <n v="107"/>
    <d v="2022-07-15T00:00:00"/>
    <d v="2022-07-15T00:00:00"/>
    <n v="6678"/>
    <n v="15353"/>
    <s v="Francisco Almaraz"/>
    <x v="1"/>
    <s v="H-3"/>
    <s v="Buckwheat honey"/>
    <s v="Honey"/>
    <n v="9"/>
    <x v="3"/>
    <n v="36"/>
    <n v="4"/>
    <s v="D"/>
    <n v="0.1"/>
    <n v="32.4"/>
  </r>
  <r>
    <n v="108"/>
    <d v="2022-07-16T00:00:00"/>
    <d v="2022-07-16T00:00:00"/>
    <n v="8064"/>
    <n v="21702"/>
    <s v="Miguel Howerton"/>
    <x v="8"/>
    <s v="JJ-2"/>
    <s v="Mixed berry jam"/>
    <s v="Jams and Jellies"/>
    <n v="7.5"/>
    <x v="0"/>
    <n v="52.5"/>
    <n v="0"/>
    <s v="no discount"/>
    <n v="0"/>
    <n v="52.5"/>
  </r>
  <r>
    <n v="109"/>
    <d v="2022-07-16T00:00:00"/>
    <d v="2022-07-16T00:00:00"/>
    <n v="5418"/>
    <n v="11124"/>
    <s v="Kaela Samaha"/>
    <x v="3"/>
    <s v="JJ-4"/>
    <s v="Rhubarb-strawberry compote"/>
    <s v="Jams and Jellies"/>
    <n v="8"/>
    <x v="0"/>
    <n v="56"/>
    <n v="3"/>
    <s v="C"/>
    <n v="0.08"/>
    <n v="51.519999999999996"/>
  </r>
  <r>
    <n v="110"/>
    <d v="2022-07-16T00:00:00"/>
    <d v="2022-07-16T00:00:00"/>
    <n v="5400"/>
    <n v="13321"/>
    <s v="Archie Lamb"/>
    <x v="0"/>
    <s v="JJ-3"/>
    <s v="Mixed berry jelly"/>
    <s v="Jams and Jellies"/>
    <n v="7.5"/>
    <x v="2"/>
    <n v="37.5"/>
    <n v="2"/>
    <s v="B"/>
    <n v="0.06"/>
    <n v="35.25"/>
  </r>
  <r>
    <n v="111"/>
    <d v="2022-07-16T00:00:00"/>
    <d v="2022-07-16T00:00:00"/>
    <n v="8064"/>
    <n v="23827"/>
    <s v="Nihad Homsi"/>
    <x v="11"/>
    <s v="JJ-4"/>
    <s v="Rhubarb-strawberry compote"/>
    <s v="Jams and Jellies"/>
    <n v="8"/>
    <x v="2"/>
    <n v="40"/>
    <n v="0"/>
    <s v="no discount"/>
    <n v="0"/>
    <n v="40"/>
  </r>
  <r>
    <n v="112"/>
    <d v="2022-07-16T00:00:00"/>
    <d v="2022-07-16T00:00:00"/>
    <n v="6892"/>
    <n v="25929"/>
    <s v="Hafsa Dallah"/>
    <x v="10"/>
    <s v="L-1"/>
    <s v="Goat milk hand and body lotion"/>
    <s v="Lotions"/>
    <n v="12"/>
    <x v="6"/>
    <n v="120"/>
    <n v="0"/>
    <s v="no discount"/>
    <n v="0"/>
    <n v="120"/>
  </r>
  <r>
    <n v="113"/>
    <d v="2022-07-17T00:00:00"/>
    <d v="2022-07-17T00:00:00"/>
    <n v="6678"/>
    <n v="16741"/>
    <s v="Kristophe  Barjavel"/>
    <x v="4"/>
    <s v="JJ-2"/>
    <s v="Mixed berry jam"/>
    <s v="Jams and Jellies"/>
    <n v="7.5"/>
    <x v="4"/>
    <n v="15"/>
    <n v="3"/>
    <s v="C"/>
    <n v="0.08"/>
    <n v="13.8"/>
  </r>
  <r>
    <n v="114"/>
    <d v="2022-07-17T00:00:00"/>
    <d v="2022-07-17T00:00:00"/>
    <n v="6571"/>
    <n v="21803"/>
    <s v="Xiang Zhong"/>
    <x v="5"/>
    <s v="JJ-1"/>
    <s v="Strawberry jam"/>
    <s v="Jams and Jellies"/>
    <n v="7.5"/>
    <x v="4"/>
    <n v="15"/>
    <n v="0"/>
    <s v="no discount"/>
    <n v="0"/>
    <n v="15"/>
  </r>
  <r>
    <n v="115"/>
    <d v="2022-07-17T00:00:00"/>
    <d v="2022-07-17T00:00:00"/>
    <n v="4350"/>
    <n v="20177"/>
    <s v="Libby Stokes"/>
    <x v="2"/>
    <s v="L-1"/>
    <s v="Goat milk hand and body lotion"/>
    <s v="Lotions"/>
    <n v="12"/>
    <x v="9"/>
    <n v="12"/>
    <n v="2"/>
    <s v="B"/>
    <n v="0.06"/>
    <n v="11.28"/>
  </r>
  <r>
    <n v="116"/>
    <d v="2022-07-18T00:00:00"/>
    <d v="2022-07-18T00:00:00"/>
    <n v="8064"/>
    <n v="24142"/>
    <s v="Yue Ying Lin"/>
    <x v="13"/>
    <s v="OS-3"/>
    <s v="Goat milk soap"/>
    <s v="Organic soap"/>
    <n v="5.95"/>
    <x v="1"/>
    <n v="47.6"/>
    <n v="2"/>
    <s v="B"/>
    <n v="0.06"/>
    <n v="44.744"/>
  </r>
  <r>
    <n v="117"/>
    <d v="2022-07-18T00:00:00"/>
    <d v="2022-07-18T00:00:00"/>
    <n v="6143"/>
    <n v="10550"/>
    <s v="Kyle Hatley"/>
    <x v="17"/>
    <s v="JJ-4"/>
    <s v="Rhubarb-strawberry compote"/>
    <s v="Jams and Jellies"/>
    <n v="8"/>
    <x v="5"/>
    <n v="24"/>
    <n v="2"/>
    <s v="B"/>
    <n v="0.06"/>
    <n v="22.56"/>
  </r>
  <r>
    <n v="118"/>
    <d v="2022-07-20T00:00:00"/>
    <d v="2022-07-20T00:00:00"/>
    <n v="6464"/>
    <n v="10828"/>
    <s v="Javier Sun"/>
    <x v="5"/>
    <s v="JJ-2"/>
    <s v="Mixed berry jam"/>
    <s v="Jams and Jellies"/>
    <n v="7.5"/>
    <x v="1"/>
    <n v="60"/>
    <n v="3"/>
    <s v="C"/>
    <n v="0.08"/>
    <n v="55.2"/>
  </r>
  <r>
    <n v="119"/>
    <d v="2022-07-20T00:00:00"/>
    <d v="2022-07-20T00:00:00"/>
    <n v="8064"/>
    <n v="10734"/>
    <s v="Sonia Lynch"/>
    <x v="8"/>
    <s v="H-2"/>
    <s v="Wildflower honey"/>
    <s v="Honey"/>
    <n v="9"/>
    <x v="0"/>
    <n v="63"/>
    <n v="2"/>
    <s v="B"/>
    <n v="0.06"/>
    <n v="59.22"/>
  </r>
  <r>
    <n v="120"/>
    <d v="2022-07-20T00:00:00"/>
    <d v="2022-07-20T00:00:00"/>
    <n v="4350"/>
    <n v="26512"/>
    <s v="Pramod  Mistry"/>
    <x v="2"/>
    <s v="JJ-1"/>
    <s v="Strawberry jam"/>
    <s v="Jams and Jellies"/>
    <n v="7.5"/>
    <x v="9"/>
    <n v="7.5"/>
    <n v="5"/>
    <s v="E"/>
    <n v="0.15"/>
    <n v="6.375"/>
  </r>
  <r>
    <n v="121"/>
    <d v="2022-07-21T00:00:00"/>
    <d v="2022-07-21T00:00:00"/>
    <n v="5400"/>
    <n v="18195"/>
    <s v="Lei Luo"/>
    <x v="6"/>
    <s v="OS-1"/>
    <s v="Oatmeal soap"/>
    <s v="Organic soap"/>
    <n v="5.95"/>
    <x v="4"/>
    <n v="11.9"/>
    <n v="1"/>
    <s v="A"/>
    <n v="0.05"/>
    <n v="11.305"/>
  </r>
  <r>
    <n v="122"/>
    <d v="2022-07-23T00:00:00"/>
    <d v="2022-07-23T00:00:00"/>
    <n v="6678"/>
    <n v="23531"/>
    <s v="Luc Chauvin"/>
    <x v="5"/>
    <s v="OS-3"/>
    <s v="Goat milk soap"/>
    <s v="Organic soap"/>
    <n v="5.95"/>
    <x v="9"/>
    <n v="5.95"/>
    <n v="3"/>
    <s v="C"/>
    <n v="0.08"/>
    <n v="5.4740000000000002"/>
  </r>
  <r>
    <n v="123"/>
    <d v="2022-07-23T00:00:00"/>
    <d v="2022-07-23T00:00:00"/>
    <n v="6678"/>
    <n v="19112"/>
    <s v="Dominic Bonsaint"/>
    <x v="0"/>
    <s v="H-1"/>
    <s v="Clover honey"/>
    <s v="Honey"/>
    <n v="9"/>
    <x v="0"/>
    <n v="63"/>
    <n v="0"/>
    <s v="no discount"/>
    <n v="0"/>
    <n v="63"/>
  </r>
  <r>
    <n v="124"/>
    <d v="2022-07-23T00:00:00"/>
    <d v="2022-07-23T00:00:00"/>
    <n v="6143"/>
    <n v="21321"/>
    <s v="Toby Perkins"/>
    <x v="11"/>
    <s v="H-3"/>
    <s v="Buckwheat honey"/>
    <s v="Honey"/>
    <n v="9"/>
    <x v="9"/>
    <n v="9"/>
    <n v="5"/>
    <s v="E"/>
    <n v="0.15"/>
    <n v="7.65"/>
  </r>
  <r>
    <n v="125"/>
    <d v="2022-07-23T00:00:00"/>
    <d v="2022-07-23T00:00:00"/>
    <n v="6678"/>
    <n v="20051"/>
    <s v="Ruby Shaffer"/>
    <x v="14"/>
    <s v="L-3"/>
    <s v="Oatmeal hand and body lotion"/>
    <s v="Lotions"/>
    <n v="12"/>
    <x v="4"/>
    <n v="24"/>
    <n v="1"/>
    <s v="A"/>
    <n v="0.05"/>
    <n v="22.8"/>
  </r>
  <r>
    <n v="126"/>
    <d v="2022-07-23T00:00:00"/>
    <d v="2022-07-23T00:00:00"/>
    <n v="5454"/>
    <n v="25772"/>
    <s v="Yi Min Lu"/>
    <x v="15"/>
    <s v="L-3"/>
    <s v="Oatmeal hand and body lotion"/>
    <s v="Lotions"/>
    <n v="12"/>
    <x v="2"/>
    <n v="60"/>
    <n v="2"/>
    <s v="B"/>
    <n v="0.06"/>
    <n v="56.4"/>
  </r>
  <r>
    <n v="127"/>
    <d v="2022-07-23T00:00:00"/>
    <d v="2022-07-23T00:00:00"/>
    <n v="8064"/>
    <n v="17610"/>
    <s v="Andre Rivard"/>
    <x v="2"/>
    <s v="L-3"/>
    <s v="Oatmeal hand and body lotion"/>
    <s v="Lotions"/>
    <n v="12"/>
    <x v="6"/>
    <n v="120"/>
    <n v="0"/>
    <s v="no discount"/>
    <n v="0"/>
    <n v="120"/>
  </r>
  <r>
    <n v="128"/>
    <d v="2022-07-24T00:00:00"/>
    <d v="2022-07-24T00:00:00"/>
    <n v="1384"/>
    <n v="14342"/>
    <s v="Hafsa Badakhshi"/>
    <x v="12"/>
    <s v="JJ-2"/>
    <s v="Mixed berry jam"/>
    <s v="Jams and Jellies"/>
    <n v="7.5"/>
    <x v="3"/>
    <n v="30"/>
    <n v="0"/>
    <s v="no discount"/>
    <n v="0"/>
    <n v="30"/>
  </r>
  <r>
    <n v="129"/>
    <d v="2022-07-24T00:00:00"/>
    <d v="2022-07-24T00:00:00"/>
    <n v="6143"/>
    <n v="22912"/>
    <s v="Stewart Frizzell"/>
    <x v="16"/>
    <s v="H-3"/>
    <s v="Buckwheat honey"/>
    <s v="Honey"/>
    <n v="9"/>
    <x v="8"/>
    <n v="54"/>
    <n v="4"/>
    <s v="D"/>
    <n v="0.1"/>
    <n v="48.6"/>
  </r>
  <r>
    <n v="130"/>
    <d v="2022-07-24T00:00:00"/>
    <d v="2022-07-24T00:00:00"/>
    <n v="6678"/>
    <n v="10793"/>
    <s v="Alain  Margand"/>
    <x v="9"/>
    <s v="H-1"/>
    <s v="Clover honey"/>
    <s v="Honey"/>
    <n v="9"/>
    <x v="4"/>
    <n v="18"/>
    <n v="1"/>
    <s v="A"/>
    <n v="0.05"/>
    <n v="17.100000000000001"/>
  </r>
  <r>
    <n v="131"/>
    <d v="2022-07-25T00:00:00"/>
    <d v="2022-07-25T00:00:00"/>
    <n v="5400"/>
    <n v="25329"/>
    <s v="Jenna Hanania"/>
    <x v="14"/>
    <s v="JJ-4"/>
    <s v="Rhubarb-strawberry compote"/>
    <s v="Jams and Jellies"/>
    <n v="8"/>
    <x v="6"/>
    <n v="80"/>
    <n v="1"/>
    <s v="A"/>
    <n v="0.05"/>
    <n v="76"/>
  </r>
  <r>
    <n v="132"/>
    <d v="2022-07-26T00:00:00"/>
    <d v="2022-07-26T00:00:00"/>
    <n v="6143"/>
    <n v="20051"/>
    <s v="Ruby Shaffer"/>
    <x v="14"/>
    <s v="L-2"/>
    <s v="Goat milk and honey cream"/>
    <s v="Lotions"/>
    <n v="12"/>
    <x v="9"/>
    <n v="12"/>
    <n v="3"/>
    <s v="C"/>
    <n v="0.08"/>
    <n v="11.04"/>
  </r>
  <r>
    <n v="133"/>
    <d v="2022-07-26T00:00:00"/>
    <d v="2022-07-26T00:00:00"/>
    <n v="6678"/>
    <n v="28317"/>
    <s v="Li Long"/>
    <x v="6"/>
    <s v="H-1"/>
    <s v="Clover honey"/>
    <s v="Honey"/>
    <n v="9"/>
    <x v="2"/>
    <n v="45"/>
    <n v="4"/>
    <s v="D"/>
    <n v="0.1"/>
    <n v="40.5"/>
  </r>
  <r>
    <n v="134"/>
    <d v="2022-07-26T00:00:00"/>
    <d v="2022-07-26T00:00:00"/>
    <n v="5346"/>
    <n v="22015"/>
    <s v="Kareem Kuzbari"/>
    <x v="8"/>
    <s v="OS-2"/>
    <s v="Strawberry summer soap"/>
    <s v="Organic soap"/>
    <n v="5.95"/>
    <x v="2"/>
    <n v="29.75"/>
    <n v="0"/>
    <s v="no discount"/>
    <n v="0"/>
    <n v="29.75"/>
  </r>
  <r>
    <n v="135"/>
    <d v="2022-07-27T00:00:00"/>
    <d v="2022-07-27T00:00:00"/>
    <n v="8064"/>
    <n v="18962"/>
    <s v="Tuqaa Naser"/>
    <x v="6"/>
    <s v="JJ-1"/>
    <s v="Strawberry jam"/>
    <s v="Jams and Jellies"/>
    <n v="7.5"/>
    <x v="1"/>
    <n v="60"/>
    <n v="4"/>
    <s v="D"/>
    <n v="0.1"/>
    <n v="54"/>
  </r>
  <r>
    <n v="136"/>
    <d v="2022-07-27T00:00:00"/>
    <d v="2022-07-27T00:00:00"/>
    <n v="1384"/>
    <n v="21339"/>
    <s v="Genevieve Meilleur"/>
    <x v="2"/>
    <s v="L-3"/>
    <s v="Oatmeal hand and body lotion"/>
    <s v="Lotions"/>
    <n v="12"/>
    <x v="1"/>
    <n v="96"/>
    <n v="5"/>
    <s v="E"/>
    <n v="0.15"/>
    <n v="81.599999999999994"/>
  </r>
  <r>
    <n v="137"/>
    <d v="2022-07-28T00:00:00"/>
    <d v="2022-07-28T00:00:00"/>
    <n v="6892"/>
    <n v="16953"/>
    <s v="Lily Parker"/>
    <x v="2"/>
    <s v="L-2"/>
    <s v="Goat milk and honey cream"/>
    <s v="Lotions"/>
    <n v="12"/>
    <x v="8"/>
    <n v="72"/>
    <n v="4"/>
    <s v="D"/>
    <n v="0.1"/>
    <n v="64.8"/>
  </r>
  <r>
    <n v="138"/>
    <d v="2022-07-28T00:00:00"/>
    <d v="2022-07-28T00:00:00"/>
    <n v="8064"/>
    <n v="22912"/>
    <s v="Stewart Frizzell"/>
    <x v="16"/>
    <s v="JJ-1"/>
    <s v="Strawberry jam"/>
    <s v="Jams and Jellies"/>
    <n v="7.5"/>
    <x v="0"/>
    <n v="52.5"/>
    <n v="3"/>
    <s v="C"/>
    <n v="0.08"/>
    <n v="48.3"/>
  </r>
  <r>
    <n v="139"/>
    <d v="2022-07-29T00:00:00"/>
    <d v="2022-07-29T00:00:00"/>
    <n v="6143"/>
    <n v="22829"/>
    <s v="Jacqueline  Brunelle"/>
    <x v="1"/>
    <s v="JJ-1"/>
    <s v="Strawberry jam"/>
    <s v="Jams and Jellies"/>
    <n v="7.5"/>
    <x v="3"/>
    <n v="30"/>
    <n v="2"/>
    <s v="B"/>
    <n v="0.06"/>
    <n v="28.2"/>
  </r>
  <r>
    <n v="140"/>
    <d v="2022-07-30T00:00:00"/>
    <d v="2022-07-30T00:00:00"/>
    <n v="6464"/>
    <n v="15464"/>
    <s v="Eva Barajas"/>
    <x v="17"/>
    <s v="L-1"/>
    <s v="Goat milk hand and body lotion"/>
    <s v="Lotions"/>
    <n v="12"/>
    <x v="5"/>
    <n v="36"/>
    <n v="2"/>
    <s v="B"/>
    <n v="0.06"/>
    <n v="33.840000000000003"/>
  </r>
  <r>
    <n v="141"/>
    <d v="2022-07-30T00:00:00"/>
    <d v="2022-07-30T00:00:00"/>
    <n v="5346"/>
    <n v="23455"/>
    <s v="Molly Romero"/>
    <x v="4"/>
    <s v="OS-2"/>
    <s v="Strawberry summer soap"/>
    <s v="Organic soap"/>
    <n v="5.95"/>
    <x v="9"/>
    <n v="5.95"/>
    <n v="4"/>
    <s v="D"/>
    <n v="0.1"/>
    <n v="5.3550000000000004"/>
  </r>
  <r>
    <n v="142"/>
    <d v="2022-07-30T00:00:00"/>
    <d v="2022-07-30T00:00:00"/>
    <n v="5400"/>
    <n v="17376"/>
    <s v="Annette Deniger"/>
    <x v="2"/>
    <s v="H-3"/>
    <s v="Buckwheat honey"/>
    <s v="Honey"/>
    <n v="9"/>
    <x v="5"/>
    <n v="27"/>
    <n v="0"/>
    <s v="no discount"/>
    <n v="0"/>
    <n v="27"/>
  </r>
  <r>
    <n v="143"/>
    <d v="2022-07-30T00:00:00"/>
    <d v="2022-07-30T00:00:00"/>
    <n v="6143"/>
    <n v="21104"/>
    <s v="Chris Bromley"/>
    <x v="6"/>
    <s v="H-3"/>
    <s v="Buckwheat honey"/>
    <s v="Honey"/>
    <n v="9"/>
    <x v="4"/>
    <n v="18"/>
    <n v="1"/>
    <s v="A"/>
    <n v="0.05"/>
    <n v="17.100000000000001"/>
  </r>
  <r>
    <n v="144"/>
    <d v="2022-07-31T00:00:00"/>
    <d v="2022-07-31T00:00:00"/>
    <n v="5418"/>
    <n v="27850"/>
    <s v="Andree Meilleur"/>
    <x v="1"/>
    <s v="OS-1"/>
    <s v="Oatmeal soap"/>
    <s v="Organic soap"/>
    <n v="5.95"/>
    <x v="5"/>
    <n v="17.850000000000001"/>
    <n v="4"/>
    <s v="D"/>
    <n v="0.1"/>
    <n v="16.065000000000001"/>
  </r>
  <r>
    <n v="145"/>
    <d v="2022-08-01T00:00:00"/>
    <d v="2022-08-01T00:00:00"/>
    <n v="6143"/>
    <n v="21959"/>
    <s v="Gonzalo Vazquez"/>
    <x v="13"/>
    <s v="H-3"/>
    <s v="Buckwheat honey"/>
    <s v="Honey"/>
    <n v="9"/>
    <x v="1"/>
    <n v="72"/>
    <n v="1"/>
    <s v="A"/>
    <n v="0.05"/>
    <n v="68.400000000000006"/>
  </r>
  <r>
    <n v="146"/>
    <d v="2022-08-02T00:00:00"/>
    <d v="2022-08-02T00:00:00"/>
    <n v="5346"/>
    <n v="27995"/>
    <s v="Shi Hu"/>
    <x v="3"/>
    <s v="L-3"/>
    <s v="Oatmeal hand and body lotion"/>
    <s v="Lotions"/>
    <n v="12"/>
    <x v="5"/>
    <n v="36"/>
    <n v="4"/>
    <s v="D"/>
    <n v="0.1"/>
    <n v="32.4"/>
  </r>
  <r>
    <n v="147"/>
    <d v="2022-08-02T00:00:00"/>
    <d v="2022-08-02T00:00:00"/>
    <n v="8064"/>
    <n v="22094"/>
    <s v="Terrence McGowan"/>
    <x v="6"/>
    <s v="OS-3"/>
    <s v="Goat milk soap"/>
    <s v="Organic soap"/>
    <n v="5.95"/>
    <x v="3"/>
    <n v="23.8"/>
    <n v="4"/>
    <s v="D"/>
    <n v="0.1"/>
    <n v="21.42"/>
  </r>
  <r>
    <n v="148"/>
    <d v="2022-08-02T00:00:00"/>
    <d v="2022-08-02T00:00:00"/>
    <n v="6571"/>
    <n v="26350"/>
    <s v="Josephine  Grondin"/>
    <x v="12"/>
    <s v="JJ-1"/>
    <s v="Strawberry jam"/>
    <s v="Jams and Jellies"/>
    <n v="7.5"/>
    <x v="5"/>
    <n v="22.5"/>
    <n v="0"/>
    <s v="no discount"/>
    <n v="0"/>
    <n v="22.5"/>
  </r>
  <r>
    <n v="149"/>
    <d v="2022-08-03T00:00:00"/>
    <d v="2022-08-03T00:00:00"/>
    <n v="6892"/>
    <n v="15868"/>
    <s v="Dominic Cloutier"/>
    <x v="13"/>
    <s v="H-3"/>
    <s v="Buckwheat honey"/>
    <s v="Honey"/>
    <n v="9"/>
    <x v="1"/>
    <n v="72"/>
    <n v="4"/>
    <s v="D"/>
    <n v="0.1"/>
    <n v="64.8"/>
  </r>
  <r>
    <n v="150"/>
    <d v="2022-08-03T00:00:00"/>
    <d v="2022-08-03T00:00:00"/>
    <n v="6143"/>
    <n v="14342"/>
    <s v="Hafsa Badakhshi"/>
    <x v="12"/>
    <s v="JJ-3"/>
    <s v="Mixed berry jelly"/>
    <s v="Jams and Jellies"/>
    <n v="7.5"/>
    <x v="1"/>
    <n v="60"/>
    <n v="2"/>
    <s v="B"/>
    <n v="0.06"/>
    <n v="56.4"/>
  </r>
  <r>
    <n v="151"/>
    <d v="2022-08-03T00:00:00"/>
    <d v="2022-08-03T00:00:00"/>
    <n v="4350"/>
    <n v="17696"/>
    <s v="Gabriel Hurtado"/>
    <x v="5"/>
    <s v="JJ-2"/>
    <s v="Mixed berry jam"/>
    <s v="Jams and Jellies"/>
    <n v="7.5"/>
    <x v="4"/>
    <n v="15"/>
    <n v="4"/>
    <s v="D"/>
    <n v="0.1"/>
    <n v="13.5"/>
  </r>
  <r>
    <n v="152"/>
    <d v="2022-08-04T00:00:00"/>
    <d v="2022-08-04T00:00:00"/>
    <n v="6143"/>
    <n v="17252"/>
    <s v="Fai Qian"/>
    <x v="11"/>
    <s v="H-2"/>
    <s v="Wildflower honey"/>
    <s v="Honey"/>
    <n v="9"/>
    <x v="4"/>
    <n v="18"/>
    <n v="0"/>
    <s v="no discount"/>
    <n v="0"/>
    <n v="18"/>
  </r>
  <r>
    <n v="153"/>
    <d v="2022-08-05T00:00:00"/>
    <d v="2022-08-05T00:00:00"/>
    <n v="5400"/>
    <n v="21339"/>
    <s v="Genevieve Meilleur"/>
    <x v="2"/>
    <s v="L-1"/>
    <s v="Goat milk hand and body lotion"/>
    <s v="Lotions"/>
    <n v="12"/>
    <x v="7"/>
    <n v="108"/>
    <n v="5"/>
    <s v="E"/>
    <n v="0.15"/>
    <n v="91.8"/>
  </r>
  <r>
    <n v="154"/>
    <d v="2022-08-05T00:00:00"/>
    <d v="2022-08-05T00:00:00"/>
    <n v="6678"/>
    <n v="11959"/>
    <s v="Hamed Sarraf"/>
    <x v="16"/>
    <s v="OS-3"/>
    <s v="Goat milk soap"/>
    <s v="Organic soap"/>
    <n v="5.95"/>
    <x v="8"/>
    <n v="35.700000000000003"/>
    <n v="5"/>
    <s v="E"/>
    <n v="0.15"/>
    <n v="30.345000000000002"/>
  </r>
  <r>
    <n v="155"/>
    <d v="2022-08-05T00:00:00"/>
    <d v="2022-08-05T00:00:00"/>
    <n v="6678"/>
    <n v="24302"/>
    <s v="Eisa Boutros"/>
    <x v="3"/>
    <s v="OS-2"/>
    <s v="Strawberry summer soap"/>
    <s v="Organic soap"/>
    <n v="5.95"/>
    <x v="1"/>
    <n v="47.6"/>
    <n v="0"/>
    <s v="no discount"/>
    <n v="0"/>
    <n v="47.6"/>
  </r>
  <r>
    <n v="156"/>
    <d v="2022-08-06T00:00:00"/>
    <d v="2022-08-06T00:00:00"/>
    <n v="6892"/>
    <n v="17640"/>
    <s v="Calvin Olds"/>
    <x v="10"/>
    <s v="OS-2"/>
    <s v="Strawberry summer soap"/>
    <s v="Organic soap"/>
    <n v="5.95"/>
    <x v="7"/>
    <n v="53.550000000000004"/>
    <n v="1"/>
    <s v="A"/>
    <n v="0.05"/>
    <n v="50.872500000000002"/>
  </r>
  <r>
    <n v="157"/>
    <d v="2022-08-06T00:00:00"/>
    <d v="2022-08-06T00:00:00"/>
    <n v="6678"/>
    <n v="15256"/>
    <s v="Lan Mai"/>
    <x v="6"/>
    <s v="L-1"/>
    <s v="Goat milk hand and body lotion"/>
    <s v="Lotions"/>
    <n v="12"/>
    <x v="8"/>
    <n v="72"/>
    <n v="2"/>
    <s v="B"/>
    <n v="0.06"/>
    <n v="67.680000000000007"/>
  </r>
  <r>
    <n v="158"/>
    <d v="2022-08-06T00:00:00"/>
    <d v="2022-08-06T00:00:00"/>
    <n v="6464"/>
    <n v="21293"/>
    <s v="Demi Holloway"/>
    <x v="14"/>
    <s v="L-3"/>
    <s v="Oatmeal hand and body lotion"/>
    <s v="Lotions"/>
    <n v="12"/>
    <x v="8"/>
    <n v="72"/>
    <n v="3"/>
    <s v="C"/>
    <n v="0.08"/>
    <n v="66.239999999999995"/>
  </r>
  <r>
    <n v="159"/>
    <d v="2022-08-06T00:00:00"/>
    <d v="2022-08-06T00:00:00"/>
    <n v="8064"/>
    <n v="16595"/>
    <s v="Humayd Natsheh"/>
    <x v="6"/>
    <s v="OS-2"/>
    <s v="Strawberry summer soap"/>
    <s v="Organic soap"/>
    <n v="5.95"/>
    <x v="6"/>
    <n v="59.5"/>
    <n v="4"/>
    <s v="D"/>
    <n v="0.1"/>
    <n v="53.55"/>
  </r>
  <r>
    <n v="160"/>
    <d v="2022-08-06T00:00:00"/>
    <d v="2022-08-06T00:00:00"/>
    <n v="6678"/>
    <n v="26500"/>
    <s v="Blaise Margand"/>
    <x v="12"/>
    <s v="OS-1"/>
    <s v="Oatmeal soap"/>
    <s v="Organic soap"/>
    <n v="5.95"/>
    <x v="1"/>
    <n v="47.6"/>
    <n v="1"/>
    <s v="A"/>
    <n v="0.05"/>
    <n v="45.22"/>
  </r>
  <r>
    <n v="161"/>
    <d v="2022-08-06T00:00:00"/>
    <d v="2022-08-06T00:00:00"/>
    <n v="6357"/>
    <n v="24537"/>
    <s v="Ju Xu"/>
    <x v="10"/>
    <s v="JJ-3"/>
    <s v="Mixed berry jelly"/>
    <s v="Jams and Jellies"/>
    <n v="7.5"/>
    <x v="6"/>
    <n v="75"/>
    <n v="4"/>
    <s v="D"/>
    <n v="0.1"/>
    <n v="67.5"/>
  </r>
  <r>
    <n v="162"/>
    <d v="2022-08-07T00:00:00"/>
    <d v="2022-08-07T00:00:00"/>
    <n v="6250"/>
    <n v="23687"/>
    <s v="Li Cao"/>
    <x v="11"/>
    <s v="OS-2"/>
    <s v="Strawberry summer soap"/>
    <s v="Organic soap"/>
    <n v="5.95"/>
    <x v="7"/>
    <n v="53.550000000000004"/>
    <n v="5"/>
    <s v="E"/>
    <n v="0.15"/>
    <n v="45.517500000000005"/>
  </r>
  <r>
    <n v="163"/>
    <d v="2022-08-07T00:00:00"/>
    <d v="2022-08-07T00:00:00"/>
    <n v="5418"/>
    <n v="20832"/>
    <s v="Pau Valadez"/>
    <x v="9"/>
    <s v="OS-1"/>
    <s v="Oatmeal soap"/>
    <s v="Organic soap"/>
    <n v="5.95"/>
    <x v="2"/>
    <n v="29.75"/>
    <n v="2"/>
    <s v="B"/>
    <n v="0.06"/>
    <n v="27.965"/>
  </r>
  <r>
    <n v="164"/>
    <d v="2022-08-08T00:00:00"/>
    <d v="2022-08-08T00:00:00"/>
    <n v="6357"/>
    <n v="13122"/>
    <s v="Tabitha Shamoun"/>
    <x v="17"/>
    <s v="JJ-4"/>
    <s v="Rhubarb-strawberry compote"/>
    <s v="Jams and Jellies"/>
    <n v="8"/>
    <x v="5"/>
    <n v="24"/>
    <n v="1"/>
    <s v="A"/>
    <n v="0.05"/>
    <n v="22.8"/>
  </r>
  <r>
    <n v="165"/>
    <d v="2022-08-08T00:00:00"/>
    <d v="2022-08-08T00:00:00"/>
    <n v="4350"/>
    <n v="20912"/>
    <s v="Jorge Casanova"/>
    <x v="13"/>
    <s v="H-1"/>
    <s v="Clover honey"/>
    <s v="Honey"/>
    <n v="9"/>
    <x v="1"/>
    <n v="72"/>
    <n v="5"/>
    <s v="E"/>
    <n v="0.15"/>
    <n v="61.2"/>
  </r>
  <r>
    <n v="166"/>
    <d v="2022-08-08T00:00:00"/>
    <d v="2022-08-08T00:00:00"/>
    <n v="8064"/>
    <n v="18345"/>
    <s v="Manuel Jerome"/>
    <x v="0"/>
    <s v="JJ-3"/>
    <s v="Mixed berry jelly"/>
    <s v="Jams and Jellies"/>
    <n v="7.5"/>
    <x v="2"/>
    <n v="37.5"/>
    <n v="0"/>
    <s v="no discount"/>
    <n v="0"/>
    <n v="37.5"/>
  </r>
  <r>
    <n v="167"/>
    <d v="2022-08-08T00:00:00"/>
    <d v="2022-08-08T00:00:00"/>
    <n v="6464"/>
    <n v="22749"/>
    <s v="Emery Cate"/>
    <x v="8"/>
    <s v="H-3"/>
    <s v="Buckwheat honey"/>
    <s v="Honey"/>
    <n v="9"/>
    <x v="0"/>
    <n v="63"/>
    <n v="0"/>
    <s v="no discount"/>
    <n v="0"/>
    <n v="63"/>
  </r>
  <r>
    <n v="168"/>
    <d v="2022-08-08T00:00:00"/>
    <d v="2022-08-08T00:00:00"/>
    <n v="8064"/>
    <n v="20051"/>
    <s v="Ruby Shaffer"/>
    <x v="14"/>
    <s v="OS-2"/>
    <s v="Strawberry summer soap"/>
    <s v="Organic soap"/>
    <n v="5.95"/>
    <x v="3"/>
    <n v="23.8"/>
    <n v="0"/>
    <s v="no discount"/>
    <n v="0"/>
    <n v="23.8"/>
  </r>
  <r>
    <n v="169"/>
    <d v="2022-08-09T00:00:00"/>
    <d v="2022-08-09T00:00:00"/>
    <n v="6678"/>
    <n v="26018"/>
    <s v="Helene Rocher"/>
    <x v="9"/>
    <s v="L-1"/>
    <s v="Goat milk hand and body lotion"/>
    <s v="Lotions"/>
    <n v="12"/>
    <x v="1"/>
    <n v="96"/>
    <n v="3"/>
    <s v="C"/>
    <n v="0.08"/>
    <n v="88.32"/>
  </r>
  <r>
    <n v="170"/>
    <d v="2022-08-09T00:00:00"/>
    <d v="2022-08-09T00:00:00"/>
    <n v="6892"/>
    <n v="25764"/>
    <s v="Marcos Serna"/>
    <x v="12"/>
    <s v="OS-1"/>
    <s v="Oatmeal soap"/>
    <s v="Organic soap"/>
    <n v="5.95"/>
    <x v="4"/>
    <n v="11.9"/>
    <n v="5"/>
    <s v="E"/>
    <n v="0.15"/>
    <n v="10.115"/>
  </r>
  <r>
    <n v="171"/>
    <d v="2022-08-09T00:00:00"/>
    <d v="2022-08-09T00:00:00"/>
    <n v="8064"/>
    <n v="18982"/>
    <s v="Esteban Treat"/>
    <x v="16"/>
    <s v="JJ-2"/>
    <s v="Mixed berry jam"/>
    <s v="Jams and Jellies"/>
    <n v="7.5"/>
    <x v="9"/>
    <n v="7.5"/>
    <n v="0"/>
    <s v="no discount"/>
    <n v="0"/>
    <n v="7.5"/>
  </r>
  <r>
    <n v="172"/>
    <d v="2022-08-10T00:00:00"/>
    <d v="2022-08-10T00:00:00"/>
    <n v="5400"/>
    <n v="25511"/>
    <s v="Maurice Charron"/>
    <x v="3"/>
    <s v="H-1"/>
    <s v="Clover honey"/>
    <s v="Honey"/>
    <n v="9"/>
    <x v="9"/>
    <n v="9"/>
    <n v="5"/>
    <s v="E"/>
    <n v="0.15"/>
    <n v="7.65"/>
  </r>
  <r>
    <n v="173"/>
    <d v="2022-08-12T00:00:00"/>
    <d v="2022-08-12T00:00:00"/>
    <n v="8064"/>
    <n v="24735"/>
    <s v="Philippe Paulet"/>
    <x v="7"/>
    <s v="OS-2"/>
    <s v="Strawberry summer soap"/>
    <s v="Organic soap"/>
    <n v="5.95"/>
    <x v="5"/>
    <n v="17.850000000000001"/>
    <n v="3"/>
    <s v="C"/>
    <n v="0.08"/>
    <n v="16.422000000000001"/>
  </r>
  <r>
    <n v="174"/>
    <d v="2022-08-12T00:00:00"/>
    <d v="2022-08-12T00:00:00"/>
    <n v="8064"/>
    <n v="23450"/>
    <s v="Munira Abrego"/>
    <x v="6"/>
    <s v="H-1"/>
    <s v="Clover honey"/>
    <s v="Honey"/>
    <n v="9"/>
    <x v="2"/>
    <n v="45"/>
    <n v="3"/>
    <s v="C"/>
    <n v="0.08"/>
    <n v="41.4"/>
  </r>
  <r>
    <n v="175"/>
    <d v="2022-08-12T00:00:00"/>
    <d v="2022-08-12T00:00:00"/>
    <n v="6678"/>
    <n v="12856"/>
    <s v="Yi Ze Ang"/>
    <x v="0"/>
    <s v="OS-2"/>
    <s v="Strawberry summer soap"/>
    <s v="Organic soap"/>
    <n v="5.95"/>
    <x v="0"/>
    <n v="41.65"/>
    <n v="2"/>
    <s v="B"/>
    <n v="0.06"/>
    <n v="39.150999999999996"/>
  </r>
  <r>
    <n v="176"/>
    <d v="2022-08-15T00:00:00"/>
    <d v="2022-08-15T00:00:00"/>
    <n v="6571"/>
    <n v="15616"/>
    <s v="Fang Yin Xia"/>
    <x v="9"/>
    <s v="JJ-3"/>
    <s v="Mixed berry jelly"/>
    <s v="Jams and Jellies"/>
    <n v="7.5"/>
    <x v="6"/>
    <n v="75"/>
    <n v="5"/>
    <s v="E"/>
    <n v="0.15"/>
    <n v="63.75"/>
  </r>
  <r>
    <n v="177"/>
    <d v="2022-08-15T00:00:00"/>
    <d v="2022-08-15T00:00:00"/>
    <n v="8064"/>
    <n v="28317"/>
    <s v="Li Long"/>
    <x v="6"/>
    <s v="H-2"/>
    <s v="Wildflower honey"/>
    <s v="Honey"/>
    <n v="9"/>
    <x v="5"/>
    <n v="27"/>
    <n v="5"/>
    <s v="E"/>
    <n v="0.15"/>
    <n v="22.95"/>
  </r>
  <r>
    <n v="178"/>
    <d v="2022-08-15T00:00:00"/>
    <d v="2022-08-15T00:00:00"/>
    <n v="5382"/>
    <n v="23133"/>
    <s v="Danielle  Panetier"/>
    <x v="2"/>
    <s v="JJ-1"/>
    <s v="Strawberry jam"/>
    <s v="Jams and Jellies"/>
    <n v="7.5"/>
    <x v="3"/>
    <n v="30"/>
    <n v="5"/>
    <s v="E"/>
    <n v="0.15"/>
    <n v="25.5"/>
  </r>
  <r>
    <n v="179"/>
    <d v="2022-08-16T00:00:00"/>
    <d v="2022-08-16T00:00:00"/>
    <n v="6143"/>
    <n v="22645"/>
    <s v="Darnell Nall"/>
    <x v="2"/>
    <s v="JJ-2"/>
    <s v="Mixed berry jam"/>
    <s v="Jams and Jellies"/>
    <n v="7.5"/>
    <x v="7"/>
    <n v="67.5"/>
    <n v="3"/>
    <s v="C"/>
    <n v="0.08"/>
    <n v="62.1"/>
  </r>
  <r>
    <n v="180"/>
    <d v="2022-08-16T00:00:00"/>
    <d v="2022-08-16T00:00:00"/>
    <n v="6678"/>
    <n v="22883"/>
    <s v="Shi He"/>
    <x v="10"/>
    <s v="L-1"/>
    <s v="Goat milk hand and body lotion"/>
    <s v="Lotions"/>
    <n v="12"/>
    <x v="7"/>
    <n v="108"/>
    <n v="0"/>
    <s v="no discount"/>
    <n v="0"/>
    <n v="108"/>
  </r>
  <r>
    <n v="181"/>
    <d v="2022-08-17T00:00:00"/>
    <d v="2022-08-17T00:00:00"/>
    <n v="5400"/>
    <n v="17696"/>
    <s v="Gabriel Hurtado"/>
    <x v="5"/>
    <s v="JJ-1"/>
    <s v="Strawberry jam"/>
    <s v="Jams and Jellies"/>
    <n v="7.5"/>
    <x v="6"/>
    <n v="75"/>
    <n v="1"/>
    <s v="A"/>
    <n v="0.05"/>
    <n v="71.25"/>
  </r>
  <r>
    <n v="182"/>
    <d v="2022-08-17T00:00:00"/>
    <d v="2022-08-17T00:00:00"/>
    <n v="6357"/>
    <n v="18962"/>
    <s v="Tuqaa Naser"/>
    <x v="6"/>
    <s v="JJ-2"/>
    <s v="Mixed berry jam"/>
    <s v="Jams and Jellies"/>
    <n v="7.5"/>
    <x v="9"/>
    <n v="7.5"/>
    <n v="4"/>
    <s v="D"/>
    <n v="0.1"/>
    <n v="6.75"/>
  </r>
  <r>
    <n v="183"/>
    <d v="2022-08-17T00:00:00"/>
    <d v="2022-08-17T00:00:00"/>
    <n v="5400"/>
    <n v="23448"/>
    <s v="Carmelo Foret"/>
    <x v="8"/>
    <s v="JJ-3"/>
    <s v="Mixed berry jelly"/>
    <s v="Jams and Jellies"/>
    <n v="7.5"/>
    <x v="6"/>
    <n v="75"/>
    <n v="2"/>
    <s v="B"/>
    <n v="0.06"/>
    <n v="70.5"/>
  </r>
  <r>
    <n v="184"/>
    <d v="2022-08-18T00:00:00"/>
    <d v="2022-08-18T00:00:00"/>
    <n v="6250"/>
    <n v="26510"/>
    <s v="Caresse Cartier"/>
    <x v="8"/>
    <s v="H-3"/>
    <s v="Buckwheat honey"/>
    <s v="Honey"/>
    <n v="9"/>
    <x v="7"/>
    <n v="81"/>
    <n v="0"/>
    <s v="no discount"/>
    <n v="0"/>
    <n v="81"/>
  </r>
  <r>
    <n v="185"/>
    <d v="2022-08-18T00:00:00"/>
    <d v="2022-08-18T00:00:00"/>
    <n v="6892"/>
    <n v="17067"/>
    <s v="Daniel Tijerina"/>
    <x v="7"/>
    <s v="H-2"/>
    <s v="Wildflower honey"/>
    <s v="Honey"/>
    <n v="9"/>
    <x v="4"/>
    <n v="18"/>
    <n v="3"/>
    <s v="C"/>
    <n v="0.08"/>
    <n v="16.559999999999999"/>
  </r>
  <r>
    <n v="186"/>
    <d v="2022-08-19T00:00:00"/>
    <d v="2022-08-19T00:00:00"/>
    <n v="6464"/>
    <n v="23607"/>
    <s v="Charline Varieur"/>
    <x v="4"/>
    <s v="L-2"/>
    <s v="Goat milk and honey cream"/>
    <s v="Lotions"/>
    <n v="12"/>
    <x v="1"/>
    <n v="96"/>
    <n v="4"/>
    <s v="D"/>
    <n v="0.1"/>
    <n v="86.4"/>
  </r>
  <r>
    <n v="187"/>
    <d v="2022-08-19T00:00:00"/>
    <d v="2022-08-19T00:00:00"/>
    <n v="6357"/>
    <n v="17038"/>
    <s v="Marcel Quessy"/>
    <x v="13"/>
    <s v="L-1"/>
    <s v="Goat milk hand and body lotion"/>
    <s v="Lotions"/>
    <n v="12"/>
    <x v="6"/>
    <n v="120"/>
    <n v="1"/>
    <s v="A"/>
    <n v="0.05"/>
    <n v="114"/>
  </r>
  <r>
    <n v="188"/>
    <d v="2022-08-19T00:00:00"/>
    <d v="2022-08-19T00:00:00"/>
    <n v="6464"/>
    <n v="10828"/>
    <s v="Javier Sun"/>
    <x v="5"/>
    <s v="JJ-3"/>
    <s v="Mixed berry jelly"/>
    <s v="Jams and Jellies"/>
    <n v="7.5"/>
    <x v="9"/>
    <n v="7.5"/>
    <n v="1"/>
    <s v="A"/>
    <n v="0.05"/>
    <n v="7.125"/>
  </r>
  <r>
    <n v="189"/>
    <d v="2022-08-19T00:00:00"/>
    <d v="2022-08-19T00:00:00"/>
    <n v="4350"/>
    <n v="25329"/>
    <s v="Jenna Hanania"/>
    <x v="14"/>
    <s v="L-1"/>
    <s v="Goat milk hand and body lotion"/>
    <s v="Lotions"/>
    <n v="12"/>
    <x v="3"/>
    <n v="48"/>
    <n v="2"/>
    <s v="B"/>
    <n v="0.06"/>
    <n v="45.12"/>
  </r>
  <r>
    <n v="190"/>
    <d v="2022-08-19T00:00:00"/>
    <d v="2022-08-19T00:00:00"/>
    <n v="6892"/>
    <n v="23361"/>
    <s v="Wei Mai"/>
    <x v="2"/>
    <s v="OS-1"/>
    <s v="Oatmeal soap"/>
    <s v="Organic soap"/>
    <n v="5.95"/>
    <x v="3"/>
    <n v="23.8"/>
    <n v="0"/>
    <s v="no discount"/>
    <n v="0"/>
    <n v="23.8"/>
  </r>
  <r>
    <n v="191"/>
    <d v="2022-08-20T00:00:00"/>
    <d v="2022-08-20T00:00:00"/>
    <n v="6464"/>
    <n v="10793"/>
    <s v="Alain  Margand"/>
    <x v="9"/>
    <s v="OS-3"/>
    <s v="Goat milk soap"/>
    <s v="Organic soap"/>
    <n v="5.95"/>
    <x v="5"/>
    <n v="17.850000000000001"/>
    <n v="4"/>
    <s v="D"/>
    <n v="0.1"/>
    <n v="16.065000000000001"/>
  </r>
  <r>
    <n v="192"/>
    <d v="2022-08-20T00:00:00"/>
    <d v="2022-08-20T00:00:00"/>
    <n v="6464"/>
    <n v="25772"/>
    <s v="Yi Min Lu"/>
    <x v="15"/>
    <s v="L-2"/>
    <s v="Goat milk and honey cream"/>
    <s v="Lotions"/>
    <n v="12"/>
    <x v="5"/>
    <n v="36"/>
    <n v="2"/>
    <s v="B"/>
    <n v="0.06"/>
    <n v="33.840000000000003"/>
  </r>
  <r>
    <n v="193"/>
    <d v="2022-08-20T00:00:00"/>
    <d v="2022-08-20T00:00:00"/>
    <n v="4350"/>
    <n v="15616"/>
    <s v="Fang Yin Xia"/>
    <x v="9"/>
    <s v="JJ-2"/>
    <s v="Mixed berry jam"/>
    <s v="Jams and Jellies"/>
    <n v="7.5"/>
    <x v="3"/>
    <n v="30"/>
    <n v="1"/>
    <s v="A"/>
    <n v="0.05"/>
    <n v="28.5"/>
  </r>
  <r>
    <n v="194"/>
    <d v="2022-08-20T00:00:00"/>
    <d v="2022-08-20T00:00:00"/>
    <n v="8064"/>
    <n v="12504"/>
    <s v="Elisabeth Plante"/>
    <x v="8"/>
    <s v="OS-3"/>
    <s v="Goat milk soap"/>
    <s v="Organic soap"/>
    <n v="5.95"/>
    <x v="2"/>
    <n v="29.75"/>
    <n v="0"/>
    <s v="no discount"/>
    <n v="0"/>
    <n v="29.75"/>
  </r>
  <r>
    <n v="195"/>
    <d v="2022-08-20T00:00:00"/>
    <d v="2022-08-20T00:00:00"/>
    <n v="6143"/>
    <n v="15868"/>
    <s v="Dominic Cloutier"/>
    <x v="13"/>
    <s v="JJ-2"/>
    <s v="Mixed berry jam"/>
    <s v="Jams and Jellies"/>
    <n v="7.5"/>
    <x v="9"/>
    <n v="7.5"/>
    <n v="1"/>
    <s v="A"/>
    <n v="0.05"/>
    <n v="7.125"/>
  </r>
  <r>
    <n v="196"/>
    <d v="2022-08-21T00:00:00"/>
    <d v="2022-08-21T00:00:00"/>
    <n v="6464"/>
    <n v="22611"/>
    <s v="Kristine Bass"/>
    <x v="16"/>
    <s v="H-2"/>
    <s v="Wildflower honey"/>
    <s v="Honey"/>
    <n v="9"/>
    <x v="2"/>
    <n v="45"/>
    <n v="4"/>
    <s v="D"/>
    <n v="0.1"/>
    <n v="40.5"/>
  </r>
  <r>
    <n v="197"/>
    <d v="2022-08-21T00:00:00"/>
    <d v="2022-08-21T00:00:00"/>
    <n v="8064"/>
    <n v="24537"/>
    <s v="Ju Xu"/>
    <x v="10"/>
    <s v="JJ-2"/>
    <s v="Mixed berry jam"/>
    <s v="Jams and Jellies"/>
    <n v="7.5"/>
    <x v="3"/>
    <n v="30"/>
    <n v="2"/>
    <s v="B"/>
    <n v="0.06"/>
    <n v="28.2"/>
  </r>
  <r>
    <n v="198"/>
    <d v="2022-08-22T00:00:00"/>
    <d v="2022-08-22T00:00:00"/>
    <n v="6678"/>
    <n v="23827"/>
    <s v="Nihad Homsi"/>
    <x v="11"/>
    <s v="JJ-3"/>
    <s v="Mixed berry jelly"/>
    <s v="Jams and Jellies"/>
    <n v="7.5"/>
    <x v="7"/>
    <n v="67.5"/>
    <n v="5"/>
    <s v="E"/>
    <n v="0.15"/>
    <n v="57.375"/>
  </r>
  <r>
    <n v="199"/>
    <d v="2022-08-22T00:00:00"/>
    <d v="2022-08-22T00:00:00"/>
    <n v="6892"/>
    <n v="12971"/>
    <s v="Gang Chu"/>
    <x v="14"/>
    <s v="JJ-4"/>
    <s v="Rhubarb-strawberry compote"/>
    <s v="Jams and Jellies"/>
    <n v="8"/>
    <x v="7"/>
    <n v="72"/>
    <n v="0"/>
    <s v="no discount"/>
    <n v="0"/>
    <n v="72"/>
  </r>
  <r>
    <n v="200"/>
    <d v="2022-08-24T00:00:00"/>
    <d v="2022-08-24T00:00:00"/>
    <n v="6464"/>
    <n v="15561"/>
    <s v="Hamal Shammas"/>
    <x v="8"/>
    <s v="OS-1"/>
    <s v="Oatmeal soap"/>
    <s v="Organic soap"/>
    <n v="5.95"/>
    <x v="1"/>
    <n v="47.6"/>
    <n v="4"/>
    <s v="D"/>
    <n v="0.1"/>
    <n v="42.84"/>
  </r>
  <r>
    <n v="201"/>
    <d v="2022-08-24T00:00:00"/>
    <d v="2022-08-24T00:00:00"/>
    <n v="6464"/>
    <n v="19842"/>
    <s v="Ruwaidah Bishara"/>
    <x v="15"/>
    <s v="H-3"/>
    <s v="Buckwheat honey"/>
    <s v="Honey"/>
    <n v="9"/>
    <x v="1"/>
    <n v="72"/>
    <n v="2"/>
    <s v="B"/>
    <n v="0.06"/>
    <n v="67.680000000000007"/>
  </r>
  <r>
    <n v="202"/>
    <d v="2022-08-25T00:00:00"/>
    <d v="2022-08-25T00:00:00"/>
    <n v="5382"/>
    <n v="25940"/>
    <s v="Douglas Townes"/>
    <x v="12"/>
    <s v="JJ-4"/>
    <s v="Rhubarb-strawberry compote"/>
    <s v="Jams and Jellies"/>
    <n v="8"/>
    <x v="3"/>
    <n v="32"/>
    <n v="1"/>
    <s v="A"/>
    <n v="0.05"/>
    <n v="30.4"/>
  </r>
  <r>
    <n v="203"/>
    <d v="2022-08-25T00:00:00"/>
    <d v="2022-08-25T00:00:00"/>
    <n v="5346"/>
    <n v="24735"/>
    <s v="Philippe Paulet"/>
    <x v="7"/>
    <s v="OS-3"/>
    <s v="Goat milk soap"/>
    <s v="Organic soap"/>
    <n v="5.95"/>
    <x v="7"/>
    <n v="53.550000000000004"/>
    <n v="1"/>
    <s v="A"/>
    <n v="0.05"/>
    <n v="50.872500000000002"/>
  </r>
  <r>
    <n v="204"/>
    <d v="2022-08-25T00:00:00"/>
    <d v="2022-08-25T00:00:00"/>
    <n v="5400"/>
    <n v="16953"/>
    <s v="Lily Parker"/>
    <x v="2"/>
    <s v="L-3"/>
    <s v="Oatmeal hand and body lotion"/>
    <s v="Lotions"/>
    <n v="12"/>
    <x v="2"/>
    <n v="60"/>
    <n v="3"/>
    <s v="C"/>
    <n v="0.08"/>
    <n v="55.2"/>
  </r>
  <r>
    <n v="205"/>
    <d v="2022-08-25T00:00:00"/>
    <d v="2022-08-25T00:00:00"/>
    <n v="8064"/>
    <n v="17640"/>
    <s v="Calvin Olds"/>
    <x v="10"/>
    <s v="OS-3"/>
    <s v="Goat milk soap"/>
    <s v="Organic soap"/>
    <n v="5.95"/>
    <x v="1"/>
    <n v="47.6"/>
    <n v="2"/>
    <s v="B"/>
    <n v="0.06"/>
    <n v="44.744"/>
  </r>
  <r>
    <n v="206"/>
    <d v="2022-08-25T00:00:00"/>
    <d v="2022-08-25T00:00:00"/>
    <n v="6357"/>
    <n v="22911"/>
    <s v="Marisa McCullough"/>
    <x v="10"/>
    <s v="OS-3"/>
    <s v="Goat milk soap"/>
    <s v="Organic soap"/>
    <n v="5.95"/>
    <x v="2"/>
    <n v="29.75"/>
    <n v="4"/>
    <s v="D"/>
    <n v="0.1"/>
    <n v="26.774999999999999"/>
  </r>
  <r>
    <n v="207"/>
    <d v="2022-08-25T00:00:00"/>
    <d v="2022-08-25T00:00:00"/>
    <n v="6571"/>
    <n v="19737"/>
    <s v="Malika Nueimat"/>
    <x v="15"/>
    <s v="JJ-2"/>
    <s v="Mixed berry jam"/>
    <s v="Jams and Jellies"/>
    <n v="7.5"/>
    <x v="7"/>
    <n v="67.5"/>
    <n v="0"/>
    <s v="no discount"/>
    <n v="0"/>
    <n v="67.5"/>
  </r>
  <r>
    <n v="208"/>
    <d v="2022-08-26T00:00:00"/>
    <d v="2022-08-26T00:00:00"/>
    <n v="6571"/>
    <n v="24461"/>
    <s v="Alba Sutton"/>
    <x v="6"/>
    <s v="H-2"/>
    <s v="Wildflower honey"/>
    <s v="Honey"/>
    <n v="9"/>
    <x v="7"/>
    <n v="81"/>
    <n v="1"/>
    <s v="A"/>
    <n v="0.05"/>
    <n v="76.95"/>
  </r>
  <r>
    <n v="209"/>
    <d v="2022-08-26T00:00:00"/>
    <d v="2022-08-26T00:00:00"/>
    <n v="5400"/>
    <n v="26512"/>
    <s v="Pramod  Mistry"/>
    <x v="2"/>
    <s v="H-3"/>
    <s v="Buckwheat honey"/>
    <s v="Honey"/>
    <n v="9"/>
    <x v="9"/>
    <n v="9"/>
    <n v="0"/>
    <s v="no discount"/>
    <n v="0"/>
    <n v="9"/>
  </r>
  <r>
    <n v="210"/>
    <d v="2022-08-26T00:00:00"/>
    <d v="2022-08-26T00:00:00"/>
    <n v="5382"/>
    <n v="24952"/>
    <s v="Michael Yin"/>
    <x v="8"/>
    <s v="JJ-1"/>
    <s v="Strawberry jam"/>
    <s v="Jams and Jellies"/>
    <n v="7.5"/>
    <x v="8"/>
    <n v="45"/>
    <n v="2"/>
    <s v="B"/>
    <n v="0.06"/>
    <n v="42.3"/>
  </r>
  <r>
    <n v="211"/>
    <d v="2022-08-26T00:00:00"/>
    <d v="2022-08-26T00:00:00"/>
    <n v="6143"/>
    <n v="13739"/>
    <s v="Hana'i Hotaki"/>
    <x v="4"/>
    <s v="H-3"/>
    <s v="Buckwheat honey"/>
    <s v="Honey"/>
    <n v="9"/>
    <x v="5"/>
    <n v="27"/>
    <n v="4"/>
    <s v="D"/>
    <n v="0.1"/>
    <n v="24.3"/>
  </r>
  <r>
    <n v="212"/>
    <d v="2022-08-27T00:00:00"/>
    <d v="2022-08-27T00:00:00"/>
    <n v="5346"/>
    <n v="20832"/>
    <s v="Pau Valadez"/>
    <x v="9"/>
    <s v="L-3"/>
    <s v="Oatmeal hand and body lotion"/>
    <s v="Lotions"/>
    <n v="12"/>
    <x v="6"/>
    <n v="120"/>
    <n v="1"/>
    <s v="A"/>
    <n v="0.05"/>
    <n v="114"/>
  </r>
  <r>
    <n v="213"/>
    <d v="2022-08-27T00:00:00"/>
    <d v="2022-08-27T00:00:00"/>
    <n v="6464"/>
    <n v="25355"/>
    <s v="Miles McDaniel"/>
    <x v="16"/>
    <s v="L-2"/>
    <s v="Goat milk and honey cream"/>
    <s v="Lotions"/>
    <n v="12"/>
    <x v="8"/>
    <n v="72"/>
    <n v="5"/>
    <s v="E"/>
    <n v="0.15"/>
    <n v="61.2"/>
  </r>
  <r>
    <n v="214"/>
    <d v="2022-08-28T00:00:00"/>
    <d v="2022-08-28T00:00:00"/>
    <n v="6678"/>
    <n v="22597"/>
    <s v="Felipe Bui"/>
    <x v="7"/>
    <s v="JJ-4"/>
    <s v="Rhubarb-strawberry compote"/>
    <s v="Jams and Jellies"/>
    <n v="8"/>
    <x v="5"/>
    <n v="24"/>
    <n v="4"/>
    <s v="D"/>
    <n v="0.1"/>
    <n v="21.6"/>
  </r>
  <r>
    <n v="215"/>
    <d v="2022-08-28T00:00:00"/>
    <d v="2022-08-28T00:00:00"/>
    <n v="6892"/>
    <n v="21702"/>
    <s v="Miguel Howerton"/>
    <x v="8"/>
    <s v="JJ-3"/>
    <s v="Mixed berry jelly"/>
    <s v="Jams and Jellies"/>
    <n v="7.5"/>
    <x v="5"/>
    <n v="22.5"/>
    <n v="1"/>
    <s v="A"/>
    <n v="0.05"/>
    <n v="21.375"/>
  </r>
  <r>
    <n v="216"/>
    <d v="2022-08-28T00:00:00"/>
    <d v="2022-08-28T00:00:00"/>
    <n v="6678"/>
    <n v="21914"/>
    <s v="Cornelia Guerrero"/>
    <x v="6"/>
    <s v="OS-1"/>
    <s v="Oatmeal soap"/>
    <s v="Organic soap"/>
    <n v="5.95"/>
    <x v="4"/>
    <n v="11.9"/>
    <n v="0"/>
    <s v="no discount"/>
    <n v="0"/>
    <n v="11.9"/>
  </r>
  <r>
    <n v="217"/>
    <d v="2022-08-29T00:00:00"/>
    <d v="2022-08-29T00:00:00"/>
    <n v="6892"/>
    <n v="17441"/>
    <s v="Claude Batard"/>
    <x v="6"/>
    <s v="JJ-3"/>
    <s v="Mixed berry jelly"/>
    <s v="Jams and Jellies"/>
    <n v="7.5"/>
    <x v="5"/>
    <n v="22.5"/>
    <n v="0"/>
    <s v="no discount"/>
    <n v="0"/>
    <n v="22.5"/>
  </r>
  <r>
    <n v="218"/>
    <d v="2022-08-29T00:00:00"/>
    <d v="2022-08-29T00:00:00"/>
    <n v="5382"/>
    <n v="17376"/>
    <s v="Annette Deniger"/>
    <x v="2"/>
    <s v="H-2"/>
    <s v="Wildflower honey"/>
    <s v="Honey"/>
    <n v="9"/>
    <x v="6"/>
    <n v="90"/>
    <n v="1"/>
    <s v="A"/>
    <n v="0.05"/>
    <n v="85.5"/>
  </r>
  <r>
    <n v="219"/>
    <d v="2022-08-29T00:00:00"/>
    <d v="2022-08-29T00:00:00"/>
    <n v="5346"/>
    <n v="21104"/>
    <s v="Chris Bromley"/>
    <x v="6"/>
    <s v="H-1"/>
    <s v="Clover honey"/>
    <s v="Honey"/>
    <n v="9"/>
    <x v="9"/>
    <n v="9"/>
    <n v="1"/>
    <s v="A"/>
    <n v="0.05"/>
    <n v="8.5500000000000007"/>
  </r>
  <r>
    <n v="220"/>
    <d v="2022-08-29T00:00:00"/>
    <d v="2022-08-29T00:00:00"/>
    <n v="6678"/>
    <n v="13321"/>
    <s v="Archie Lamb"/>
    <x v="0"/>
    <s v="JJ-4"/>
    <s v="Rhubarb-strawberry compote"/>
    <s v="Jams and Jellies"/>
    <n v="8"/>
    <x v="6"/>
    <n v="80"/>
    <n v="4"/>
    <s v="D"/>
    <n v="0.1"/>
    <n v="72"/>
  </r>
  <r>
    <n v="221"/>
    <d v="2022-08-30T00:00:00"/>
    <d v="2022-08-30T00:00:00"/>
    <n v="5400"/>
    <n v="26564"/>
    <s v="Sun Li"/>
    <x v="4"/>
    <s v="JJ-2"/>
    <s v="Mixed berry jam"/>
    <s v="Jams and Jellies"/>
    <n v="7.5"/>
    <x v="6"/>
    <n v="75"/>
    <n v="0"/>
    <s v="no discount"/>
    <n v="0"/>
    <n v="75"/>
  </r>
  <r>
    <n v="222"/>
    <d v="2022-08-30T00:00:00"/>
    <d v="2022-08-30T00:00:00"/>
    <n v="5400"/>
    <n v="25940"/>
    <s v="Douglas Townes"/>
    <x v="12"/>
    <s v="L-1"/>
    <s v="Goat milk hand and body lotion"/>
    <s v="Lotions"/>
    <n v="12"/>
    <x v="9"/>
    <n v="12"/>
    <n v="0"/>
    <s v="no discount"/>
    <n v="0"/>
    <n v="12"/>
  </r>
  <r>
    <n v="223"/>
    <d v="2022-08-30T00:00:00"/>
    <d v="2022-08-30T00:00:00"/>
    <n v="6464"/>
    <n v="11959"/>
    <s v="Hamed Sarraf"/>
    <x v="16"/>
    <s v="H-1"/>
    <s v="Clover honey"/>
    <s v="Honey"/>
    <n v="9"/>
    <x v="9"/>
    <n v="9"/>
    <n v="4"/>
    <s v="D"/>
    <n v="0.1"/>
    <n v="8.1"/>
  </r>
  <r>
    <n v="224"/>
    <d v="2022-08-31T00:00:00"/>
    <d v="2022-08-31T00:00:00"/>
    <n v="6892"/>
    <n v="22544"/>
    <s v="Gilbert Charron"/>
    <x v="0"/>
    <s v="H-2"/>
    <s v="Wildflower honey"/>
    <s v="Honey"/>
    <n v="9"/>
    <x v="8"/>
    <n v="54"/>
    <n v="2"/>
    <s v="B"/>
    <n v="0.06"/>
    <n v="50.76"/>
  </r>
  <r>
    <n v="225"/>
    <d v="2022-08-31T00:00:00"/>
    <d v="2022-08-31T00:00:00"/>
    <n v="6678"/>
    <n v="21339"/>
    <s v="Genevieve Meilleur"/>
    <x v="2"/>
    <s v="OS-1"/>
    <s v="Oatmeal soap"/>
    <s v="Organic soap"/>
    <n v="5.95"/>
    <x v="6"/>
    <n v="59.5"/>
    <n v="2"/>
    <s v="B"/>
    <n v="0.06"/>
    <n v="55.93"/>
  </r>
  <r>
    <n v="226"/>
    <d v="2022-09-01T00:00:00"/>
    <d v="2022-09-01T00:00:00"/>
    <n v="6143"/>
    <n v="15625"/>
    <s v="Daniel Feliciano"/>
    <x v="9"/>
    <s v="OS-2"/>
    <s v="Strawberry summer soap"/>
    <s v="Organic soap"/>
    <n v="5.95"/>
    <x v="0"/>
    <n v="41.65"/>
    <n v="1"/>
    <s v="A"/>
    <n v="0.05"/>
    <n v="39.567499999999995"/>
  </r>
  <r>
    <n v="227"/>
    <d v="2022-09-01T00:00:00"/>
    <d v="2022-09-01T00:00:00"/>
    <n v="6143"/>
    <n v="19842"/>
    <s v="Ruwaidah Bishara"/>
    <x v="15"/>
    <s v="H-2"/>
    <s v="Wildflower honey"/>
    <s v="Honey"/>
    <n v="9"/>
    <x v="9"/>
    <n v="9"/>
    <n v="5"/>
    <s v="E"/>
    <n v="0.15"/>
    <n v="7.65"/>
  </r>
  <r>
    <n v="228"/>
    <d v="2022-09-01T00:00:00"/>
    <d v="2022-09-01T00:00:00"/>
    <n v="6250"/>
    <n v="21914"/>
    <s v="Cornelia Guerrero"/>
    <x v="6"/>
    <s v="L-3"/>
    <s v="Oatmeal hand and body lotion"/>
    <s v="Lotions"/>
    <n v="12"/>
    <x v="6"/>
    <n v="120"/>
    <n v="2"/>
    <s v="B"/>
    <n v="0.06"/>
    <n v="112.8"/>
  </r>
  <r>
    <n v="229"/>
    <d v="2022-09-01T00:00:00"/>
    <d v="2022-09-01T00:00:00"/>
    <n v="6357"/>
    <n v="23133"/>
    <s v="Danielle  Panetier"/>
    <x v="2"/>
    <s v="H-3"/>
    <s v="Buckwheat honey"/>
    <s v="Honey"/>
    <n v="9"/>
    <x v="0"/>
    <n v="63"/>
    <n v="4"/>
    <s v="D"/>
    <n v="0.1"/>
    <n v="56.7"/>
  </r>
  <r>
    <n v="230"/>
    <d v="2022-09-02T00:00:00"/>
    <d v="2022-09-02T00:00:00"/>
    <n v="1384"/>
    <n v="22829"/>
    <s v="Jacqueline  Brunelle"/>
    <x v="1"/>
    <s v="H-3"/>
    <s v="Buckwheat honey"/>
    <s v="Honey"/>
    <n v="9"/>
    <x v="6"/>
    <n v="90"/>
    <n v="5"/>
    <s v="E"/>
    <n v="0.15"/>
    <n v="76.5"/>
  </r>
  <r>
    <n v="231"/>
    <d v="2022-09-02T00:00:00"/>
    <d v="2022-09-02T00:00:00"/>
    <n v="6143"/>
    <n v="24302"/>
    <s v="Eisa Boutros"/>
    <x v="3"/>
    <s v="OS-1"/>
    <s v="Oatmeal soap"/>
    <s v="Organic soap"/>
    <n v="5.95"/>
    <x v="0"/>
    <n v="41.65"/>
    <n v="2"/>
    <s v="B"/>
    <n v="0.06"/>
    <n v="39.150999999999996"/>
  </r>
  <r>
    <n v="232"/>
    <d v="2022-09-02T00:00:00"/>
    <d v="2022-09-02T00:00:00"/>
    <n v="6571"/>
    <n v="13122"/>
    <s v="Tabitha Shamoun"/>
    <x v="17"/>
    <s v="L-1"/>
    <s v="Goat milk hand and body lotion"/>
    <s v="Lotions"/>
    <n v="12"/>
    <x v="7"/>
    <n v="108"/>
    <n v="4"/>
    <s v="D"/>
    <n v="0.1"/>
    <n v="97.2"/>
  </r>
  <r>
    <n v="233"/>
    <d v="2022-09-02T00:00:00"/>
    <d v="2022-09-02T00:00:00"/>
    <n v="1384"/>
    <n v="27850"/>
    <s v="Andree Meilleur"/>
    <x v="1"/>
    <s v="OS-2"/>
    <s v="Strawberry summer soap"/>
    <s v="Organic soap"/>
    <n v="5.95"/>
    <x v="4"/>
    <n v="11.9"/>
    <n v="0"/>
    <s v="no discount"/>
    <n v="0"/>
    <n v="11.9"/>
  </r>
  <r>
    <n v="234"/>
    <d v="2022-09-02T00:00:00"/>
    <d v="2022-09-02T00:00:00"/>
    <n v="5382"/>
    <n v="14501"/>
    <s v="Cheng He"/>
    <x v="17"/>
    <s v="OS-2"/>
    <s v="Strawberry summer soap"/>
    <s v="Organic soap"/>
    <n v="5.95"/>
    <x v="3"/>
    <n v="23.8"/>
    <n v="1"/>
    <s v="A"/>
    <n v="0.05"/>
    <n v="22.61"/>
  </r>
  <r>
    <n v="235"/>
    <d v="2022-09-03T00:00:00"/>
    <d v="2022-09-03T00:00:00"/>
    <n v="6892"/>
    <n v="23448"/>
    <s v="Carmelo Foret"/>
    <x v="8"/>
    <s v="JJ-2"/>
    <s v="Mixed berry jam"/>
    <s v="Jams and Jellies"/>
    <n v="7.5"/>
    <x v="4"/>
    <n v="15"/>
    <n v="3"/>
    <s v="C"/>
    <n v="0.08"/>
    <n v="13.8"/>
  </r>
  <r>
    <n v="236"/>
    <d v="2022-09-03T00:00:00"/>
    <d v="2022-09-03T00:00:00"/>
    <n v="6464"/>
    <n v="15353"/>
    <s v="Francisco Almaraz"/>
    <x v="1"/>
    <s v="H-1"/>
    <s v="Clover honey"/>
    <s v="Honey"/>
    <n v="9"/>
    <x v="3"/>
    <n v="36"/>
    <n v="1"/>
    <s v="A"/>
    <n v="0.05"/>
    <n v="34.200000000000003"/>
  </r>
  <r>
    <n v="237"/>
    <d v="2022-09-03T00:00:00"/>
    <d v="2022-09-03T00:00:00"/>
    <n v="6678"/>
    <n v="23687"/>
    <s v="Li Cao"/>
    <x v="11"/>
    <s v="OS-3"/>
    <s v="Goat milk soap"/>
    <s v="Organic soap"/>
    <n v="5.95"/>
    <x v="7"/>
    <n v="53.550000000000004"/>
    <n v="4"/>
    <s v="D"/>
    <n v="0.1"/>
    <n v="48.195000000000007"/>
  </r>
  <r>
    <n v="238"/>
    <d v="2022-09-05T00:00:00"/>
    <d v="2022-09-05T00:00:00"/>
    <n v="6571"/>
    <n v="17717"/>
    <s v="Kong Chen"/>
    <x v="8"/>
    <s v="OS-3"/>
    <s v="Goat milk soap"/>
    <s v="Organic soap"/>
    <n v="5.95"/>
    <x v="0"/>
    <n v="41.65"/>
    <n v="5"/>
    <s v="E"/>
    <n v="0.15"/>
    <n v="35.402499999999996"/>
  </r>
  <r>
    <n v="239"/>
    <d v="2022-09-06T00:00:00"/>
    <d v="2022-09-06T00:00:00"/>
    <n v="5400"/>
    <n v="16088"/>
    <s v="Hector Montoya"/>
    <x v="6"/>
    <s v="JJ-3"/>
    <s v="Mixed berry jelly"/>
    <s v="Jams and Jellies"/>
    <n v="7.5"/>
    <x v="7"/>
    <n v="67.5"/>
    <n v="1"/>
    <s v="A"/>
    <n v="0.05"/>
    <n v="64.125"/>
  </r>
  <r>
    <n v="240"/>
    <d v="2022-09-06T00:00:00"/>
    <d v="2022-09-06T00:00:00"/>
    <n v="5346"/>
    <n v="12504"/>
    <s v="Elisabeth Plante"/>
    <x v="8"/>
    <s v="H-1"/>
    <s v="Clover honey"/>
    <s v="Honey"/>
    <n v="9"/>
    <x v="0"/>
    <n v="63"/>
    <n v="2"/>
    <s v="B"/>
    <n v="0.06"/>
    <n v="59.22"/>
  </r>
  <r>
    <n v="241"/>
    <d v="2022-09-07T00:00:00"/>
    <d v="2022-09-07T00:00:00"/>
    <n v="8064"/>
    <n v="15868"/>
    <s v="Dominic Cloutier"/>
    <x v="13"/>
    <s v="JJ-3"/>
    <s v="Mixed berry jelly"/>
    <s v="Jams and Jellies"/>
    <n v="7.5"/>
    <x v="7"/>
    <n v="67.5"/>
    <n v="3"/>
    <s v="C"/>
    <n v="0.08"/>
    <n v="62.1"/>
  </r>
  <r>
    <n v="242"/>
    <d v="2022-09-08T00:00:00"/>
    <d v="2022-09-08T00:00:00"/>
    <n v="5400"/>
    <n v="19063"/>
    <s v="Maison  Herve"/>
    <x v="2"/>
    <s v="H-2"/>
    <s v="Wildflower honey"/>
    <s v="Honey"/>
    <n v="9"/>
    <x v="6"/>
    <n v="90"/>
    <n v="1"/>
    <s v="A"/>
    <n v="0.05"/>
    <n v="85.5"/>
  </r>
  <r>
    <n v="243"/>
    <d v="2022-09-08T00:00:00"/>
    <d v="2022-09-08T00:00:00"/>
    <n v="6678"/>
    <n v="18265"/>
    <s v="Akia Kassis"/>
    <x v="6"/>
    <s v="OS-1"/>
    <s v="Oatmeal soap"/>
    <s v="Organic soap"/>
    <n v="5.95"/>
    <x v="3"/>
    <n v="23.8"/>
    <n v="4"/>
    <s v="D"/>
    <n v="0.1"/>
    <n v="21.42"/>
  </r>
  <r>
    <n v="244"/>
    <d v="2022-09-08T00:00:00"/>
    <d v="2022-09-08T00:00:00"/>
    <n v="5454"/>
    <n v="10550"/>
    <s v="Kyle Hatley"/>
    <x v="17"/>
    <s v="JJ-3"/>
    <s v="Mixed berry jelly"/>
    <s v="Jams and Jellies"/>
    <n v="7.5"/>
    <x v="4"/>
    <n v="15"/>
    <n v="2"/>
    <s v="B"/>
    <n v="0.06"/>
    <n v="14.1"/>
  </r>
  <r>
    <n v="245"/>
    <d v="2022-09-09T00:00:00"/>
    <d v="2022-09-09T00:00:00"/>
    <n v="8064"/>
    <n v="17972"/>
    <s v="Simon Skeen"/>
    <x v="8"/>
    <s v="OS-2"/>
    <s v="Strawberry summer soap"/>
    <s v="Organic soap"/>
    <n v="5.95"/>
    <x v="6"/>
    <n v="59.5"/>
    <n v="4"/>
    <s v="D"/>
    <n v="0.1"/>
    <n v="53.55"/>
  </r>
  <r>
    <n v="246"/>
    <d v="2022-09-09T00:00:00"/>
    <d v="2022-09-09T00:00:00"/>
    <n v="4350"/>
    <n v="19737"/>
    <s v="Malika Nueimat"/>
    <x v="15"/>
    <s v="JJ-1"/>
    <s v="Strawberry jam"/>
    <s v="Jams and Jellies"/>
    <n v="7.5"/>
    <x v="8"/>
    <n v="45"/>
    <n v="0"/>
    <s v="no discount"/>
    <n v="0"/>
    <n v="45"/>
  </r>
  <r>
    <n v="247"/>
    <d v="2022-09-09T00:00:00"/>
    <d v="2022-09-09T00:00:00"/>
    <n v="8064"/>
    <n v="10553"/>
    <s v="Reem Al-Zuhairi"/>
    <x v="5"/>
    <s v="L-1"/>
    <s v="Goat milk hand and body lotion"/>
    <s v="Lotions"/>
    <n v="12"/>
    <x v="6"/>
    <n v="120"/>
    <n v="0"/>
    <s v="no discount"/>
    <n v="0"/>
    <n v="120"/>
  </r>
  <r>
    <n v="248"/>
    <d v="2022-09-09T00:00:00"/>
    <d v="2022-09-09T00:00:00"/>
    <n v="6464"/>
    <n v="22597"/>
    <s v="Felipe Bui"/>
    <x v="7"/>
    <s v="L-1"/>
    <s v="Goat milk hand and body lotion"/>
    <s v="Lotions"/>
    <n v="12"/>
    <x v="9"/>
    <n v="12"/>
    <n v="4"/>
    <s v="D"/>
    <n v="0.1"/>
    <n v="10.8"/>
  </r>
  <r>
    <n v="249"/>
    <d v="2022-09-10T00:00:00"/>
    <d v="2022-09-10T00:00:00"/>
    <n v="4350"/>
    <n v="26350"/>
    <s v="Josephine  Grondin"/>
    <x v="12"/>
    <s v="H-3"/>
    <s v="Buckwheat honey"/>
    <s v="Honey"/>
    <n v="9"/>
    <x v="0"/>
    <n v="63"/>
    <n v="0"/>
    <s v="no discount"/>
    <n v="0"/>
    <n v="63"/>
  </r>
  <r>
    <n v="250"/>
    <d v="2022-09-11T00:00:00"/>
    <d v="2022-09-11T00:00:00"/>
    <n v="6571"/>
    <n v="12882"/>
    <s v="Astrid Flamand"/>
    <x v="13"/>
    <s v="L-1"/>
    <s v="Goat milk hand and body lotion"/>
    <s v="Lotions"/>
    <n v="12"/>
    <x v="6"/>
    <n v="120"/>
    <n v="5"/>
    <s v="E"/>
    <n v="0.15"/>
    <n v="102"/>
  </r>
  <r>
    <n v="251"/>
    <d v="2022-09-11T00:00:00"/>
    <d v="2022-09-11T00:00:00"/>
    <n v="6892"/>
    <n v="23361"/>
    <s v="Wei Mai"/>
    <x v="2"/>
    <s v="L-3"/>
    <s v="Oatmeal hand and body lotion"/>
    <s v="Lotions"/>
    <n v="12"/>
    <x v="2"/>
    <n v="60"/>
    <n v="1"/>
    <s v="A"/>
    <n v="0.05"/>
    <n v="57"/>
  </r>
  <r>
    <n v="252"/>
    <d v="2022-09-11T00:00:00"/>
    <d v="2022-09-11T00:00:00"/>
    <n v="8064"/>
    <n v="19063"/>
    <s v="Maison  Herve"/>
    <x v="2"/>
    <s v="H-3"/>
    <s v="Buckwheat honey"/>
    <s v="Honey"/>
    <n v="9"/>
    <x v="9"/>
    <n v="9"/>
    <n v="2"/>
    <s v="B"/>
    <n v="0.06"/>
    <n v="8.4600000000000009"/>
  </r>
  <r>
    <n v="253"/>
    <d v="2022-09-12T00:00:00"/>
    <d v="2022-09-12T00:00:00"/>
    <n v="1384"/>
    <n v="21321"/>
    <s v="Toby Perkins"/>
    <x v="11"/>
    <s v="H-2"/>
    <s v="Wildflower honey"/>
    <s v="Honey"/>
    <n v="9"/>
    <x v="3"/>
    <n v="36"/>
    <n v="5"/>
    <s v="E"/>
    <n v="0.15"/>
    <n v="30.6"/>
  </r>
  <r>
    <n v="254"/>
    <d v="2022-09-12T00:00:00"/>
    <d v="2022-09-12T00:00:00"/>
    <n v="6143"/>
    <n v="12856"/>
    <s v="Yi Ze Ang"/>
    <x v="0"/>
    <s v="OS-1"/>
    <s v="Oatmeal soap"/>
    <s v="Organic soap"/>
    <n v="5.95"/>
    <x v="9"/>
    <n v="5.95"/>
    <n v="0"/>
    <s v="no discount"/>
    <n v="0"/>
    <n v="5.95"/>
  </r>
  <r>
    <n v="255"/>
    <d v="2022-09-12T00:00:00"/>
    <d v="2022-09-12T00:00:00"/>
    <n v="6678"/>
    <n v="21852"/>
    <s v="Desiree Maldonado"/>
    <x v="2"/>
    <s v="OS-3"/>
    <s v="Goat milk soap"/>
    <s v="Organic soap"/>
    <n v="5.95"/>
    <x v="4"/>
    <n v="11.9"/>
    <n v="1"/>
    <s v="A"/>
    <n v="0.05"/>
    <n v="11.305"/>
  </r>
  <r>
    <n v="256"/>
    <d v="2022-09-12T00:00:00"/>
    <d v="2022-09-12T00:00:00"/>
    <n v="6464"/>
    <n v="23585"/>
    <s v="Taqwaa Samaha"/>
    <x v="9"/>
    <s v="OS-2"/>
    <s v="Strawberry summer soap"/>
    <s v="Organic soap"/>
    <n v="5.95"/>
    <x v="8"/>
    <n v="35.700000000000003"/>
    <n v="0"/>
    <s v="no discount"/>
    <n v="0"/>
    <n v="35.700000000000003"/>
  </r>
  <r>
    <n v="257"/>
    <d v="2022-09-12T00:00:00"/>
    <d v="2022-09-12T00:00:00"/>
    <n v="8064"/>
    <n v="21785"/>
    <s v="Philippe Pelland"/>
    <x v="2"/>
    <s v="H-2"/>
    <s v="Wildflower honey"/>
    <s v="Honey"/>
    <n v="9"/>
    <x v="7"/>
    <n v="81"/>
    <n v="1"/>
    <s v="A"/>
    <n v="0.05"/>
    <n v="76.95"/>
  </r>
  <r>
    <n v="258"/>
    <d v="2022-09-13T00:00:00"/>
    <d v="2022-09-13T00:00:00"/>
    <n v="5346"/>
    <n v="10523"/>
    <s v="Xia Mai"/>
    <x v="1"/>
    <s v="H-1"/>
    <s v="Clover honey"/>
    <s v="Honey"/>
    <n v="9"/>
    <x v="6"/>
    <n v="90"/>
    <n v="5"/>
    <s v="E"/>
    <n v="0.15"/>
    <n v="76.5"/>
  </r>
  <r>
    <n v="259"/>
    <d v="2022-09-13T00:00:00"/>
    <d v="2022-09-13T00:00:00"/>
    <n v="6892"/>
    <n v="23531"/>
    <s v="Luc Chauvin"/>
    <x v="5"/>
    <s v="H-1"/>
    <s v="Clover honey"/>
    <s v="Honey"/>
    <n v="9"/>
    <x v="7"/>
    <n v="81"/>
    <n v="3"/>
    <s v="C"/>
    <n v="0.08"/>
    <n v="74.52"/>
  </r>
  <r>
    <n v="260"/>
    <d v="2022-09-14T00:00:00"/>
    <d v="2022-09-14T00:00:00"/>
    <n v="4350"/>
    <n v="21803"/>
    <s v="Xiang Zhong"/>
    <x v="5"/>
    <s v="H-3"/>
    <s v="Buckwheat honey"/>
    <s v="Honey"/>
    <n v="9"/>
    <x v="8"/>
    <n v="54"/>
    <n v="2"/>
    <s v="B"/>
    <n v="0.06"/>
    <n v="50.76"/>
  </r>
  <r>
    <n v="261"/>
    <d v="2022-09-14T00:00:00"/>
    <d v="2022-09-14T00:00:00"/>
    <n v="8064"/>
    <n v="10061"/>
    <s v="Jacob Schreiner"/>
    <x v="2"/>
    <s v="H-2"/>
    <s v="Wildflower honey"/>
    <s v="Honey"/>
    <n v="9"/>
    <x v="3"/>
    <n v="36"/>
    <n v="5"/>
    <s v="E"/>
    <n v="0.15"/>
    <n v="30.6"/>
  </r>
  <r>
    <n v="262"/>
    <d v="2022-09-14T00:00:00"/>
    <d v="2022-09-14T00:00:00"/>
    <n v="6678"/>
    <n v="27538"/>
    <s v="David Charron"/>
    <x v="1"/>
    <s v="L-1"/>
    <s v="Goat milk hand and body lotion"/>
    <s v="Lotions"/>
    <n v="12"/>
    <x v="4"/>
    <n v="24"/>
    <n v="5"/>
    <s v="E"/>
    <n v="0.15"/>
    <n v="20.399999999999999"/>
  </r>
  <r>
    <n v="263"/>
    <d v="2022-09-14T00:00:00"/>
    <d v="2022-09-14T00:00:00"/>
    <n v="5418"/>
    <n v="27191"/>
    <s v="Qi Shi"/>
    <x v="1"/>
    <s v="JJ-3"/>
    <s v="Mixed berry jelly"/>
    <s v="Jams and Jellies"/>
    <n v="7.5"/>
    <x v="0"/>
    <n v="52.5"/>
    <n v="1"/>
    <s v="A"/>
    <n v="0.05"/>
    <n v="49.875"/>
  </r>
  <r>
    <n v="264"/>
    <d v="2022-09-15T00:00:00"/>
    <d v="2022-09-15T00:00:00"/>
    <n v="6357"/>
    <n v="14501"/>
    <s v="Cheng He"/>
    <x v="17"/>
    <s v="OS-1"/>
    <s v="Oatmeal soap"/>
    <s v="Organic soap"/>
    <n v="5.95"/>
    <x v="5"/>
    <n v="17.850000000000001"/>
    <n v="5"/>
    <s v="E"/>
    <n v="0.15"/>
    <n v="15.172500000000001"/>
  </r>
  <r>
    <n v="265"/>
    <d v="2022-09-15T00:00:00"/>
    <d v="2022-09-15T00:00:00"/>
    <n v="6892"/>
    <n v="15868"/>
    <s v="Dominic Cloutier"/>
    <x v="13"/>
    <s v="JJ-1"/>
    <s v="Strawberry jam"/>
    <s v="Jams and Jellies"/>
    <n v="7.5"/>
    <x v="8"/>
    <n v="45"/>
    <n v="1"/>
    <s v="A"/>
    <n v="0.05"/>
    <n v="42.75"/>
  </r>
  <r>
    <n v="266"/>
    <d v="2022-09-15T00:00:00"/>
    <d v="2022-09-15T00:00:00"/>
    <n v="6892"/>
    <n v="21104"/>
    <s v="Chris Bromley"/>
    <x v="6"/>
    <s v="H-2"/>
    <s v="Wildflower honey"/>
    <s v="Honey"/>
    <n v="9"/>
    <x v="4"/>
    <n v="18"/>
    <n v="4"/>
    <s v="D"/>
    <n v="0.1"/>
    <n v="16.2"/>
  </r>
  <r>
    <n v="267"/>
    <d v="2022-09-16T00:00:00"/>
    <d v="2022-09-16T00:00:00"/>
    <n v="6892"/>
    <n v="18195"/>
    <s v="Lei Luo"/>
    <x v="6"/>
    <s v="H-1"/>
    <s v="Clover honey"/>
    <s v="Honey"/>
    <n v="9"/>
    <x v="6"/>
    <n v="90"/>
    <n v="0"/>
    <s v="no discount"/>
    <n v="0"/>
    <n v="90"/>
  </r>
  <r>
    <n v="268"/>
    <d v="2022-09-16T00:00:00"/>
    <d v="2022-09-16T00:00:00"/>
    <n v="8064"/>
    <n v="26018"/>
    <s v="Helene Rocher"/>
    <x v="9"/>
    <s v="L-2"/>
    <s v="Goat milk and honey cream"/>
    <s v="Lotions"/>
    <n v="12"/>
    <x v="1"/>
    <n v="96"/>
    <n v="4"/>
    <s v="D"/>
    <n v="0.1"/>
    <n v="86.4"/>
  </r>
  <r>
    <n v="269"/>
    <d v="2022-09-17T00:00:00"/>
    <d v="2022-09-17T00:00:00"/>
    <n v="6464"/>
    <n v="13014"/>
    <s v="Alexandre Doyon"/>
    <x v="6"/>
    <s v="JJ-3"/>
    <s v="Mixed berry jelly"/>
    <s v="Jams and Jellies"/>
    <n v="7.5"/>
    <x v="7"/>
    <n v="67.5"/>
    <n v="5"/>
    <s v="E"/>
    <n v="0.15"/>
    <n v="57.375"/>
  </r>
  <r>
    <n v="270"/>
    <d v="2022-09-17T00:00:00"/>
    <d v="2022-09-17T00:00:00"/>
    <n v="6357"/>
    <n v="20177"/>
    <s v="Libby Stokes"/>
    <x v="2"/>
    <s v="JJ-3"/>
    <s v="Mixed berry jelly"/>
    <s v="Jams and Jellies"/>
    <n v="7.5"/>
    <x v="3"/>
    <n v="30"/>
    <n v="3"/>
    <s v="C"/>
    <n v="0.08"/>
    <n v="27.6"/>
  </r>
  <r>
    <n v="271"/>
    <d v="2022-09-18T00:00:00"/>
    <d v="2022-09-18T00:00:00"/>
    <n v="6678"/>
    <n v="22749"/>
    <s v="Emery Cate"/>
    <x v="8"/>
    <s v="H-2"/>
    <s v="Wildflower honey"/>
    <s v="Honey"/>
    <n v="9"/>
    <x v="8"/>
    <n v="54"/>
    <n v="0"/>
    <s v="no discount"/>
    <n v="0"/>
    <n v="54"/>
  </r>
  <r>
    <n v="272"/>
    <d v="2022-09-19T00:00:00"/>
    <d v="2022-09-19T00:00:00"/>
    <n v="6678"/>
    <n v="25168"/>
    <s v="Harriet Finch"/>
    <x v="17"/>
    <s v="JJ-2"/>
    <s v="Mixed berry jam"/>
    <s v="Jams and Jellies"/>
    <n v="7.5"/>
    <x v="5"/>
    <n v="22.5"/>
    <n v="4"/>
    <s v="D"/>
    <n v="0.1"/>
    <n v="20.25"/>
  </r>
  <r>
    <n v="273"/>
    <d v="2022-09-20T00:00:00"/>
    <d v="2022-09-20T00:00:00"/>
    <n v="8064"/>
    <n v="16741"/>
    <s v="Kristophe  Barjavel"/>
    <x v="4"/>
    <s v="JJ-1"/>
    <s v="Strawberry jam"/>
    <s v="Jams and Jellies"/>
    <n v="7.5"/>
    <x v="4"/>
    <n v="15"/>
    <n v="1"/>
    <s v="A"/>
    <n v="0.05"/>
    <n v="14.25"/>
  </r>
  <r>
    <n v="274"/>
    <d v="2022-09-20T00:00:00"/>
    <d v="2022-09-20T00:00:00"/>
    <n v="5418"/>
    <n v="20676"/>
    <s v="Nancy Terry"/>
    <x v="9"/>
    <s v="H-2"/>
    <s v="Wildflower honey"/>
    <s v="Honey"/>
    <n v="9"/>
    <x v="2"/>
    <n v="45"/>
    <n v="4"/>
    <s v="D"/>
    <n v="0.1"/>
    <n v="40.5"/>
  </r>
  <r>
    <n v="275"/>
    <d v="2022-09-20T00:00:00"/>
    <d v="2022-09-20T00:00:00"/>
    <n v="5400"/>
    <n v="15625"/>
    <s v="Daniel Feliciano"/>
    <x v="9"/>
    <s v="OS-3"/>
    <s v="Goat milk soap"/>
    <s v="Organic soap"/>
    <n v="5.95"/>
    <x v="7"/>
    <n v="53.550000000000004"/>
    <n v="2"/>
    <s v="B"/>
    <n v="0.06"/>
    <n v="50.337000000000003"/>
  </r>
  <r>
    <n v="276"/>
    <d v="2022-09-20T00:00:00"/>
    <d v="2022-09-20T00:00:00"/>
    <n v="6464"/>
    <n v="22883"/>
    <s v="Shi He"/>
    <x v="10"/>
    <s v="L-2"/>
    <s v="Goat milk and honey cream"/>
    <s v="Lotions"/>
    <n v="12"/>
    <x v="0"/>
    <n v="84"/>
    <n v="0"/>
    <s v="no discount"/>
    <n v="0"/>
    <n v="84"/>
  </r>
  <r>
    <n v="277"/>
    <d v="2022-09-21T00:00:00"/>
    <d v="2022-09-21T00:00:00"/>
    <n v="5346"/>
    <n v="15288"/>
    <s v="Leah Bailey"/>
    <x v="9"/>
    <s v="OS-2"/>
    <s v="Strawberry summer soap"/>
    <s v="Organic soap"/>
    <n v="5.95"/>
    <x v="6"/>
    <n v="59.5"/>
    <n v="0"/>
    <s v="no discount"/>
    <n v="0"/>
    <n v="59.5"/>
  </r>
  <r>
    <n v="278"/>
    <d v="2022-09-21T00:00:00"/>
    <d v="2022-09-21T00:00:00"/>
    <n v="6678"/>
    <n v="23211"/>
    <s v="Tami Alvarado"/>
    <x v="6"/>
    <s v="L-2"/>
    <s v="Goat milk and honey cream"/>
    <s v="Lotions"/>
    <n v="12"/>
    <x v="9"/>
    <n v="12"/>
    <n v="1"/>
    <s v="A"/>
    <n v="0.05"/>
    <n v="11.4"/>
  </r>
  <r>
    <n v="279"/>
    <d v="2022-09-21T00:00:00"/>
    <d v="2022-09-21T00:00:00"/>
    <n v="5418"/>
    <n v="19375"/>
    <s v="Fabio Fernandes"/>
    <x v="6"/>
    <s v="OS-1"/>
    <s v="Oatmeal soap"/>
    <s v="Organic soap"/>
    <n v="5.95"/>
    <x v="5"/>
    <n v="17.850000000000001"/>
    <n v="4"/>
    <s v="D"/>
    <n v="0.1"/>
    <n v="16.065000000000001"/>
  </r>
  <r>
    <n v="280"/>
    <d v="2022-09-21T00:00:00"/>
    <d v="2022-09-21T00:00:00"/>
    <n v="8064"/>
    <n v="15256"/>
    <s v="Lan Mai"/>
    <x v="6"/>
    <s v="L-2"/>
    <s v="Goat milk and honey cream"/>
    <s v="Lotions"/>
    <n v="12"/>
    <x v="3"/>
    <n v="48"/>
    <n v="5"/>
    <s v="E"/>
    <n v="0.15"/>
    <n v="40.799999999999997"/>
  </r>
  <r>
    <n v="281"/>
    <d v="2022-09-21T00:00:00"/>
    <d v="2022-09-21T00:00:00"/>
    <n v="6892"/>
    <n v="24924"/>
    <s v="Christian Saucier"/>
    <x v="9"/>
    <s v="JJ-2"/>
    <s v="Mixed berry jam"/>
    <s v="Jams and Jellies"/>
    <n v="7.5"/>
    <x v="5"/>
    <n v="22.5"/>
    <n v="5"/>
    <s v="E"/>
    <n v="0.15"/>
    <n v="19.125"/>
  </r>
  <r>
    <n v="282"/>
    <d v="2022-09-21T00:00:00"/>
    <d v="2022-09-21T00:00:00"/>
    <n v="6143"/>
    <n v="26554"/>
    <s v="Fang Yin Tu"/>
    <x v="6"/>
    <s v="JJ-1"/>
    <s v="Strawberry jam"/>
    <s v="Jams and Jellies"/>
    <n v="7.5"/>
    <x v="1"/>
    <n v="60"/>
    <n v="3"/>
    <s v="C"/>
    <n v="0.08"/>
    <n v="55.2"/>
  </r>
  <r>
    <n v="283"/>
    <d v="2022-09-21T00:00:00"/>
    <d v="2022-09-21T00:00:00"/>
    <n v="6678"/>
    <n v="15256"/>
    <s v="Lan Mai"/>
    <x v="6"/>
    <s v="L-3"/>
    <s v="Oatmeal hand and body lotion"/>
    <s v="Lotions"/>
    <n v="12"/>
    <x v="2"/>
    <n v="60"/>
    <n v="2"/>
    <s v="B"/>
    <n v="0.06"/>
    <n v="56.4"/>
  </r>
  <r>
    <n v="284"/>
    <d v="2022-09-22T00:00:00"/>
    <d v="2022-09-22T00:00:00"/>
    <n v="5418"/>
    <n v="10075"/>
    <s v="Ruth Miranda"/>
    <x v="2"/>
    <s v="OS-3"/>
    <s v="Goat milk soap"/>
    <s v="Organic soap"/>
    <n v="5.95"/>
    <x v="2"/>
    <n v="29.75"/>
    <n v="4"/>
    <s v="D"/>
    <n v="0.1"/>
    <n v="26.774999999999999"/>
  </r>
  <r>
    <n v="285"/>
    <d v="2022-09-22T00:00:00"/>
    <d v="2022-09-22T00:00:00"/>
    <n v="8064"/>
    <n v="12265"/>
    <s v="Jonathan Voigt"/>
    <x v="0"/>
    <s v="OS-2"/>
    <s v="Strawberry summer soap"/>
    <s v="Organic soap"/>
    <n v="5.95"/>
    <x v="1"/>
    <n v="47.6"/>
    <n v="0"/>
    <s v="no discount"/>
    <n v="0"/>
    <n v="47.6"/>
  </r>
  <r>
    <n v="286"/>
    <d v="2022-09-23T00:00:00"/>
    <d v="2022-09-23T00:00:00"/>
    <n v="6678"/>
    <n v="25355"/>
    <s v="Miles McDaniel"/>
    <x v="16"/>
    <s v="JJ-4"/>
    <s v="Rhubarb-strawberry compote"/>
    <s v="Jams and Jellies"/>
    <n v="8"/>
    <x v="1"/>
    <n v="64"/>
    <n v="1"/>
    <s v="A"/>
    <n v="0.05"/>
    <n v="60.8"/>
  </r>
  <r>
    <n v="287"/>
    <d v="2022-09-23T00:00:00"/>
    <d v="2022-09-23T00:00:00"/>
    <n v="6250"/>
    <n v="25168"/>
    <s v="Harriet Finch"/>
    <x v="17"/>
    <s v="JJ-1"/>
    <s v="Strawberry jam"/>
    <s v="Jams and Jellies"/>
    <n v="7.5"/>
    <x v="2"/>
    <n v="37.5"/>
    <n v="2"/>
    <s v="B"/>
    <n v="0.06"/>
    <n v="35.25"/>
  </r>
  <r>
    <n v="288"/>
    <d v="2022-09-23T00:00:00"/>
    <d v="2022-09-23T00:00:00"/>
    <n v="4350"/>
    <n v="16088"/>
    <s v="Hector Montoya"/>
    <x v="6"/>
    <s v="JJ-4"/>
    <s v="Rhubarb-strawberry compote"/>
    <s v="Jams and Jellies"/>
    <n v="8"/>
    <x v="4"/>
    <n v="16"/>
    <n v="2"/>
    <s v="B"/>
    <n v="0.06"/>
    <n v="15.04"/>
  </r>
  <r>
    <n v="289"/>
    <d v="2022-09-24T00:00:00"/>
    <d v="2022-09-24T00:00:00"/>
    <n v="6678"/>
    <n v="25523"/>
    <s v="Horace Summerlin"/>
    <x v="6"/>
    <s v="L-3"/>
    <s v="Oatmeal hand and body lotion"/>
    <s v="Lotions"/>
    <n v="12"/>
    <x v="2"/>
    <n v="60"/>
    <n v="0"/>
    <s v="no discount"/>
    <n v="0"/>
    <n v="60"/>
  </r>
  <r>
    <n v="290"/>
    <d v="2022-09-24T00:00:00"/>
    <d v="2022-09-24T00:00:00"/>
    <n v="5454"/>
    <n v="23607"/>
    <s v="Charline Varieur"/>
    <x v="4"/>
    <s v="L-3"/>
    <s v="Oatmeal hand and body lotion"/>
    <s v="Lotions"/>
    <n v="12"/>
    <x v="5"/>
    <n v="36"/>
    <n v="2"/>
    <s v="B"/>
    <n v="0.06"/>
    <n v="33.840000000000003"/>
  </r>
  <r>
    <n v="291"/>
    <d v="2022-09-25T00:00:00"/>
    <d v="2022-09-25T00:00:00"/>
    <n v="5400"/>
    <n v="19904"/>
    <s v="Catherine Alford"/>
    <x v="16"/>
    <s v="JJ-4"/>
    <s v="Rhubarb-strawberry compote"/>
    <s v="Jams and Jellies"/>
    <n v="8"/>
    <x v="0"/>
    <n v="56"/>
    <n v="0"/>
    <s v="no discount"/>
    <n v="0"/>
    <n v="56"/>
  </r>
  <r>
    <n v="292"/>
    <d v="2022-09-25T00:00:00"/>
    <d v="2022-09-25T00:00:00"/>
    <n v="6892"/>
    <n v="10734"/>
    <s v="Sonia Lynch"/>
    <x v="8"/>
    <s v="H-1"/>
    <s v="Clover honey"/>
    <s v="Honey"/>
    <n v="9"/>
    <x v="8"/>
    <n v="54"/>
    <n v="0"/>
    <s v="no discount"/>
    <n v="0"/>
    <n v="54"/>
  </r>
  <r>
    <n v="293"/>
    <d v="2022-09-25T00:00:00"/>
    <d v="2022-09-25T00:00:00"/>
    <n v="8064"/>
    <n v="25226"/>
    <s v="Gerard Masse"/>
    <x v="15"/>
    <s v="OS-3"/>
    <s v="Goat milk soap"/>
    <s v="Organic soap"/>
    <n v="5.95"/>
    <x v="0"/>
    <n v="41.65"/>
    <n v="1"/>
    <s v="A"/>
    <n v="0.05"/>
    <n v="39.567499999999995"/>
  </r>
  <r>
    <n v="294"/>
    <d v="2022-09-26T00:00:00"/>
    <d v="2022-09-26T00:00:00"/>
    <n v="6571"/>
    <n v="10558"/>
    <s v="Jiang Li Xin"/>
    <x v="2"/>
    <s v="L-2"/>
    <s v="Goat milk and honey cream"/>
    <s v="Lotions"/>
    <n v="12"/>
    <x v="9"/>
    <n v="12"/>
    <n v="0"/>
    <s v="no discount"/>
    <n v="0"/>
    <n v="12"/>
  </r>
  <r>
    <n v="295"/>
    <d v="2022-09-26T00:00:00"/>
    <d v="2022-09-26T00:00:00"/>
    <n v="6892"/>
    <n v="18345"/>
    <s v="Manuel Jerome"/>
    <x v="0"/>
    <s v="JJ-4"/>
    <s v="Rhubarb-strawberry compote"/>
    <s v="Jams and Jellies"/>
    <n v="8"/>
    <x v="9"/>
    <n v="8"/>
    <n v="3"/>
    <s v="C"/>
    <n v="0.08"/>
    <n v="7.36"/>
  </r>
  <r>
    <n v="296"/>
    <d v="2022-09-27T00:00:00"/>
    <d v="2022-09-27T00:00:00"/>
    <n v="8064"/>
    <n v="20177"/>
    <s v="Libby Stokes"/>
    <x v="2"/>
    <s v="JJ-2"/>
    <s v="Mixed berry jam"/>
    <s v="Jams and Jellies"/>
    <n v="7.5"/>
    <x v="0"/>
    <n v="52.5"/>
    <n v="1"/>
    <s v="A"/>
    <n v="0.05"/>
    <n v="49.875"/>
  </r>
  <r>
    <n v="297"/>
    <d v="2022-09-28T00:00:00"/>
    <d v="2022-09-28T00:00:00"/>
    <n v="5454"/>
    <n v="26554"/>
    <s v="Fang Yin Tu"/>
    <x v="6"/>
    <s v="H-3"/>
    <s v="Buckwheat honey"/>
    <s v="Honey"/>
    <n v="9"/>
    <x v="3"/>
    <n v="36"/>
    <n v="5"/>
    <s v="E"/>
    <n v="0.15"/>
    <n v="30.6"/>
  </r>
  <r>
    <n v="298"/>
    <d v="2022-09-28T00:00:00"/>
    <d v="2022-09-28T00:00:00"/>
    <n v="1384"/>
    <n v="11124"/>
    <s v="Kaela Samaha"/>
    <x v="3"/>
    <s v="L-1"/>
    <s v="Goat milk hand and body lotion"/>
    <s v="Lotions"/>
    <n v="12"/>
    <x v="5"/>
    <n v="36"/>
    <n v="1"/>
    <s v="A"/>
    <n v="0.05"/>
    <n v="34.200000000000003"/>
  </r>
  <r>
    <n v="299"/>
    <d v="2022-09-29T00:00:00"/>
    <d v="2022-09-29T00:00:00"/>
    <n v="6678"/>
    <n v="10553"/>
    <s v="Reem Al-Zuhairi"/>
    <x v="5"/>
    <s v="JJ-4"/>
    <s v="Rhubarb-strawberry compote"/>
    <s v="Jams and Jellies"/>
    <n v="8"/>
    <x v="7"/>
    <n v="72"/>
    <n v="3"/>
    <s v="C"/>
    <n v="0.08"/>
    <n v="66.239999999999995"/>
  </r>
  <r>
    <n v="300"/>
    <d v="2022-09-29T00:00:00"/>
    <d v="2022-09-29T00:00:00"/>
    <n v="6678"/>
    <n v="17610"/>
    <s v="Andre Rivard"/>
    <x v="2"/>
    <s v="L-2"/>
    <s v="Goat milk and honey cream"/>
    <s v="Lotions"/>
    <n v="12"/>
    <x v="2"/>
    <n v="60"/>
    <n v="3"/>
    <s v="C"/>
    <n v="0.08"/>
    <n v="55.2"/>
  </r>
  <r>
    <n v="301"/>
    <d v="2022-09-29T00:00:00"/>
    <d v="2022-09-29T00:00:00"/>
    <n v="6678"/>
    <n v="26510"/>
    <s v="Caresse Cartier"/>
    <x v="8"/>
    <s v="JJ-1"/>
    <s v="Strawberry jam"/>
    <s v="Jams and Jellies"/>
    <n v="7.5"/>
    <x v="7"/>
    <n v="67.5"/>
    <n v="0"/>
    <s v="no discount"/>
    <n v="0"/>
    <n v="67.5"/>
  </r>
  <r>
    <n v="302"/>
    <d v="2022-09-29T00:00:00"/>
    <d v="2022-09-29T00:00:00"/>
    <n v="5400"/>
    <n v="12032"/>
    <s v="Norma Herman"/>
    <x v="6"/>
    <s v="L-2"/>
    <s v="Goat milk and honey cream"/>
    <s v="Lotions"/>
    <n v="12"/>
    <x v="0"/>
    <n v="84"/>
    <n v="1"/>
    <s v="A"/>
    <n v="0.05"/>
    <n v="79.8"/>
  </r>
  <r>
    <n v="303"/>
    <d v="2022-09-29T00:00:00"/>
    <d v="2022-09-29T00:00:00"/>
    <n v="6892"/>
    <n v="16595"/>
    <s v="Humayd Natsheh"/>
    <x v="6"/>
    <s v="OS-3"/>
    <s v="Goat milk soap"/>
    <s v="Organic soap"/>
    <n v="5.95"/>
    <x v="0"/>
    <n v="41.65"/>
    <n v="3"/>
    <s v="C"/>
    <n v="0.08"/>
    <n v="38.317999999999998"/>
  </r>
  <r>
    <n v="304"/>
    <d v="2022-09-30T00:00:00"/>
    <d v="2022-09-30T00:00:00"/>
    <n v="4350"/>
    <n v="28732"/>
    <s v="Coralie Potvin"/>
    <x v="11"/>
    <s v="L-1"/>
    <s v="Goat milk hand and body lotion"/>
    <s v="Lotions"/>
    <n v="12"/>
    <x v="9"/>
    <n v="12"/>
    <n v="0"/>
    <s v="no discount"/>
    <n v="0"/>
    <n v="12"/>
  </r>
  <r>
    <n v="305"/>
    <d v="2022-09-30T00:00:00"/>
    <d v="2022-09-30T00:00:00"/>
    <n v="6143"/>
    <n v="24926"/>
    <s v="Yan Yan Tang"/>
    <x v="14"/>
    <s v="JJ-3"/>
    <s v="Mixed berry jelly"/>
    <s v="Jams and Jellies"/>
    <n v="7.5"/>
    <x v="3"/>
    <n v="30"/>
    <n v="2"/>
    <s v="B"/>
    <n v="0.06"/>
    <n v="28.2"/>
  </r>
  <r>
    <n v="306"/>
    <d v="2022-09-30T00:00:00"/>
    <d v="2022-09-30T00:00:00"/>
    <n v="5400"/>
    <n v="25355"/>
    <s v="Miles McDaniel"/>
    <x v="16"/>
    <s v="L-3"/>
    <s v="Oatmeal hand and body lotion"/>
    <s v="Lotions"/>
    <n v="12"/>
    <x v="0"/>
    <n v="84"/>
    <n v="4"/>
    <s v="D"/>
    <n v="0.1"/>
    <n v="75.599999999999994"/>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6">
  <r>
    <n v="1"/>
    <x v="0"/>
    <x v="0"/>
    <n v="6892"/>
    <n v="12265"/>
    <s v="Jonathan Voigt"/>
    <x v="0"/>
    <s v="OS-3"/>
    <x v="0"/>
    <x v="0"/>
    <n v="5.95"/>
    <n v="7"/>
    <n v="41.65"/>
    <n v="4"/>
    <s v="D"/>
    <n v="0.1"/>
    <n v="37.484999999999999"/>
  </r>
  <r>
    <n v="2"/>
    <x v="1"/>
    <x v="1"/>
    <n v="6464"/>
    <n v="27538"/>
    <s v="David Charron"/>
    <x v="1"/>
    <s v="JJ-4"/>
    <x v="1"/>
    <x v="1"/>
    <n v="8"/>
    <n v="8"/>
    <n v="64"/>
    <n v="0"/>
    <s v="no discount"/>
    <n v="0"/>
    <n v="64"/>
  </r>
  <r>
    <n v="3"/>
    <x v="1"/>
    <x v="1"/>
    <n v="1384"/>
    <n v="16736"/>
    <s v="Wen Xie"/>
    <x v="2"/>
    <s v="OS-3"/>
    <x v="0"/>
    <x v="0"/>
    <n v="5.95"/>
    <n v="5"/>
    <n v="29.75"/>
    <n v="0"/>
    <s v="no discount"/>
    <n v="0"/>
    <n v="29.75"/>
  </r>
  <r>
    <n v="4"/>
    <x v="1"/>
    <x v="1"/>
    <n v="6678"/>
    <n v="11124"/>
    <s v="Kaela Samaha"/>
    <x v="3"/>
    <s v="L-2"/>
    <x v="2"/>
    <x v="2"/>
    <n v="12"/>
    <n v="5"/>
    <n v="60"/>
    <n v="4"/>
    <s v="D"/>
    <n v="0.1"/>
    <n v="54"/>
  </r>
  <r>
    <n v="5"/>
    <x v="2"/>
    <x v="2"/>
    <n v="6678"/>
    <n v="22713"/>
    <s v="Eugenia Austin"/>
    <x v="4"/>
    <s v="JJ-3"/>
    <x v="3"/>
    <x v="1"/>
    <n v="7.5"/>
    <n v="7"/>
    <n v="52.5"/>
    <n v="3"/>
    <s v="C"/>
    <n v="0.08"/>
    <n v="48.3"/>
  </r>
  <r>
    <n v="6"/>
    <x v="3"/>
    <x v="3"/>
    <n v="6357"/>
    <n v="10681"/>
    <s v="Angel Arteaga"/>
    <x v="5"/>
    <s v="OS-3"/>
    <x v="0"/>
    <x v="0"/>
    <n v="5.95"/>
    <n v="4"/>
    <n v="23.8"/>
    <n v="0"/>
    <s v="no discount"/>
    <n v="0"/>
    <n v="23.8"/>
  </r>
  <r>
    <n v="7"/>
    <x v="3"/>
    <x v="3"/>
    <n v="6143"/>
    <n v="21064"/>
    <s v="Nathan Bottoms"/>
    <x v="6"/>
    <s v="JJ-1"/>
    <x v="4"/>
    <x v="1"/>
    <n v="7.5"/>
    <n v="2"/>
    <n v="15"/>
    <n v="5"/>
    <s v="E"/>
    <n v="0.15"/>
    <n v="12.75"/>
  </r>
  <r>
    <n v="8"/>
    <x v="3"/>
    <x v="3"/>
    <n v="6464"/>
    <n v="28365"/>
    <s v="Velma Buckner"/>
    <x v="7"/>
    <s v="L-2"/>
    <x v="2"/>
    <x v="2"/>
    <n v="12"/>
    <n v="8"/>
    <n v="96"/>
    <n v="1"/>
    <s v="A"/>
    <n v="0.05"/>
    <n v="91.2"/>
  </r>
  <r>
    <n v="9"/>
    <x v="3"/>
    <x v="3"/>
    <n v="6250"/>
    <n v="17717"/>
    <s v="Kong Chen"/>
    <x v="8"/>
    <s v="H-1"/>
    <x v="5"/>
    <x v="3"/>
    <n v="9"/>
    <n v="2"/>
    <n v="18"/>
    <n v="1"/>
    <s v="A"/>
    <n v="0.05"/>
    <n v="17.100000000000001"/>
  </r>
  <r>
    <n v="10"/>
    <x v="3"/>
    <x v="3"/>
    <n v="5400"/>
    <n v="15353"/>
    <s v="Francisco Almaraz"/>
    <x v="1"/>
    <s v="H-2"/>
    <x v="6"/>
    <x v="3"/>
    <n v="9"/>
    <n v="3"/>
    <n v="27"/>
    <n v="2"/>
    <s v="B"/>
    <n v="0.06"/>
    <n v="25.38"/>
  </r>
  <r>
    <n v="11"/>
    <x v="4"/>
    <x v="4"/>
    <n v="1384"/>
    <n v="24952"/>
    <s v="Michael Yin"/>
    <x v="8"/>
    <s v="H-3"/>
    <x v="7"/>
    <x v="3"/>
    <n v="9"/>
    <n v="8"/>
    <n v="72"/>
    <n v="5"/>
    <s v="E"/>
    <n v="0.15"/>
    <n v="61.2"/>
  </r>
  <r>
    <n v="12"/>
    <x v="4"/>
    <x v="4"/>
    <n v="6678"/>
    <n v="23585"/>
    <s v="Taqwaa Samaha"/>
    <x v="9"/>
    <s v="OS-1"/>
    <x v="8"/>
    <x v="0"/>
    <n v="5.95"/>
    <n v="10"/>
    <n v="59.5"/>
    <n v="2"/>
    <s v="B"/>
    <n v="0.06"/>
    <n v="55.93"/>
  </r>
  <r>
    <n v="13"/>
    <x v="4"/>
    <x v="4"/>
    <n v="6892"/>
    <n v="25929"/>
    <s v="Hafsa Dallah"/>
    <x v="10"/>
    <s v="JJ-4"/>
    <x v="1"/>
    <x v="1"/>
    <n v="8"/>
    <n v="9"/>
    <n v="72"/>
    <n v="5"/>
    <s v="E"/>
    <n v="0.15"/>
    <n v="61.2"/>
  </r>
  <r>
    <n v="14"/>
    <x v="4"/>
    <x v="4"/>
    <n v="5346"/>
    <n v="27191"/>
    <s v="Qi Shi"/>
    <x v="1"/>
    <s v="JJ-2"/>
    <x v="9"/>
    <x v="1"/>
    <n v="7.5"/>
    <n v="9"/>
    <n v="67.5"/>
    <n v="0"/>
    <s v="no discount"/>
    <n v="0"/>
    <n v="67.5"/>
  </r>
  <r>
    <n v="15"/>
    <x v="4"/>
    <x v="4"/>
    <n v="6464"/>
    <n v="15561"/>
    <s v="Hamal Shammas"/>
    <x v="8"/>
    <s v="OS-2"/>
    <x v="10"/>
    <x v="0"/>
    <n v="5.95"/>
    <n v="2"/>
    <n v="11.9"/>
    <n v="2"/>
    <s v="B"/>
    <n v="0.06"/>
    <n v="11.186"/>
  </r>
  <r>
    <n v="16"/>
    <x v="4"/>
    <x v="4"/>
    <n v="5346"/>
    <n v="15256"/>
    <s v="Lan Mai"/>
    <x v="6"/>
    <s v="OS-1"/>
    <x v="8"/>
    <x v="0"/>
    <n v="5.95"/>
    <n v="3"/>
    <n v="17.850000000000001"/>
    <n v="3"/>
    <s v="C"/>
    <n v="0.08"/>
    <n v="16.422000000000001"/>
  </r>
  <r>
    <n v="17"/>
    <x v="5"/>
    <x v="5"/>
    <n v="6678"/>
    <n v="23450"/>
    <s v="Munira Abrego"/>
    <x v="6"/>
    <s v="OS-3"/>
    <x v="0"/>
    <x v="0"/>
    <n v="5.95"/>
    <n v="5"/>
    <n v="29.75"/>
    <n v="1"/>
    <s v="A"/>
    <n v="0.05"/>
    <n v="28.262499999999999"/>
  </r>
  <r>
    <n v="18"/>
    <x v="5"/>
    <x v="5"/>
    <n v="1384"/>
    <n v="20676"/>
    <s v="Nancy Terry"/>
    <x v="9"/>
    <s v="H-3"/>
    <x v="7"/>
    <x v="3"/>
    <n v="9"/>
    <n v="3"/>
    <n v="27"/>
    <n v="2"/>
    <s v="B"/>
    <n v="0.06"/>
    <n v="25.38"/>
  </r>
  <r>
    <n v="19"/>
    <x v="5"/>
    <x v="5"/>
    <n v="6892"/>
    <n v="22094"/>
    <s v="Terrence McGowan"/>
    <x v="6"/>
    <s v="H-1"/>
    <x v="5"/>
    <x v="3"/>
    <n v="9"/>
    <n v="6"/>
    <n v="54"/>
    <n v="5"/>
    <s v="E"/>
    <n v="0.15"/>
    <n v="45.9"/>
  </r>
  <r>
    <n v="20"/>
    <x v="5"/>
    <x v="5"/>
    <n v="4350"/>
    <n v="21339"/>
    <s v="Genevieve Meilleur"/>
    <x v="2"/>
    <s v="L-2"/>
    <x v="2"/>
    <x v="2"/>
    <n v="12"/>
    <n v="8"/>
    <n v="96"/>
    <n v="4"/>
    <s v="D"/>
    <n v="0.1"/>
    <n v="86.4"/>
  </r>
  <r>
    <n v="21"/>
    <x v="5"/>
    <x v="5"/>
    <n v="5400"/>
    <n v="18495"/>
    <s v="Francis Stackhouse"/>
    <x v="2"/>
    <s v="OS-2"/>
    <x v="10"/>
    <x v="0"/>
    <n v="5.95"/>
    <n v="3"/>
    <n v="17.850000000000001"/>
    <n v="4"/>
    <s v="D"/>
    <n v="0.1"/>
    <n v="16.065000000000001"/>
  </r>
  <r>
    <n v="22"/>
    <x v="6"/>
    <x v="6"/>
    <n v="6571"/>
    <n v="18542"/>
    <s v="Alberto Dominguez"/>
    <x v="11"/>
    <s v="JJ-1"/>
    <x v="4"/>
    <x v="1"/>
    <n v="7.5"/>
    <n v="5"/>
    <n v="37.5"/>
    <n v="0"/>
    <s v="no discount"/>
    <n v="0"/>
    <n v="37.5"/>
  </r>
  <r>
    <n v="23"/>
    <x v="6"/>
    <x v="6"/>
    <n v="6357"/>
    <n v="18854"/>
    <s v="Sally Gallegos"/>
    <x v="0"/>
    <s v="JJ-1"/>
    <x v="4"/>
    <x v="1"/>
    <n v="7.5"/>
    <n v="1"/>
    <n v="7.5"/>
    <n v="3"/>
    <s v="C"/>
    <n v="0.08"/>
    <n v="6.9"/>
  </r>
  <r>
    <n v="24"/>
    <x v="6"/>
    <x v="6"/>
    <n v="6892"/>
    <n v="17441"/>
    <s v="Claude Batard"/>
    <x v="6"/>
    <s v="JJ-4"/>
    <x v="1"/>
    <x v="1"/>
    <n v="8"/>
    <n v="5"/>
    <n v="40"/>
    <n v="3"/>
    <s v="C"/>
    <n v="0.08"/>
    <n v="36.799999999999997"/>
  </r>
  <r>
    <n v="25"/>
    <x v="7"/>
    <x v="7"/>
    <n v="6464"/>
    <n v="23211"/>
    <s v="Tami Alvarado"/>
    <x v="6"/>
    <s v="L-3"/>
    <x v="11"/>
    <x v="2"/>
    <n v="12"/>
    <n v="6"/>
    <n v="72"/>
    <n v="3"/>
    <s v="C"/>
    <n v="0.08"/>
    <n v="66.239999999999995"/>
  </r>
  <r>
    <n v="26"/>
    <x v="8"/>
    <x v="8"/>
    <n v="6464"/>
    <n v="26500"/>
    <s v="Blaise Margand"/>
    <x v="12"/>
    <s v="L-3"/>
    <x v="11"/>
    <x v="2"/>
    <n v="12"/>
    <n v="8"/>
    <n v="96"/>
    <n v="4"/>
    <s v="D"/>
    <n v="0.1"/>
    <n v="86.4"/>
  </r>
  <r>
    <n v="27"/>
    <x v="8"/>
    <x v="8"/>
    <n v="6892"/>
    <n v="27560"/>
    <s v="Cameron Hyde"/>
    <x v="3"/>
    <s v="H-1"/>
    <x v="5"/>
    <x v="3"/>
    <n v="9"/>
    <n v="10"/>
    <n v="90"/>
    <n v="3"/>
    <s v="C"/>
    <n v="0.08"/>
    <n v="82.8"/>
  </r>
  <r>
    <n v="28"/>
    <x v="8"/>
    <x v="8"/>
    <n v="6678"/>
    <n v="26564"/>
    <s v="Sun Li"/>
    <x v="4"/>
    <s v="JJ-3"/>
    <x v="3"/>
    <x v="1"/>
    <n v="7.5"/>
    <n v="7"/>
    <n v="52.5"/>
    <n v="5"/>
    <s v="E"/>
    <n v="0.15"/>
    <n v="44.625"/>
  </r>
  <r>
    <n v="29"/>
    <x v="8"/>
    <x v="8"/>
    <n v="6678"/>
    <n v="21959"/>
    <s v="Gonzalo Vazquez"/>
    <x v="13"/>
    <s v="JJ-1"/>
    <x v="4"/>
    <x v="1"/>
    <n v="7.5"/>
    <n v="10"/>
    <n v="75"/>
    <n v="4"/>
    <s v="D"/>
    <n v="0.1"/>
    <n v="67.5"/>
  </r>
  <r>
    <n v="30"/>
    <x v="9"/>
    <x v="9"/>
    <n v="8064"/>
    <n v="17338"/>
    <s v="Yi Min Ang"/>
    <x v="2"/>
    <s v="JJ-4"/>
    <x v="1"/>
    <x v="1"/>
    <n v="8"/>
    <n v="2"/>
    <n v="16"/>
    <n v="0"/>
    <s v="no discount"/>
    <n v="0"/>
    <n v="16"/>
  </r>
  <r>
    <n v="31"/>
    <x v="9"/>
    <x v="9"/>
    <n v="8064"/>
    <n v="11047"/>
    <s v="Utbah Sherzai"/>
    <x v="9"/>
    <s v="JJ-4"/>
    <x v="1"/>
    <x v="1"/>
    <n v="8"/>
    <n v="5"/>
    <n v="40"/>
    <n v="2"/>
    <s v="B"/>
    <n v="0.06"/>
    <n v="37.6"/>
  </r>
  <r>
    <n v="32"/>
    <x v="9"/>
    <x v="9"/>
    <n v="6250"/>
    <n v="20051"/>
    <s v="Ruby Shaffer"/>
    <x v="14"/>
    <s v="OS-1"/>
    <x v="8"/>
    <x v="0"/>
    <n v="5.95"/>
    <n v="3"/>
    <n v="17.850000000000001"/>
    <n v="5"/>
    <s v="E"/>
    <n v="0.15"/>
    <n v="15.172500000000001"/>
  </r>
  <r>
    <n v="33"/>
    <x v="10"/>
    <x v="10"/>
    <n v="6143"/>
    <n v="21852"/>
    <s v="Desiree Maldonado"/>
    <x v="2"/>
    <s v="OS-2"/>
    <x v="10"/>
    <x v="0"/>
    <n v="5.95"/>
    <n v="3"/>
    <n v="17.850000000000001"/>
    <n v="1"/>
    <s v="A"/>
    <n v="0.05"/>
    <n v="16.957500000000003"/>
  </r>
  <r>
    <n v="34"/>
    <x v="10"/>
    <x v="10"/>
    <n v="5382"/>
    <n v="17038"/>
    <s v="Marcel Quessy"/>
    <x v="13"/>
    <s v="L-2"/>
    <x v="2"/>
    <x v="2"/>
    <n v="12"/>
    <n v="3"/>
    <n v="36"/>
    <n v="0"/>
    <s v="no discount"/>
    <n v="0"/>
    <n v="36"/>
  </r>
  <r>
    <n v="35"/>
    <x v="11"/>
    <x v="11"/>
    <n v="5382"/>
    <n v="25226"/>
    <s v="Gerard Masse"/>
    <x v="15"/>
    <s v="OS-2"/>
    <x v="10"/>
    <x v="0"/>
    <n v="5.95"/>
    <n v="8"/>
    <n v="47.6"/>
    <n v="5"/>
    <s v="E"/>
    <n v="0.15"/>
    <n v="40.46"/>
  </r>
  <r>
    <n v="36"/>
    <x v="11"/>
    <x v="11"/>
    <n v="6678"/>
    <n v="19904"/>
    <s v="Catherine Alford"/>
    <x v="16"/>
    <s v="L-1"/>
    <x v="12"/>
    <x v="2"/>
    <n v="12"/>
    <n v="3"/>
    <n v="36"/>
    <n v="5"/>
    <s v="E"/>
    <n v="0.15"/>
    <n v="30.6"/>
  </r>
  <r>
    <n v="37"/>
    <x v="11"/>
    <x v="11"/>
    <n v="6250"/>
    <n v="10558"/>
    <s v="Jiang Li Xin"/>
    <x v="2"/>
    <s v="OS-1"/>
    <x v="8"/>
    <x v="0"/>
    <n v="5.95"/>
    <n v="6"/>
    <n v="35.700000000000003"/>
    <n v="5"/>
    <s v="E"/>
    <n v="0.15"/>
    <n v="30.345000000000002"/>
  </r>
  <r>
    <n v="38"/>
    <x v="11"/>
    <x v="11"/>
    <n v="5418"/>
    <n v="15288"/>
    <s v="Leah Bailey"/>
    <x v="9"/>
    <s v="OS-3"/>
    <x v="0"/>
    <x v="0"/>
    <n v="5.95"/>
    <n v="5"/>
    <n v="29.75"/>
    <n v="4"/>
    <s v="D"/>
    <n v="0.1"/>
    <n v="26.774999999999999"/>
  </r>
  <r>
    <n v="39"/>
    <x v="11"/>
    <x v="11"/>
    <n v="6250"/>
    <n v="12882"/>
    <s v="Astrid Flamand"/>
    <x v="13"/>
    <s v="L-2"/>
    <x v="2"/>
    <x v="2"/>
    <n v="12"/>
    <n v="8"/>
    <n v="96"/>
    <n v="4"/>
    <s v="D"/>
    <n v="0.1"/>
    <n v="86.4"/>
  </r>
  <r>
    <n v="40"/>
    <x v="11"/>
    <x v="11"/>
    <n v="6357"/>
    <n v="11124"/>
    <s v="Kaela Samaha"/>
    <x v="3"/>
    <s v="L-3"/>
    <x v="11"/>
    <x v="2"/>
    <n v="12"/>
    <n v="3"/>
    <n v="36"/>
    <n v="5"/>
    <s v="E"/>
    <n v="0.15"/>
    <n v="30.6"/>
  </r>
  <r>
    <n v="41"/>
    <x v="12"/>
    <x v="12"/>
    <n v="8064"/>
    <n v="20177"/>
    <s v="Libby Stokes"/>
    <x v="2"/>
    <s v="JJ-4"/>
    <x v="1"/>
    <x v="1"/>
    <n v="8"/>
    <n v="2"/>
    <n v="16"/>
    <n v="0"/>
    <s v="no discount"/>
    <n v="0"/>
    <n v="16"/>
  </r>
  <r>
    <n v="42"/>
    <x v="13"/>
    <x v="13"/>
    <n v="8064"/>
    <n v="27995"/>
    <s v="Shi Hu"/>
    <x v="3"/>
    <s v="OS-1"/>
    <x v="8"/>
    <x v="0"/>
    <n v="5.95"/>
    <n v="9"/>
    <n v="53.550000000000004"/>
    <n v="5"/>
    <s v="E"/>
    <n v="0.15"/>
    <n v="45.517500000000005"/>
  </r>
  <r>
    <n v="43"/>
    <x v="14"/>
    <x v="14"/>
    <n v="6464"/>
    <n v="18679"/>
    <s v="Edwina Mullen"/>
    <x v="10"/>
    <s v="L-2"/>
    <x v="2"/>
    <x v="2"/>
    <n v="12"/>
    <n v="4"/>
    <n v="48"/>
    <n v="2"/>
    <s v="B"/>
    <n v="0.06"/>
    <n v="45.12"/>
  </r>
  <r>
    <n v="44"/>
    <x v="14"/>
    <x v="14"/>
    <n v="6678"/>
    <n v="18436"/>
    <s v="Lourdes Melgar"/>
    <x v="1"/>
    <s v="OS-1"/>
    <x v="8"/>
    <x v="0"/>
    <n v="5.95"/>
    <n v="2"/>
    <n v="11.9"/>
    <n v="1"/>
    <s v="A"/>
    <n v="0.05"/>
    <n v="11.305"/>
  </r>
  <r>
    <n v="45"/>
    <x v="15"/>
    <x v="15"/>
    <n v="5346"/>
    <n v="19375"/>
    <s v="Fabio Fernandes"/>
    <x v="6"/>
    <s v="L-3"/>
    <x v="11"/>
    <x v="2"/>
    <n v="12"/>
    <n v="9"/>
    <n v="108"/>
    <n v="3"/>
    <s v="C"/>
    <n v="0.08"/>
    <n v="99.36"/>
  </r>
  <r>
    <n v="46"/>
    <x v="15"/>
    <x v="15"/>
    <n v="8064"/>
    <n v="22015"/>
    <s v="Kareem Kuzbari"/>
    <x v="8"/>
    <s v="OS-1"/>
    <x v="8"/>
    <x v="0"/>
    <n v="5.95"/>
    <n v="6"/>
    <n v="35.700000000000003"/>
    <n v="2"/>
    <s v="B"/>
    <n v="0.06"/>
    <n v="33.558"/>
  </r>
  <r>
    <n v="47"/>
    <x v="16"/>
    <x v="16"/>
    <n v="6571"/>
    <n v="28732"/>
    <s v="Coralie Potvin"/>
    <x v="11"/>
    <s v="L-2"/>
    <x v="2"/>
    <x v="2"/>
    <n v="12"/>
    <n v="3"/>
    <n v="36"/>
    <n v="2"/>
    <s v="B"/>
    <n v="0.06"/>
    <n v="33.840000000000003"/>
  </r>
  <r>
    <n v="48"/>
    <x v="16"/>
    <x v="16"/>
    <n v="6464"/>
    <n v="18679"/>
    <s v="Edwina Mullen"/>
    <x v="10"/>
    <s v="L-3"/>
    <x v="11"/>
    <x v="2"/>
    <n v="12"/>
    <n v="2"/>
    <n v="24"/>
    <n v="1"/>
    <s v="A"/>
    <n v="0.05"/>
    <n v="22.8"/>
  </r>
  <r>
    <n v="49"/>
    <x v="17"/>
    <x v="17"/>
    <n v="8064"/>
    <n v="24924"/>
    <s v="Christian Saucier"/>
    <x v="9"/>
    <s v="JJ-1"/>
    <x v="4"/>
    <x v="1"/>
    <n v="7.5"/>
    <n v="4"/>
    <n v="30"/>
    <n v="5"/>
    <s v="E"/>
    <n v="0.15"/>
    <n v="25.5"/>
  </r>
  <r>
    <n v="50"/>
    <x v="17"/>
    <x v="17"/>
    <n v="6143"/>
    <n v="22713"/>
    <s v="Eugenia Austin"/>
    <x v="4"/>
    <s v="JJ-4"/>
    <x v="1"/>
    <x v="1"/>
    <n v="8"/>
    <n v="8"/>
    <n v="64"/>
    <n v="0"/>
    <s v="no discount"/>
    <n v="0"/>
    <n v="64"/>
  </r>
  <r>
    <n v="51"/>
    <x v="17"/>
    <x v="17"/>
    <n v="6250"/>
    <n v="18542"/>
    <s v="Alberto Dominguez"/>
    <x v="11"/>
    <s v="JJ-2"/>
    <x v="9"/>
    <x v="1"/>
    <n v="7.5"/>
    <n v="7"/>
    <n v="52.5"/>
    <n v="0"/>
    <s v="no discount"/>
    <n v="0"/>
    <n v="52.5"/>
  </r>
  <r>
    <n v="52"/>
    <x v="17"/>
    <x v="17"/>
    <n v="8064"/>
    <n v="22645"/>
    <s v="Darnell Nall"/>
    <x v="2"/>
    <s v="JJ-3"/>
    <x v="3"/>
    <x v="1"/>
    <n v="7.5"/>
    <n v="4"/>
    <n v="30"/>
    <n v="2"/>
    <s v="B"/>
    <n v="0.06"/>
    <n v="28.2"/>
  </r>
  <r>
    <n v="53"/>
    <x v="17"/>
    <x v="17"/>
    <n v="5454"/>
    <n v="21293"/>
    <s v="Demi Holloway"/>
    <x v="14"/>
    <s v="OS-1"/>
    <x v="8"/>
    <x v="0"/>
    <n v="5.95"/>
    <n v="10"/>
    <n v="59.5"/>
    <n v="2"/>
    <s v="B"/>
    <n v="0.06"/>
    <n v="55.93"/>
  </r>
  <r>
    <n v="54"/>
    <x v="18"/>
    <x v="18"/>
    <n v="6892"/>
    <n v="21785"/>
    <s v="Philippe Pelland"/>
    <x v="2"/>
    <s v="H-1"/>
    <x v="5"/>
    <x v="3"/>
    <n v="9"/>
    <n v="6"/>
    <n v="54"/>
    <n v="5"/>
    <s v="E"/>
    <n v="0.15"/>
    <n v="45.9"/>
  </r>
  <r>
    <n v="55"/>
    <x v="18"/>
    <x v="18"/>
    <n v="8064"/>
    <n v="22911"/>
    <s v="Marisa McCullough"/>
    <x v="10"/>
    <s v="OS-2"/>
    <x v="10"/>
    <x v="0"/>
    <n v="5.95"/>
    <n v="5"/>
    <n v="29.75"/>
    <n v="0"/>
    <s v="no discount"/>
    <n v="0"/>
    <n v="29.75"/>
  </r>
  <r>
    <n v="56"/>
    <x v="18"/>
    <x v="18"/>
    <n v="5454"/>
    <n v="22611"/>
    <s v="Kristine Bass"/>
    <x v="16"/>
    <s v="H-3"/>
    <x v="7"/>
    <x v="3"/>
    <n v="9"/>
    <n v="4"/>
    <n v="36"/>
    <n v="1"/>
    <s v="A"/>
    <n v="0.05"/>
    <n v="34.200000000000003"/>
  </r>
  <r>
    <n v="57"/>
    <x v="18"/>
    <x v="18"/>
    <n v="6892"/>
    <n v="24142"/>
    <s v="Yue Ying Lin"/>
    <x v="13"/>
    <s v="OS-3"/>
    <x v="0"/>
    <x v="0"/>
    <n v="5.95"/>
    <n v="4"/>
    <n v="23.8"/>
    <n v="2"/>
    <s v="B"/>
    <n v="0.06"/>
    <n v="22.372"/>
  </r>
  <r>
    <n v="58"/>
    <x v="18"/>
    <x v="18"/>
    <n v="8064"/>
    <n v="25355"/>
    <s v="Miles McDaniel"/>
    <x v="16"/>
    <s v="L-1"/>
    <x v="12"/>
    <x v="2"/>
    <n v="12"/>
    <n v="8"/>
    <n v="96"/>
    <n v="0"/>
    <s v="no discount"/>
    <n v="0"/>
    <n v="96"/>
  </r>
  <r>
    <n v="59"/>
    <x v="18"/>
    <x v="18"/>
    <n v="5400"/>
    <n v="26269"/>
    <s v="Antonio Castaneda"/>
    <x v="15"/>
    <s v="JJ-2"/>
    <x v="9"/>
    <x v="1"/>
    <n v="7.5"/>
    <n v="9"/>
    <n v="67.5"/>
    <n v="4"/>
    <s v="D"/>
    <n v="0.1"/>
    <n v="60.75"/>
  </r>
  <r>
    <n v="60"/>
    <x v="19"/>
    <x v="19"/>
    <n v="8064"/>
    <n v="23455"/>
    <s v="Molly Romero"/>
    <x v="4"/>
    <s v="OS-1"/>
    <x v="8"/>
    <x v="0"/>
    <n v="5.95"/>
    <n v="1"/>
    <n v="5.95"/>
    <n v="0"/>
    <s v="no discount"/>
    <n v="0"/>
    <n v="5.95"/>
  </r>
  <r>
    <n v="61"/>
    <x v="19"/>
    <x v="19"/>
    <n v="6678"/>
    <n v="13014"/>
    <s v="Alexandre Doyon"/>
    <x v="6"/>
    <s v="JJ-4"/>
    <x v="1"/>
    <x v="1"/>
    <n v="8"/>
    <n v="8"/>
    <n v="64"/>
    <n v="5"/>
    <s v="E"/>
    <n v="0.15"/>
    <n v="54.4"/>
  </r>
  <r>
    <n v="62"/>
    <x v="20"/>
    <x v="20"/>
    <n v="5454"/>
    <n v="11347"/>
    <s v="Shen Xiong"/>
    <x v="12"/>
    <s v="JJ-3"/>
    <x v="3"/>
    <x v="1"/>
    <n v="7.5"/>
    <n v="1"/>
    <n v="7.5"/>
    <n v="0"/>
    <s v="no discount"/>
    <n v="0"/>
    <n v="7.5"/>
  </r>
  <r>
    <n v="63"/>
    <x v="21"/>
    <x v="21"/>
    <n v="1384"/>
    <n v="17252"/>
    <s v="Fai Qian"/>
    <x v="11"/>
    <s v="H-1"/>
    <x v="5"/>
    <x v="3"/>
    <n v="9"/>
    <n v="5"/>
    <n v="45"/>
    <n v="1"/>
    <s v="A"/>
    <n v="0.05"/>
    <n v="42.75"/>
  </r>
  <r>
    <n v="64"/>
    <x v="21"/>
    <x v="21"/>
    <n v="6678"/>
    <n v="12883"/>
    <s v="Hamal Nader"/>
    <x v="8"/>
    <s v="L-3"/>
    <x v="11"/>
    <x v="2"/>
    <n v="12"/>
    <n v="3"/>
    <n v="36"/>
    <n v="4"/>
    <s v="D"/>
    <n v="0.1"/>
    <n v="32.4"/>
  </r>
  <r>
    <n v="65"/>
    <x v="22"/>
    <x v="22"/>
    <n v="8064"/>
    <n v="17067"/>
    <s v="Daniel Tijerina"/>
    <x v="7"/>
    <s v="H-1"/>
    <x v="5"/>
    <x v="3"/>
    <n v="9"/>
    <n v="2"/>
    <n v="18"/>
    <n v="3"/>
    <s v="C"/>
    <n v="0.08"/>
    <n v="16.559999999999999"/>
  </r>
  <r>
    <n v="66"/>
    <x v="22"/>
    <x v="22"/>
    <n v="5454"/>
    <n v="16272"/>
    <s v="Fen Long"/>
    <x v="2"/>
    <s v="L-3"/>
    <x v="11"/>
    <x v="2"/>
    <n v="12"/>
    <n v="4"/>
    <n v="48"/>
    <n v="2"/>
    <s v="B"/>
    <n v="0.06"/>
    <n v="45.12"/>
  </r>
  <r>
    <n v="67"/>
    <x v="23"/>
    <x v="23"/>
    <n v="8064"/>
    <n v="21104"/>
    <s v="Chris Bromley"/>
    <x v="6"/>
    <s v="OS-3"/>
    <x v="0"/>
    <x v="0"/>
    <n v="5.95"/>
    <n v="10"/>
    <n v="59.5"/>
    <n v="5"/>
    <s v="E"/>
    <n v="0.15"/>
    <n v="50.575000000000003"/>
  </r>
  <r>
    <n v="68"/>
    <x v="24"/>
    <x v="24"/>
    <n v="6464"/>
    <n v="22708"/>
    <s v="Lian Fan"/>
    <x v="9"/>
    <s v="H-3"/>
    <x v="7"/>
    <x v="3"/>
    <n v="9"/>
    <n v="1"/>
    <n v="9"/>
    <n v="3"/>
    <s v="C"/>
    <n v="0.08"/>
    <n v="8.2799999999999994"/>
  </r>
  <r>
    <n v="69"/>
    <x v="24"/>
    <x v="24"/>
    <n v="6892"/>
    <n v="18495"/>
    <s v="Francis Stackhouse"/>
    <x v="2"/>
    <s v="OS-1"/>
    <x v="8"/>
    <x v="0"/>
    <n v="5.95"/>
    <n v="7"/>
    <n v="41.65"/>
    <n v="4"/>
    <s v="D"/>
    <n v="0.1"/>
    <n v="37.484999999999999"/>
  </r>
  <r>
    <n v="70"/>
    <x v="24"/>
    <x v="24"/>
    <n v="5382"/>
    <n v="18854"/>
    <s v="Sally Gallegos"/>
    <x v="0"/>
    <s v="JJ-2"/>
    <x v="9"/>
    <x v="1"/>
    <n v="7.5"/>
    <n v="1"/>
    <n v="7.5"/>
    <n v="5"/>
    <s v="E"/>
    <n v="0.15"/>
    <n v="6.375"/>
  </r>
  <r>
    <n v="71"/>
    <x v="24"/>
    <x v="24"/>
    <n v="8064"/>
    <n v="21064"/>
    <s v="Nathan Bottoms"/>
    <x v="6"/>
    <s v="JJ-2"/>
    <x v="9"/>
    <x v="1"/>
    <n v="7.5"/>
    <n v="9"/>
    <n v="67.5"/>
    <n v="0"/>
    <s v="no discount"/>
    <n v="0"/>
    <n v="67.5"/>
  </r>
  <r>
    <n v="72"/>
    <x v="25"/>
    <x v="25"/>
    <n v="5454"/>
    <n v="10340"/>
    <s v="Alhasan Homsi"/>
    <x v="9"/>
    <s v="L-1"/>
    <x v="12"/>
    <x v="2"/>
    <n v="12"/>
    <n v="7"/>
    <n v="84"/>
    <n v="0"/>
    <s v="no discount"/>
    <n v="0"/>
    <n v="84"/>
  </r>
  <r>
    <n v="73"/>
    <x v="26"/>
    <x v="26"/>
    <n v="6464"/>
    <n v="18265"/>
    <s v="Akia Kassis"/>
    <x v="6"/>
    <s v="OS-2"/>
    <x v="10"/>
    <x v="0"/>
    <n v="5.95"/>
    <n v="9"/>
    <n v="53.550000000000004"/>
    <n v="2"/>
    <s v="B"/>
    <n v="0.06"/>
    <n v="50.337000000000003"/>
  </r>
  <r>
    <n v="74"/>
    <x v="27"/>
    <x v="27"/>
    <n v="5454"/>
    <n v="13739"/>
    <s v="Hana'i Hotaki"/>
    <x v="4"/>
    <s v="H-2"/>
    <x v="6"/>
    <x v="3"/>
    <n v="9"/>
    <n v="3"/>
    <n v="27"/>
    <n v="1"/>
    <s v="A"/>
    <n v="0.05"/>
    <n v="25.65"/>
  </r>
  <r>
    <n v="75"/>
    <x v="27"/>
    <x v="27"/>
    <n v="1384"/>
    <n v="10075"/>
    <s v="Ruth Miranda"/>
    <x v="2"/>
    <s v="H-1"/>
    <x v="5"/>
    <x v="3"/>
    <n v="9"/>
    <n v="9"/>
    <n v="81"/>
    <n v="1"/>
    <s v="A"/>
    <n v="0.05"/>
    <n v="76.95"/>
  </r>
  <r>
    <n v="76"/>
    <x v="28"/>
    <x v="28"/>
    <n v="6143"/>
    <n v="10061"/>
    <s v="Jacob Schreiner"/>
    <x v="2"/>
    <s v="H-1"/>
    <x v="5"/>
    <x v="3"/>
    <n v="9"/>
    <n v="5"/>
    <n v="45"/>
    <n v="0"/>
    <s v="no discount"/>
    <n v="0"/>
    <n v="45"/>
  </r>
  <r>
    <n v="77"/>
    <x v="28"/>
    <x v="28"/>
    <n v="6892"/>
    <n v="12793"/>
    <s v="Fadil Berry"/>
    <x v="9"/>
    <s v="OS-3"/>
    <x v="0"/>
    <x v="0"/>
    <n v="5.95"/>
    <n v="1"/>
    <n v="5.95"/>
    <n v="3"/>
    <s v="C"/>
    <n v="0.08"/>
    <n v="5.4740000000000002"/>
  </r>
  <r>
    <n v="78"/>
    <x v="29"/>
    <x v="29"/>
    <n v="6464"/>
    <n v="18436"/>
    <s v="Lourdes Melgar"/>
    <x v="1"/>
    <s v="OS-2"/>
    <x v="10"/>
    <x v="0"/>
    <n v="5.95"/>
    <n v="1"/>
    <n v="5.95"/>
    <n v="0"/>
    <s v="no discount"/>
    <n v="0"/>
    <n v="5.95"/>
  </r>
  <r>
    <n v="79"/>
    <x v="30"/>
    <x v="30"/>
    <n v="6892"/>
    <n v="12793"/>
    <s v="Fadil Berry"/>
    <x v="9"/>
    <s v="OS-2"/>
    <x v="10"/>
    <x v="0"/>
    <n v="5.95"/>
    <n v="6"/>
    <n v="35.700000000000003"/>
    <n v="3"/>
    <s v="C"/>
    <n v="0.08"/>
    <n v="32.844000000000001"/>
  </r>
  <r>
    <n v="80"/>
    <x v="30"/>
    <x v="30"/>
    <n v="6678"/>
    <n v="18982"/>
    <s v="Esteban Treat"/>
    <x v="16"/>
    <s v="JJ-1"/>
    <x v="4"/>
    <x v="1"/>
    <n v="7.5"/>
    <n v="10"/>
    <n v="75"/>
    <n v="2"/>
    <s v="B"/>
    <n v="0.06"/>
    <n v="70.5"/>
  </r>
  <r>
    <n v="81"/>
    <x v="30"/>
    <x v="30"/>
    <n v="1384"/>
    <n v="24926"/>
    <s v="Yan Yan Tang"/>
    <x v="14"/>
    <s v="JJ-2"/>
    <x v="9"/>
    <x v="1"/>
    <n v="7.5"/>
    <n v="9"/>
    <n v="67.5"/>
    <n v="3"/>
    <s v="C"/>
    <n v="0.08"/>
    <n v="62.1"/>
  </r>
  <r>
    <n v="82"/>
    <x v="30"/>
    <x v="30"/>
    <n v="5382"/>
    <n v="10681"/>
    <s v="Angel Arteaga"/>
    <x v="5"/>
    <s v="H-1"/>
    <x v="5"/>
    <x v="3"/>
    <n v="9"/>
    <n v="3"/>
    <n v="27"/>
    <n v="5"/>
    <s v="E"/>
    <n v="0.15"/>
    <n v="22.95"/>
  </r>
  <r>
    <n v="83"/>
    <x v="31"/>
    <x v="31"/>
    <n v="8064"/>
    <n v="19112"/>
    <s v="Dominic Bonsaint"/>
    <x v="0"/>
    <s v="H-2"/>
    <x v="6"/>
    <x v="3"/>
    <n v="9"/>
    <n v="3"/>
    <n v="27"/>
    <n v="3"/>
    <s v="C"/>
    <n v="0.08"/>
    <n v="24.84"/>
  </r>
  <r>
    <n v="84"/>
    <x v="31"/>
    <x v="31"/>
    <n v="6464"/>
    <n v="25523"/>
    <s v="Horace Summerlin"/>
    <x v="6"/>
    <s v="OS-1"/>
    <x v="8"/>
    <x v="0"/>
    <n v="5.95"/>
    <n v="8"/>
    <n v="47.6"/>
    <n v="5"/>
    <s v="E"/>
    <n v="0.15"/>
    <n v="40.46"/>
  </r>
  <r>
    <n v="85"/>
    <x v="32"/>
    <x v="32"/>
    <n v="8064"/>
    <n v="22544"/>
    <s v="Gilbert Charron"/>
    <x v="0"/>
    <s v="H-1"/>
    <x v="5"/>
    <x v="3"/>
    <n v="9"/>
    <n v="6"/>
    <n v="54"/>
    <n v="3"/>
    <s v="C"/>
    <n v="0.08"/>
    <n v="49.68"/>
  </r>
  <r>
    <n v="86"/>
    <x v="32"/>
    <x v="32"/>
    <n v="5418"/>
    <n v="17338"/>
    <s v="Yi Min Ang"/>
    <x v="2"/>
    <s v="L-1"/>
    <x v="12"/>
    <x v="2"/>
    <n v="12"/>
    <n v="8"/>
    <n v="96"/>
    <n v="5"/>
    <s v="E"/>
    <n v="0.15"/>
    <n v="81.599999999999994"/>
  </r>
  <r>
    <n v="87"/>
    <x v="33"/>
    <x v="33"/>
    <n v="6892"/>
    <n v="25764"/>
    <s v="Marcos Serna"/>
    <x v="12"/>
    <s v="L-3"/>
    <x v="11"/>
    <x v="2"/>
    <n v="12"/>
    <n v="1"/>
    <n v="12"/>
    <n v="1"/>
    <s v="A"/>
    <n v="0.05"/>
    <n v="11.4"/>
  </r>
  <r>
    <n v="88"/>
    <x v="33"/>
    <x v="33"/>
    <n v="6464"/>
    <n v="20912"/>
    <s v="Jorge Casanova"/>
    <x v="13"/>
    <s v="H-2"/>
    <x v="6"/>
    <x v="3"/>
    <n v="9"/>
    <n v="1"/>
    <n v="9"/>
    <n v="5"/>
    <s v="E"/>
    <n v="0.15"/>
    <n v="7.65"/>
  </r>
  <r>
    <n v="89"/>
    <x v="33"/>
    <x v="33"/>
    <n v="6143"/>
    <n v="11347"/>
    <s v="Shen Xiong"/>
    <x v="12"/>
    <s v="JJ-4"/>
    <x v="1"/>
    <x v="1"/>
    <n v="8"/>
    <n v="5"/>
    <n v="40"/>
    <n v="2"/>
    <s v="B"/>
    <n v="0.06"/>
    <n v="37.6"/>
  </r>
  <r>
    <n v="90"/>
    <x v="34"/>
    <x v="34"/>
    <n v="6678"/>
    <n v="25511"/>
    <s v="Maurice Charron"/>
    <x v="3"/>
    <s v="H-2"/>
    <x v="6"/>
    <x v="3"/>
    <n v="9"/>
    <n v="2"/>
    <n v="18"/>
    <n v="0"/>
    <s v="no discount"/>
    <n v="0"/>
    <n v="18"/>
  </r>
  <r>
    <n v="91"/>
    <x v="34"/>
    <x v="34"/>
    <n v="6250"/>
    <n v="24461"/>
    <s v="Alba Sutton"/>
    <x v="6"/>
    <s v="H-3"/>
    <x v="7"/>
    <x v="3"/>
    <n v="9"/>
    <n v="5"/>
    <n v="45"/>
    <n v="5"/>
    <s v="E"/>
    <n v="0.15"/>
    <n v="38.25"/>
  </r>
  <r>
    <n v="92"/>
    <x v="35"/>
    <x v="35"/>
    <n v="6678"/>
    <n v="11047"/>
    <s v="Utbah Sherzai"/>
    <x v="9"/>
    <s v="JJ-3"/>
    <x v="3"/>
    <x v="1"/>
    <n v="7.5"/>
    <n v="4"/>
    <n v="30"/>
    <n v="1"/>
    <s v="A"/>
    <n v="0.05"/>
    <n v="28.5"/>
  </r>
  <r>
    <n v="93"/>
    <x v="35"/>
    <x v="35"/>
    <n v="6892"/>
    <n v="12032"/>
    <s v="Norma Herman"/>
    <x v="6"/>
    <s v="L-1"/>
    <x v="12"/>
    <x v="2"/>
    <n v="12"/>
    <n v="8"/>
    <n v="96"/>
    <n v="4"/>
    <s v="D"/>
    <n v="0.1"/>
    <n v="86.4"/>
  </r>
  <r>
    <n v="94"/>
    <x v="36"/>
    <x v="36"/>
    <n v="5400"/>
    <n v="27560"/>
    <s v="Cameron Hyde"/>
    <x v="3"/>
    <s v="H-2"/>
    <x v="6"/>
    <x v="3"/>
    <n v="9"/>
    <n v="3"/>
    <n v="27"/>
    <n v="2"/>
    <s v="B"/>
    <n v="0.06"/>
    <n v="25.38"/>
  </r>
  <r>
    <n v="95"/>
    <x v="36"/>
    <x v="36"/>
    <n v="6678"/>
    <n v="15464"/>
    <s v="Eva Barajas"/>
    <x v="17"/>
    <s v="L-2"/>
    <x v="2"/>
    <x v="2"/>
    <n v="12"/>
    <n v="7"/>
    <n v="84"/>
    <n v="4"/>
    <s v="D"/>
    <n v="0.1"/>
    <n v="75.599999999999994"/>
  </r>
  <r>
    <n v="96"/>
    <x v="37"/>
    <x v="37"/>
    <n v="8064"/>
    <n v="12971"/>
    <s v="Gang Chu"/>
    <x v="14"/>
    <s v="JJ-3"/>
    <x v="3"/>
    <x v="1"/>
    <n v="7.5"/>
    <n v="10"/>
    <n v="75"/>
    <n v="2"/>
    <s v="B"/>
    <n v="0.06"/>
    <n v="70.5"/>
  </r>
  <r>
    <n v="97"/>
    <x v="38"/>
    <x v="38"/>
    <n v="6250"/>
    <n v="12883"/>
    <s v="Hamal Nader"/>
    <x v="8"/>
    <s v="L-2"/>
    <x v="2"/>
    <x v="2"/>
    <n v="12"/>
    <n v="7"/>
    <n v="84"/>
    <n v="4"/>
    <s v="D"/>
    <n v="0.1"/>
    <n v="75.599999999999994"/>
  </r>
  <r>
    <n v="98"/>
    <x v="38"/>
    <x v="38"/>
    <n v="5418"/>
    <n v="16736"/>
    <s v="Wen Xie"/>
    <x v="2"/>
    <s v="OS-2"/>
    <x v="10"/>
    <x v="0"/>
    <n v="5.95"/>
    <n v="4"/>
    <n v="23.8"/>
    <n v="1"/>
    <s v="A"/>
    <n v="0.05"/>
    <n v="22.61"/>
  </r>
  <r>
    <n v="99"/>
    <x v="39"/>
    <x v="39"/>
    <n v="6464"/>
    <n v="28365"/>
    <s v="Velma Buckner"/>
    <x v="7"/>
    <s v="L-1"/>
    <x v="12"/>
    <x v="2"/>
    <n v="12"/>
    <n v="7"/>
    <n v="84"/>
    <n v="1"/>
    <s v="A"/>
    <n v="0.05"/>
    <n v="79.8"/>
  </r>
  <r>
    <n v="100"/>
    <x v="39"/>
    <x v="39"/>
    <n v="5400"/>
    <n v="16974"/>
    <s v="De Liao"/>
    <x v="5"/>
    <s v="L-2"/>
    <x v="2"/>
    <x v="2"/>
    <n v="12"/>
    <n v="4"/>
    <n v="48"/>
    <n v="0"/>
    <s v="no discount"/>
    <n v="0"/>
    <n v="48"/>
  </r>
  <r>
    <n v="101"/>
    <x v="40"/>
    <x v="40"/>
    <n v="6464"/>
    <n v="15353"/>
    <s v="Francisco Almaraz"/>
    <x v="1"/>
    <s v="OS-3"/>
    <x v="0"/>
    <x v="0"/>
    <n v="5.95"/>
    <n v="3"/>
    <n v="17.850000000000001"/>
    <n v="3"/>
    <s v="C"/>
    <n v="0.08"/>
    <n v="16.422000000000001"/>
  </r>
  <r>
    <n v="102"/>
    <x v="40"/>
    <x v="40"/>
    <n v="5382"/>
    <n v="26269"/>
    <s v="Antonio Castaneda"/>
    <x v="15"/>
    <s v="JJ-1"/>
    <x v="4"/>
    <x v="1"/>
    <n v="7.5"/>
    <n v="3"/>
    <n v="22.5"/>
    <n v="3"/>
    <s v="C"/>
    <n v="0.08"/>
    <n v="20.7"/>
  </r>
  <r>
    <n v="103"/>
    <x v="41"/>
    <x v="41"/>
    <n v="6464"/>
    <n v="16272"/>
    <s v="Fen Long"/>
    <x v="2"/>
    <s v="L-2"/>
    <x v="2"/>
    <x v="2"/>
    <n v="12"/>
    <n v="6"/>
    <n v="72"/>
    <n v="0"/>
    <s v="no discount"/>
    <n v="0"/>
    <n v="72"/>
  </r>
  <r>
    <n v="104"/>
    <x v="41"/>
    <x v="41"/>
    <n v="6464"/>
    <n v="22708"/>
    <s v="Lian Fan"/>
    <x v="9"/>
    <s v="JJ-1"/>
    <x v="4"/>
    <x v="1"/>
    <n v="7.5"/>
    <n v="5"/>
    <n v="37.5"/>
    <n v="2"/>
    <s v="B"/>
    <n v="0.06"/>
    <n v="35.25"/>
  </r>
  <r>
    <n v="105"/>
    <x v="41"/>
    <x v="41"/>
    <n v="6357"/>
    <n v="17972"/>
    <s v="Simon Skeen"/>
    <x v="8"/>
    <s v="OS-3"/>
    <x v="0"/>
    <x v="0"/>
    <n v="5.95"/>
    <n v="9"/>
    <n v="53.550000000000004"/>
    <n v="4"/>
    <s v="D"/>
    <n v="0.1"/>
    <n v="48.195000000000007"/>
  </r>
  <r>
    <n v="106"/>
    <x v="41"/>
    <x v="41"/>
    <n v="5418"/>
    <n v="10523"/>
    <s v="Xia Mai"/>
    <x v="1"/>
    <s v="H-2"/>
    <x v="6"/>
    <x v="3"/>
    <n v="9"/>
    <n v="2"/>
    <n v="18"/>
    <n v="1"/>
    <s v="A"/>
    <n v="0.05"/>
    <n v="17.100000000000001"/>
  </r>
  <r>
    <n v="107"/>
    <x v="41"/>
    <x v="41"/>
    <n v="6678"/>
    <n v="15353"/>
    <s v="Francisco Almaraz"/>
    <x v="1"/>
    <s v="H-3"/>
    <x v="7"/>
    <x v="3"/>
    <n v="9"/>
    <n v="4"/>
    <n v="36"/>
    <n v="4"/>
    <s v="D"/>
    <n v="0.1"/>
    <n v="32.4"/>
  </r>
  <r>
    <n v="108"/>
    <x v="42"/>
    <x v="42"/>
    <n v="8064"/>
    <n v="21702"/>
    <s v="Miguel Howerton"/>
    <x v="8"/>
    <s v="JJ-2"/>
    <x v="9"/>
    <x v="1"/>
    <n v="7.5"/>
    <n v="7"/>
    <n v="52.5"/>
    <n v="0"/>
    <s v="no discount"/>
    <n v="0"/>
    <n v="52.5"/>
  </r>
  <r>
    <n v="109"/>
    <x v="42"/>
    <x v="42"/>
    <n v="5418"/>
    <n v="11124"/>
    <s v="Kaela Samaha"/>
    <x v="3"/>
    <s v="JJ-4"/>
    <x v="1"/>
    <x v="1"/>
    <n v="8"/>
    <n v="7"/>
    <n v="56"/>
    <n v="3"/>
    <s v="C"/>
    <n v="0.08"/>
    <n v="51.519999999999996"/>
  </r>
  <r>
    <n v="110"/>
    <x v="42"/>
    <x v="42"/>
    <n v="5400"/>
    <n v="13321"/>
    <s v="Archie Lamb"/>
    <x v="0"/>
    <s v="JJ-3"/>
    <x v="3"/>
    <x v="1"/>
    <n v="7.5"/>
    <n v="5"/>
    <n v="37.5"/>
    <n v="2"/>
    <s v="B"/>
    <n v="0.06"/>
    <n v="35.25"/>
  </r>
  <r>
    <n v="111"/>
    <x v="42"/>
    <x v="42"/>
    <n v="8064"/>
    <n v="23827"/>
    <s v="Nihad Homsi"/>
    <x v="11"/>
    <s v="JJ-4"/>
    <x v="1"/>
    <x v="1"/>
    <n v="8"/>
    <n v="5"/>
    <n v="40"/>
    <n v="0"/>
    <s v="no discount"/>
    <n v="0"/>
    <n v="40"/>
  </r>
  <r>
    <n v="112"/>
    <x v="42"/>
    <x v="42"/>
    <n v="6892"/>
    <n v="25929"/>
    <s v="Hafsa Dallah"/>
    <x v="10"/>
    <s v="L-1"/>
    <x v="12"/>
    <x v="2"/>
    <n v="12"/>
    <n v="10"/>
    <n v="120"/>
    <n v="0"/>
    <s v="no discount"/>
    <n v="0"/>
    <n v="120"/>
  </r>
  <r>
    <n v="113"/>
    <x v="43"/>
    <x v="43"/>
    <n v="6678"/>
    <n v="16741"/>
    <s v="Kristophe  Barjavel"/>
    <x v="4"/>
    <s v="JJ-2"/>
    <x v="9"/>
    <x v="1"/>
    <n v="7.5"/>
    <n v="2"/>
    <n v="15"/>
    <n v="3"/>
    <s v="C"/>
    <n v="0.08"/>
    <n v="13.8"/>
  </r>
  <r>
    <n v="114"/>
    <x v="43"/>
    <x v="43"/>
    <n v="6571"/>
    <n v="21803"/>
    <s v="Xiang Zhong"/>
    <x v="5"/>
    <s v="JJ-1"/>
    <x v="4"/>
    <x v="1"/>
    <n v="7.5"/>
    <n v="2"/>
    <n v="15"/>
    <n v="0"/>
    <s v="no discount"/>
    <n v="0"/>
    <n v="15"/>
  </r>
  <r>
    <n v="115"/>
    <x v="43"/>
    <x v="43"/>
    <n v="4350"/>
    <n v="20177"/>
    <s v="Libby Stokes"/>
    <x v="2"/>
    <s v="L-1"/>
    <x v="12"/>
    <x v="2"/>
    <n v="12"/>
    <n v="1"/>
    <n v="12"/>
    <n v="2"/>
    <s v="B"/>
    <n v="0.06"/>
    <n v="11.28"/>
  </r>
  <r>
    <n v="116"/>
    <x v="44"/>
    <x v="44"/>
    <n v="8064"/>
    <n v="24142"/>
    <s v="Yue Ying Lin"/>
    <x v="13"/>
    <s v="OS-3"/>
    <x v="0"/>
    <x v="0"/>
    <n v="5.95"/>
    <n v="8"/>
    <n v="47.6"/>
    <n v="2"/>
    <s v="B"/>
    <n v="0.06"/>
    <n v="44.744"/>
  </r>
  <r>
    <n v="117"/>
    <x v="44"/>
    <x v="44"/>
    <n v="6143"/>
    <n v="10550"/>
    <s v="Kyle Hatley"/>
    <x v="17"/>
    <s v="JJ-4"/>
    <x v="1"/>
    <x v="1"/>
    <n v="8"/>
    <n v="3"/>
    <n v="24"/>
    <n v="2"/>
    <s v="B"/>
    <n v="0.06"/>
    <n v="22.56"/>
  </r>
  <r>
    <n v="118"/>
    <x v="45"/>
    <x v="45"/>
    <n v="6464"/>
    <n v="10828"/>
    <s v="Javier Sun"/>
    <x v="5"/>
    <s v="JJ-2"/>
    <x v="9"/>
    <x v="1"/>
    <n v="7.5"/>
    <n v="8"/>
    <n v="60"/>
    <n v="3"/>
    <s v="C"/>
    <n v="0.08"/>
    <n v="55.2"/>
  </r>
  <r>
    <n v="119"/>
    <x v="45"/>
    <x v="45"/>
    <n v="8064"/>
    <n v="10734"/>
    <s v="Sonia Lynch"/>
    <x v="8"/>
    <s v="H-2"/>
    <x v="6"/>
    <x v="3"/>
    <n v="9"/>
    <n v="7"/>
    <n v="63"/>
    <n v="2"/>
    <s v="B"/>
    <n v="0.06"/>
    <n v="59.22"/>
  </r>
  <r>
    <n v="120"/>
    <x v="45"/>
    <x v="45"/>
    <n v="4350"/>
    <n v="26512"/>
    <s v="Pramod  Mistry"/>
    <x v="2"/>
    <s v="JJ-1"/>
    <x v="4"/>
    <x v="1"/>
    <n v="7.5"/>
    <n v="1"/>
    <n v="7.5"/>
    <n v="5"/>
    <s v="E"/>
    <n v="0.15"/>
    <n v="6.375"/>
  </r>
  <r>
    <n v="121"/>
    <x v="46"/>
    <x v="46"/>
    <n v="5400"/>
    <n v="18195"/>
    <s v="Lei Luo"/>
    <x v="6"/>
    <s v="OS-1"/>
    <x v="8"/>
    <x v="0"/>
    <n v="5.95"/>
    <n v="2"/>
    <n v="11.9"/>
    <n v="1"/>
    <s v="A"/>
    <n v="0.05"/>
    <n v="11.305"/>
  </r>
  <r>
    <n v="122"/>
    <x v="47"/>
    <x v="47"/>
    <n v="6678"/>
    <n v="23531"/>
    <s v="Luc Chauvin"/>
    <x v="5"/>
    <s v="OS-3"/>
    <x v="0"/>
    <x v="0"/>
    <n v="5.95"/>
    <n v="1"/>
    <n v="5.95"/>
    <n v="3"/>
    <s v="C"/>
    <n v="0.08"/>
    <n v="5.4740000000000002"/>
  </r>
  <r>
    <n v="123"/>
    <x v="47"/>
    <x v="47"/>
    <n v="6678"/>
    <n v="19112"/>
    <s v="Dominic Bonsaint"/>
    <x v="0"/>
    <s v="H-1"/>
    <x v="5"/>
    <x v="3"/>
    <n v="9"/>
    <n v="7"/>
    <n v="63"/>
    <n v="0"/>
    <s v="no discount"/>
    <n v="0"/>
    <n v="63"/>
  </r>
  <r>
    <n v="124"/>
    <x v="47"/>
    <x v="47"/>
    <n v="6143"/>
    <n v="21321"/>
    <s v="Toby Perkins"/>
    <x v="11"/>
    <s v="H-3"/>
    <x v="7"/>
    <x v="3"/>
    <n v="9"/>
    <n v="1"/>
    <n v="9"/>
    <n v="5"/>
    <s v="E"/>
    <n v="0.15"/>
    <n v="7.65"/>
  </r>
  <r>
    <n v="125"/>
    <x v="47"/>
    <x v="47"/>
    <n v="6678"/>
    <n v="20051"/>
    <s v="Ruby Shaffer"/>
    <x v="14"/>
    <s v="L-3"/>
    <x v="11"/>
    <x v="2"/>
    <n v="12"/>
    <n v="2"/>
    <n v="24"/>
    <n v="1"/>
    <s v="A"/>
    <n v="0.05"/>
    <n v="22.8"/>
  </r>
  <r>
    <n v="126"/>
    <x v="47"/>
    <x v="47"/>
    <n v="5454"/>
    <n v="25772"/>
    <s v="Yi Min Lu"/>
    <x v="15"/>
    <s v="L-3"/>
    <x v="11"/>
    <x v="2"/>
    <n v="12"/>
    <n v="5"/>
    <n v="60"/>
    <n v="2"/>
    <s v="B"/>
    <n v="0.06"/>
    <n v="56.4"/>
  </r>
  <r>
    <n v="127"/>
    <x v="47"/>
    <x v="47"/>
    <n v="8064"/>
    <n v="17610"/>
    <s v="Andre Rivard"/>
    <x v="2"/>
    <s v="L-3"/>
    <x v="11"/>
    <x v="2"/>
    <n v="12"/>
    <n v="10"/>
    <n v="120"/>
    <n v="0"/>
    <s v="no discount"/>
    <n v="0"/>
    <n v="120"/>
  </r>
  <r>
    <n v="128"/>
    <x v="48"/>
    <x v="48"/>
    <n v="1384"/>
    <n v="14342"/>
    <s v="Hafsa Badakhshi"/>
    <x v="12"/>
    <s v="JJ-2"/>
    <x v="9"/>
    <x v="1"/>
    <n v="7.5"/>
    <n v="4"/>
    <n v="30"/>
    <n v="0"/>
    <s v="no discount"/>
    <n v="0"/>
    <n v="30"/>
  </r>
  <r>
    <n v="129"/>
    <x v="48"/>
    <x v="48"/>
    <n v="6143"/>
    <n v="22912"/>
    <s v="Stewart Frizzell"/>
    <x v="16"/>
    <s v="H-3"/>
    <x v="7"/>
    <x v="3"/>
    <n v="9"/>
    <n v="6"/>
    <n v="54"/>
    <n v="4"/>
    <s v="D"/>
    <n v="0.1"/>
    <n v="48.6"/>
  </r>
  <r>
    <n v="130"/>
    <x v="48"/>
    <x v="48"/>
    <n v="6678"/>
    <n v="10793"/>
    <s v="Alain  Margand"/>
    <x v="9"/>
    <s v="H-1"/>
    <x v="5"/>
    <x v="3"/>
    <n v="9"/>
    <n v="2"/>
    <n v="18"/>
    <n v="1"/>
    <s v="A"/>
    <n v="0.05"/>
    <n v="17.100000000000001"/>
  </r>
  <r>
    <n v="131"/>
    <x v="49"/>
    <x v="49"/>
    <n v="5400"/>
    <n v="25329"/>
    <s v="Jenna Hanania"/>
    <x v="14"/>
    <s v="JJ-4"/>
    <x v="1"/>
    <x v="1"/>
    <n v="8"/>
    <n v="10"/>
    <n v="80"/>
    <n v="1"/>
    <s v="A"/>
    <n v="0.05"/>
    <n v="76"/>
  </r>
  <r>
    <n v="132"/>
    <x v="50"/>
    <x v="50"/>
    <n v="6143"/>
    <n v="20051"/>
    <s v="Ruby Shaffer"/>
    <x v="14"/>
    <s v="L-2"/>
    <x v="2"/>
    <x v="2"/>
    <n v="12"/>
    <n v="1"/>
    <n v="12"/>
    <n v="3"/>
    <s v="C"/>
    <n v="0.08"/>
    <n v="11.04"/>
  </r>
  <r>
    <n v="133"/>
    <x v="50"/>
    <x v="50"/>
    <n v="6678"/>
    <n v="28317"/>
    <s v="Li Long"/>
    <x v="6"/>
    <s v="H-1"/>
    <x v="5"/>
    <x v="3"/>
    <n v="9"/>
    <n v="5"/>
    <n v="45"/>
    <n v="4"/>
    <s v="D"/>
    <n v="0.1"/>
    <n v="40.5"/>
  </r>
  <r>
    <n v="134"/>
    <x v="50"/>
    <x v="50"/>
    <n v="5346"/>
    <n v="22015"/>
    <s v="Kareem Kuzbari"/>
    <x v="8"/>
    <s v="OS-2"/>
    <x v="10"/>
    <x v="0"/>
    <n v="5.95"/>
    <n v="5"/>
    <n v="29.75"/>
    <n v="0"/>
    <s v="no discount"/>
    <n v="0"/>
    <n v="29.75"/>
  </r>
  <r>
    <n v="135"/>
    <x v="51"/>
    <x v="51"/>
    <n v="8064"/>
    <n v="18962"/>
    <s v="Tuqaa Naser"/>
    <x v="6"/>
    <s v="JJ-1"/>
    <x v="4"/>
    <x v="1"/>
    <n v="7.5"/>
    <n v="8"/>
    <n v="60"/>
    <n v="4"/>
    <s v="D"/>
    <n v="0.1"/>
    <n v="54"/>
  </r>
  <r>
    <n v="136"/>
    <x v="51"/>
    <x v="51"/>
    <n v="1384"/>
    <n v="21339"/>
    <s v="Genevieve Meilleur"/>
    <x v="2"/>
    <s v="L-3"/>
    <x v="11"/>
    <x v="2"/>
    <n v="12"/>
    <n v="8"/>
    <n v="96"/>
    <n v="5"/>
    <s v="E"/>
    <n v="0.15"/>
    <n v="81.599999999999994"/>
  </r>
  <r>
    <n v="137"/>
    <x v="52"/>
    <x v="52"/>
    <n v="6892"/>
    <n v="16953"/>
    <s v="Lily Parker"/>
    <x v="2"/>
    <s v="L-2"/>
    <x v="2"/>
    <x v="2"/>
    <n v="12"/>
    <n v="6"/>
    <n v="72"/>
    <n v="4"/>
    <s v="D"/>
    <n v="0.1"/>
    <n v="64.8"/>
  </r>
  <r>
    <n v="138"/>
    <x v="52"/>
    <x v="52"/>
    <n v="8064"/>
    <n v="22912"/>
    <s v="Stewart Frizzell"/>
    <x v="16"/>
    <s v="JJ-1"/>
    <x v="4"/>
    <x v="1"/>
    <n v="7.5"/>
    <n v="7"/>
    <n v="52.5"/>
    <n v="3"/>
    <s v="C"/>
    <n v="0.08"/>
    <n v="48.3"/>
  </r>
  <r>
    <n v="139"/>
    <x v="53"/>
    <x v="53"/>
    <n v="6143"/>
    <n v="22829"/>
    <s v="Jacqueline  Brunelle"/>
    <x v="1"/>
    <s v="JJ-1"/>
    <x v="4"/>
    <x v="1"/>
    <n v="7.5"/>
    <n v="4"/>
    <n v="30"/>
    <n v="2"/>
    <s v="B"/>
    <n v="0.06"/>
    <n v="28.2"/>
  </r>
  <r>
    <n v="140"/>
    <x v="54"/>
    <x v="54"/>
    <n v="6464"/>
    <n v="15464"/>
    <s v="Eva Barajas"/>
    <x v="17"/>
    <s v="L-1"/>
    <x v="12"/>
    <x v="2"/>
    <n v="12"/>
    <n v="3"/>
    <n v="36"/>
    <n v="2"/>
    <s v="B"/>
    <n v="0.06"/>
    <n v="33.840000000000003"/>
  </r>
  <r>
    <n v="141"/>
    <x v="54"/>
    <x v="54"/>
    <n v="5346"/>
    <n v="23455"/>
    <s v="Molly Romero"/>
    <x v="4"/>
    <s v="OS-2"/>
    <x v="10"/>
    <x v="0"/>
    <n v="5.95"/>
    <n v="1"/>
    <n v="5.95"/>
    <n v="4"/>
    <s v="D"/>
    <n v="0.1"/>
    <n v="5.3550000000000004"/>
  </r>
  <r>
    <n v="142"/>
    <x v="54"/>
    <x v="54"/>
    <n v="5400"/>
    <n v="17376"/>
    <s v="Annette Deniger"/>
    <x v="2"/>
    <s v="H-3"/>
    <x v="7"/>
    <x v="3"/>
    <n v="9"/>
    <n v="3"/>
    <n v="27"/>
    <n v="0"/>
    <s v="no discount"/>
    <n v="0"/>
    <n v="27"/>
  </r>
  <r>
    <n v="143"/>
    <x v="54"/>
    <x v="54"/>
    <n v="6143"/>
    <n v="21104"/>
    <s v="Chris Bromley"/>
    <x v="6"/>
    <s v="H-3"/>
    <x v="7"/>
    <x v="3"/>
    <n v="9"/>
    <n v="2"/>
    <n v="18"/>
    <n v="1"/>
    <s v="A"/>
    <n v="0.05"/>
    <n v="17.100000000000001"/>
  </r>
  <r>
    <n v="144"/>
    <x v="55"/>
    <x v="55"/>
    <n v="5418"/>
    <n v="27850"/>
    <s v="Andree Meilleur"/>
    <x v="1"/>
    <s v="OS-1"/>
    <x v="8"/>
    <x v="0"/>
    <n v="5.95"/>
    <n v="3"/>
    <n v="17.850000000000001"/>
    <n v="4"/>
    <s v="D"/>
    <n v="0.1"/>
    <n v="16.065000000000001"/>
  </r>
  <r>
    <n v="145"/>
    <x v="56"/>
    <x v="56"/>
    <n v="6143"/>
    <n v="21959"/>
    <s v="Gonzalo Vazquez"/>
    <x v="13"/>
    <s v="H-3"/>
    <x v="7"/>
    <x v="3"/>
    <n v="9"/>
    <n v="8"/>
    <n v="72"/>
    <n v="1"/>
    <s v="A"/>
    <n v="0.05"/>
    <n v="68.400000000000006"/>
  </r>
  <r>
    <n v="146"/>
    <x v="57"/>
    <x v="57"/>
    <n v="5346"/>
    <n v="27995"/>
    <s v="Shi Hu"/>
    <x v="3"/>
    <s v="L-3"/>
    <x v="11"/>
    <x v="2"/>
    <n v="12"/>
    <n v="3"/>
    <n v="36"/>
    <n v="4"/>
    <s v="D"/>
    <n v="0.1"/>
    <n v="32.4"/>
  </r>
  <r>
    <n v="147"/>
    <x v="57"/>
    <x v="57"/>
    <n v="8064"/>
    <n v="22094"/>
    <s v="Terrence McGowan"/>
    <x v="6"/>
    <s v="OS-3"/>
    <x v="0"/>
    <x v="0"/>
    <n v="5.95"/>
    <n v="4"/>
    <n v="23.8"/>
    <n v="4"/>
    <s v="D"/>
    <n v="0.1"/>
    <n v="21.42"/>
  </r>
  <r>
    <n v="148"/>
    <x v="57"/>
    <x v="57"/>
    <n v="6571"/>
    <n v="26350"/>
    <s v="Josephine  Grondin"/>
    <x v="12"/>
    <s v="JJ-1"/>
    <x v="4"/>
    <x v="1"/>
    <n v="7.5"/>
    <n v="3"/>
    <n v="22.5"/>
    <n v="0"/>
    <s v="no discount"/>
    <n v="0"/>
    <n v="22.5"/>
  </r>
  <r>
    <n v="149"/>
    <x v="58"/>
    <x v="58"/>
    <n v="6892"/>
    <n v="15868"/>
    <s v="Dominic Cloutier"/>
    <x v="13"/>
    <s v="H-3"/>
    <x v="7"/>
    <x v="3"/>
    <n v="9"/>
    <n v="8"/>
    <n v="72"/>
    <n v="4"/>
    <s v="D"/>
    <n v="0.1"/>
    <n v="64.8"/>
  </r>
  <r>
    <n v="150"/>
    <x v="58"/>
    <x v="58"/>
    <n v="6143"/>
    <n v="14342"/>
    <s v="Hafsa Badakhshi"/>
    <x v="12"/>
    <s v="JJ-3"/>
    <x v="3"/>
    <x v="1"/>
    <n v="7.5"/>
    <n v="8"/>
    <n v="60"/>
    <n v="2"/>
    <s v="B"/>
    <n v="0.06"/>
    <n v="56.4"/>
  </r>
  <r>
    <n v="151"/>
    <x v="58"/>
    <x v="58"/>
    <n v="4350"/>
    <n v="17696"/>
    <s v="Gabriel Hurtado"/>
    <x v="5"/>
    <s v="JJ-2"/>
    <x v="9"/>
    <x v="1"/>
    <n v="7.5"/>
    <n v="2"/>
    <n v="15"/>
    <n v="4"/>
    <s v="D"/>
    <n v="0.1"/>
    <n v="13.5"/>
  </r>
  <r>
    <n v="152"/>
    <x v="59"/>
    <x v="59"/>
    <n v="6143"/>
    <n v="17252"/>
    <s v="Fai Qian"/>
    <x v="11"/>
    <s v="H-2"/>
    <x v="6"/>
    <x v="3"/>
    <n v="9"/>
    <n v="2"/>
    <n v="18"/>
    <n v="0"/>
    <s v="no discount"/>
    <n v="0"/>
    <n v="18"/>
  </r>
  <r>
    <n v="153"/>
    <x v="60"/>
    <x v="60"/>
    <n v="5400"/>
    <n v="21339"/>
    <s v="Genevieve Meilleur"/>
    <x v="2"/>
    <s v="L-1"/>
    <x v="12"/>
    <x v="2"/>
    <n v="12"/>
    <n v="9"/>
    <n v="108"/>
    <n v="5"/>
    <s v="E"/>
    <n v="0.15"/>
    <n v="91.8"/>
  </r>
  <r>
    <n v="154"/>
    <x v="60"/>
    <x v="60"/>
    <n v="6678"/>
    <n v="11959"/>
    <s v="Hamed Sarraf"/>
    <x v="16"/>
    <s v="OS-3"/>
    <x v="0"/>
    <x v="0"/>
    <n v="5.95"/>
    <n v="6"/>
    <n v="35.700000000000003"/>
    <n v="5"/>
    <s v="E"/>
    <n v="0.15"/>
    <n v="30.345000000000002"/>
  </r>
  <r>
    <n v="155"/>
    <x v="60"/>
    <x v="60"/>
    <n v="6678"/>
    <n v="24302"/>
    <s v="Eisa Boutros"/>
    <x v="3"/>
    <s v="OS-2"/>
    <x v="10"/>
    <x v="0"/>
    <n v="5.95"/>
    <n v="8"/>
    <n v="47.6"/>
    <n v="0"/>
    <s v="no discount"/>
    <n v="0"/>
    <n v="47.6"/>
  </r>
  <r>
    <n v="156"/>
    <x v="61"/>
    <x v="61"/>
    <n v="6892"/>
    <n v="17640"/>
    <s v="Calvin Olds"/>
    <x v="10"/>
    <s v="OS-2"/>
    <x v="10"/>
    <x v="0"/>
    <n v="5.95"/>
    <n v="9"/>
    <n v="53.550000000000004"/>
    <n v="1"/>
    <s v="A"/>
    <n v="0.05"/>
    <n v="50.872500000000002"/>
  </r>
  <r>
    <n v="157"/>
    <x v="61"/>
    <x v="61"/>
    <n v="6678"/>
    <n v="15256"/>
    <s v="Lan Mai"/>
    <x v="6"/>
    <s v="L-1"/>
    <x v="12"/>
    <x v="2"/>
    <n v="12"/>
    <n v="6"/>
    <n v="72"/>
    <n v="2"/>
    <s v="B"/>
    <n v="0.06"/>
    <n v="67.680000000000007"/>
  </r>
  <r>
    <n v="158"/>
    <x v="61"/>
    <x v="61"/>
    <n v="6464"/>
    <n v="21293"/>
    <s v="Demi Holloway"/>
    <x v="14"/>
    <s v="L-3"/>
    <x v="11"/>
    <x v="2"/>
    <n v="12"/>
    <n v="6"/>
    <n v="72"/>
    <n v="3"/>
    <s v="C"/>
    <n v="0.08"/>
    <n v="66.239999999999995"/>
  </r>
  <r>
    <n v="159"/>
    <x v="61"/>
    <x v="61"/>
    <n v="8064"/>
    <n v="16595"/>
    <s v="Humayd Natsheh"/>
    <x v="6"/>
    <s v="OS-2"/>
    <x v="10"/>
    <x v="0"/>
    <n v="5.95"/>
    <n v="10"/>
    <n v="59.5"/>
    <n v="4"/>
    <s v="D"/>
    <n v="0.1"/>
    <n v="53.55"/>
  </r>
  <r>
    <n v="160"/>
    <x v="61"/>
    <x v="61"/>
    <n v="6678"/>
    <n v="26500"/>
    <s v="Blaise Margand"/>
    <x v="12"/>
    <s v="OS-1"/>
    <x v="8"/>
    <x v="0"/>
    <n v="5.95"/>
    <n v="8"/>
    <n v="47.6"/>
    <n v="1"/>
    <s v="A"/>
    <n v="0.05"/>
    <n v="45.22"/>
  </r>
  <r>
    <n v="161"/>
    <x v="61"/>
    <x v="61"/>
    <n v="6357"/>
    <n v="24537"/>
    <s v="Ju Xu"/>
    <x v="10"/>
    <s v="JJ-3"/>
    <x v="3"/>
    <x v="1"/>
    <n v="7.5"/>
    <n v="10"/>
    <n v="75"/>
    <n v="4"/>
    <s v="D"/>
    <n v="0.1"/>
    <n v="67.5"/>
  </r>
  <r>
    <n v="162"/>
    <x v="62"/>
    <x v="62"/>
    <n v="6250"/>
    <n v="23687"/>
    <s v="Li Cao"/>
    <x v="11"/>
    <s v="OS-2"/>
    <x v="10"/>
    <x v="0"/>
    <n v="5.95"/>
    <n v="9"/>
    <n v="53.550000000000004"/>
    <n v="5"/>
    <s v="E"/>
    <n v="0.15"/>
    <n v="45.517500000000005"/>
  </r>
  <r>
    <n v="163"/>
    <x v="62"/>
    <x v="62"/>
    <n v="5418"/>
    <n v="20832"/>
    <s v="Pau Valadez"/>
    <x v="9"/>
    <s v="OS-1"/>
    <x v="8"/>
    <x v="0"/>
    <n v="5.95"/>
    <n v="5"/>
    <n v="29.75"/>
    <n v="2"/>
    <s v="B"/>
    <n v="0.06"/>
    <n v="27.965"/>
  </r>
  <r>
    <n v="164"/>
    <x v="63"/>
    <x v="63"/>
    <n v="6357"/>
    <n v="13122"/>
    <s v="Tabitha Shamoun"/>
    <x v="17"/>
    <s v="JJ-4"/>
    <x v="1"/>
    <x v="1"/>
    <n v="8"/>
    <n v="3"/>
    <n v="24"/>
    <n v="1"/>
    <s v="A"/>
    <n v="0.05"/>
    <n v="22.8"/>
  </r>
  <r>
    <n v="165"/>
    <x v="63"/>
    <x v="63"/>
    <n v="4350"/>
    <n v="20912"/>
    <s v="Jorge Casanova"/>
    <x v="13"/>
    <s v="H-1"/>
    <x v="5"/>
    <x v="3"/>
    <n v="9"/>
    <n v="8"/>
    <n v="72"/>
    <n v="5"/>
    <s v="E"/>
    <n v="0.15"/>
    <n v="61.2"/>
  </r>
  <r>
    <n v="166"/>
    <x v="63"/>
    <x v="63"/>
    <n v="8064"/>
    <n v="18345"/>
    <s v="Manuel Jerome"/>
    <x v="0"/>
    <s v="JJ-3"/>
    <x v="3"/>
    <x v="1"/>
    <n v="7.5"/>
    <n v="5"/>
    <n v="37.5"/>
    <n v="0"/>
    <s v="no discount"/>
    <n v="0"/>
    <n v="37.5"/>
  </r>
  <r>
    <n v="167"/>
    <x v="63"/>
    <x v="63"/>
    <n v="6464"/>
    <n v="22749"/>
    <s v="Emery Cate"/>
    <x v="8"/>
    <s v="H-3"/>
    <x v="7"/>
    <x v="3"/>
    <n v="9"/>
    <n v="7"/>
    <n v="63"/>
    <n v="0"/>
    <s v="no discount"/>
    <n v="0"/>
    <n v="63"/>
  </r>
  <r>
    <n v="168"/>
    <x v="63"/>
    <x v="63"/>
    <n v="8064"/>
    <n v="20051"/>
    <s v="Ruby Shaffer"/>
    <x v="14"/>
    <s v="OS-2"/>
    <x v="10"/>
    <x v="0"/>
    <n v="5.95"/>
    <n v="4"/>
    <n v="23.8"/>
    <n v="0"/>
    <s v="no discount"/>
    <n v="0"/>
    <n v="23.8"/>
  </r>
  <r>
    <n v="169"/>
    <x v="64"/>
    <x v="64"/>
    <n v="6678"/>
    <n v="26018"/>
    <s v="Helene Rocher"/>
    <x v="9"/>
    <s v="L-1"/>
    <x v="12"/>
    <x v="2"/>
    <n v="12"/>
    <n v="8"/>
    <n v="96"/>
    <n v="3"/>
    <s v="C"/>
    <n v="0.08"/>
    <n v="88.32"/>
  </r>
  <r>
    <n v="170"/>
    <x v="64"/>
    <x v="64"/>
    <n v="6892"/>
    <n v="25764"/>
    <s v="Marcos Serna"/>
    <x v="12"/>
    <s v="OS-1"/>
    <x v="8"/>
    <x v="0"/>
    <n v="5.95"/>
    <n v="2"/>
    <n v="11.9"/>
    <n v="5"/>
    <s v="E"/>
    <n v="0.15"/>
    <n v="10.115"/>
  </r>
  <r>
    <n v="171"/>
    <x v="64"/>
    <x v="64"/>
    <n v="8064"/>
    <n v="18982"/>
    <s v="Esteban Treat"/>
    <x v="16"/>
    <s v="JJ-2"/>
    <x v="9"/>
    <x v="1"/>
    <n v="7.5"/>
    <n v="1"/>
    <n v="7.5"/>
    <n v="0"/>
    <s v="no discount"/>
    <n v="0"/>
    <n v="7.5"/>
  </r>
  <r>
    <n v="172"/>
    <x v="65"/>
    <x v="65"/>
    <n v="5400"/>
    <n v="25511"/>
    <s v="Maurice Charron"/>
    <x v="3"/>
    <s v="H-1"/>
    <x v="5"/>
    <x v="3"/>
    <n v="9"/>
    <n v="1"/>
    <n v="9"/>
    <n v="5"/>
    <s v="E"/>
    <n v="0.15"/>
    <n v="7.65"/>
  </r>
  <r>
    <n v="173"/>
    <x v="66"/>
    <x v="66"/>
    <n v="8064"/>
    <n v="24735"/>
    <s v="Philippe Paulet"/>
    <x v="7"/>
    <s v="OS-2"/>
    <x v="10"/>
    <x v="0"/>
    <n v="5.95"/>
    <n v="3"/>
    <n v="17.850000000000001"/>
    <n v="3"/>
    <s v="C"/>
    <n v="0.08"/>
    <n v="16.422000000000001"/>
  </r>
  <r>
    <n v="174"/>
    <x v="66"/>
    <x v="66"/>
    <n v="8064"/>
    <n v="23450"/>
    <s v="Munira Abrego"/>
    <x v="6"/>
    <s v="H-1"/>
    <x v="5"/>
    <x v="3"/>
    <n v="9"/>
    <n v="5"/>
    <n v="45"/>
    <n v="3"/>
    <s v="C"/>
    <n v="0.08"/>
    <n v="41.4"/>
  </r>
  <r>
    <n v="175"/>
    <x v="66"/>
    <x v="66"/>
    <n v="6678"/>
    <n v="12856"/>
    <s v="Yi Ze Ang"/>
    <x v="0"/>
    <s v="OS-2"/>
    <x v="10"/>
    <x v="0"/>
    <n v="5.95"/>
    <n v="7"/>
    <n v="41.65"/>
    <n v="2"/>
    <s v="B"/>
    <n v="0.06"/>
    <n v="39.150999999999996"/>
  </r>
  <r>
    <n v="176"/>
    <x v="67"/>
    <x v="67"/>
    <n v="6571"/>
    <n v="15616"/>
    <s v="Fang Yin Xia"/>
    <x v="9"/>
    <s v="JJ-3"/>
    <x v="3"/>
    <x v="1"/>
    <n v="7.5"/>
    <n v="10"/>
    <n v="75"/>
    <n v="5"/>
    <s v="E"/>
    <n v="0.15"/>
    <n v="63.75"/>
  </r>
  <r>
    <n v="177"/>
    <x v="67"/>
    <x v="67"/>
    <n v="8064"/>
    <n v="28317"/>
    <s v="Li Long"/>
    <x v="6"/>
    <s v="H-2"/>
    <x v="6"/>
    <x v="3"/>
    <n v="9"/>
    <n v="3"/>
    <n v="27"/>
    <n v="5"/>
    <s v="E"/>
    <n v="0.15"/>
    <n v="22.95"/>
  </r>
  <r>
    <n v="178"/>
    <x v="67"/>
    <x v="67"/>
    <n v="5382"/>
    <n v="23133"/>
    <s v="Danielle  Panetier"/>
    <x v="2"/>
    <s v="JJ-1"/>
    <x v="4"/>
    <x v="1"/>
    <n v="7.5"/>
    <n v="4"/>
    <n v="30"/>
    <n v="5"/>
    <s v="E"/>
    <n v="0.15"/>
    <n v="25.5"/>
  </r>
  <r>
    <n v="179"/>
    <x v="68"/>
    <x v="68"/>
    <n v="6143"/>
    <n v="22645"/>
    <s v="Darnell Nall"/>
    <x v="2"/>
    <s v="JJ-2"/>
    <x v="9"/>
    <x v="1"/>
    <n v="7.5"/>
    <n v="9"/>
    <n v="67.5"/>
    <n v="3"/>
    <s v="C"/>
    <n v="0.08"/>
    <n v="62.1"/>
  </r>
  <r>
    <n v="180"/>
    <x v="68"/>
    <x v="68"/>
    <n v="6678"/>
    <n v="22883"/>
    <s v="Shi He"/>
    <x v="10"/>
    <s v="L-1"/>
    <x v="12"/>
    <x v="2"/>
    <n v="12"/>
    <n v="9"/>
    <n v="108"/>
    <n v="0"/>
    <s v="no discount"/>
    <n v="0"/>
    <n v="108"/>
  </r>
  <r>
    <n v="181"/>
    <x v="69"/>
    <x v="69"/>
    <n v="5400"/>
    <n v="17696"/>
    <s v="Gabriel Hurtado"/>
    <x v="5"/>
    <s v="JJ-1"/>
    <x v="4"/>
    <x v="1"/>
    <n v="7.5"/>
    <n v="10"/>
    <n v="75"/>
    <n v="1"/>
    <s v="A"/>
    <n v="0.05"/>
    <n v="71.25"/>
  </r>
  <r>
    <n v="182"/>
    <x v="69"/>
    <x v="69"/>
    <n v="6357"/>
    <n v="18962"/>
    <s v="Tuqaa Naser"/>
    <x v="6"/>
    <s v="JJ-2"/>
    <x v="9"/>
    <x v="1"/>
    <n v="7.5"/>
    <n v="1"/>
    <n v="7.5"/>
    <n v="4"/>
    <s v="D"/>
    <n v="0.1"/>
    <n v="6.75"/>
  </r>
  <r>
    <n v="183"/>
    <x v="69"/>
    <x v="69"/>
    <n v="5400"/>
    <n v="23448"/>
    <s v="Carmelo Foret"/>
    <x v="8"/>
    <s v="JJ-3"/>
    <x v="3"/>
    <x v="1"/>
    <n v="7.5"/>
    <n v="10"/>
    <n v="75"/>
    <n v="2"/>
    <s v="B"/>
    <n v="0.06"/>
    <n v="70.5"/>
  </r>
  <r>
    <n v="184"/>
    <x v="70"/>
    <x v="70"/>
    <n v="6250"/>
    <n v="26510"/>
    <s v="Caresse Cartier"/>
    <x v="8"/>
    <s v="H-3"/>
    <x v="7"/>
    <x v="3"/>
    <n v="9"/>
    <n v="9"/>
    <n v="81"/>
    <n v="0"/>
    <s v="no discount"/>
    <n v="0"/>
    <n v="81"/>
  </r>
  <r>
    <n v="185"/>
    <x v="70"/>
    <x v="70"/>
    <n v="6892"/>
    <n v="17067"/>
    <s v="Daniel Tijerina"/>
    <x v="7"/>
    <s v="H-2"/>
    <x v="6"/>
    <x v="3"/>
    <n v="9"/>
    <n v="2"/>
    <n v="18"/>
    <n v="3"/>
    <s v="C"/>
    <n v="0.08"/>
    <n v="16.559999999999999"/>
  </r>
  <r>
    <n v="186"/>
    <x v="71"/>
    <x v="71"/>
    <n v="6464"/>
    <n v="23607"/>
    <s v="Charline Varieur"/>
    <x v="4"/>
    <s v="L-2"/>
    <x v="2"/>
    <x v="2"/>
    <n v="12"/>
    <n v="8"/>
    <n v="96"/>
    <n v="4"/>
    <s v="D"/>
    <n v="0.1"/>
    <n v="86.4"/>
  </r>
  <r>
    <n v="187"/>
    <x v="71"/>
    <x v="71"/>
    <n v="6357"/>
    <n v="17038"/>
    <s v="Marcel Quessy"/>
    <x v="13"/>
    <s v="L-1"/>
    <x v="12"/>
    <x v="2"/>
    <n v="12"/>
    <n v="10"/>
    <n v="120"/>
    <n v="1"/>
    <s v="A"/>
    <n v="0.05"/>
    <n v="114"/>
  </r>
  <r>
    <n v="188"/>
    <x v="71"/>
    <x v="71"/>
    <n v="6464"/>
    <n v="10828"/>
    <s v="Javier Sun"/>
    <x v="5"/>
    <s v="JJ-3"/>
    <x v="3"/>
    <x v="1"/>
    <n v="7.5"/>
    <n v="1"/>
    <n v="7.5"/>
    <n v="1"/>
    <s v="A"/>
    <n v="0.05"/>
    <n v="7.125"/>
  </r>
  <r>
    <n v="189"/>
    <x v="71"/>
    <x v="71"/>
    <n v="4350"/>
    <n v="25329"/>
    <s v="Jenna Hanania"/>
    <x v="14"/>
    <s v="L-1"/>
    <x v="12"/>
    <x v="2"/>
    <n v="12"/>
    <n v="4"/>
    <n v="48"/>
    <n v="2"/>
    <s v="B"/>
    <n v="0.06"/>
    <n v="45.12"/>
  </r>
  <r>
    <n v="190"/>
    <x v="71"/>
    <x v="71"/>
    <n v="6892"/>
    <n v="23361"/>
    <s v="Wei Mai"/>
    <x v="2"/>
    <s v="OS-1"/>
    <x v="8"/>
    <x v="0"/>
    <n v="5.95"/>
    <n v="4"/>
    <n v="23.8"/>
    <n v="0"/>
    <s v="no discount"/>
    <n v="0"/>
    <n v="23.8"/>
  </r>
  <r>
    <n v="191"/>
    <x v="72"/>
    <x v="72"/>
    <n v="6464"/>
    <n v="10793"/>
    <s v="Alain  Margand"/>
    <x v="9"/>
    <s v="OS-3"/>
    <x v="0"/>
    <x v="0"/>
    <n v="5.95"/>
    <n v="3"/>
    <n v="17.850000000000001"/>
    <n v="4"/>
    <s v="D"/>
    <n v="0.1"/>
    <n v="16.065000000000001"/>
  </r>
  <r>
    <n v="192"/>
    <x v="72"/>
    <x v="72"/>
    <n v="6464"/>
    <n v="25772"/>
    <s v="Yi Min Lu"/>
    <x v="15"/>
    <s v="L-2"/>
    <x v="2"/>
    <x v="2"/>
    <n v="12"/>
    <n v="3"/>
    <n v="36"/>
    <n v="2"/>
    <s v="B"/>
    <n v="0.06"/>
    <n v="33.840000000000003"/>
  </r>
  <r>
    <n v="193"/>
    <x v="72"/>
    <x v="72"/>
    <n v="4350"/>
    <n v="15616"/>
    <s v="Fang Yin Xia"/>
    <x v="9"/>
    <s v="JJ-2"/>
    <x v="9"/>
    <x v="1"/>
    <n v="7.5"/>
    <n v="4"/>
    <n v="30"/>
    <n v="1"/>
    <s v="A"/>
    <n v="0.05"/>
    <n v="28.5"/>
  </r>
  <r>
    <n v="194"/>
    <x v="72"/>
    <x v="72"/>
    <n v="8064"/>
    <n v="12504"/>
    <s v="Elisabeth Plante"/>
    <x v="8"/>
    <s v="OS-3"/>
    <x v="0"/>
    <x v="0"/>
    <n v="5.95"/>
    <n v="5"/>
    <n v="29.75"/>
    <n v="0"/>
    <s v="no discount"/>
    <n v="0"/>
    <n v="29.75"/>
  </r>
  <r>
    <n v="195"/>
    <x v="72"/>
    <x v="72"/>
    <n v="6143"/>
    <n v="15868"/>
    <s v="Dominic Cloutier"/>
    <x v="13"/>
    <s v="JJ-2"/>
    <x v="9"/>
    <x v="1"/>
    <n v="7.5"/>
    <n v="1"/>
    <n v="7.5"/>
    <n v="1"/>
    <s v="A"/>
    <n v="0.05"/>
    <n v="7.125"/>
  </r>
  <r>
    <n v="196"/>
    <x v="73"/>
    <x v="73"/>
    <n v="6464"/>
    <n v="22611"/>
    <s v="Kristine Bass"/>
    <x v="16"/>
    <s v="H-2"/>
    <x v="6"/>
    <x v="3"/>
    <n v="9"/>
    <n v="5"/>
    <n v="45"/>
    <n v="4"/>
    <s v="D"/>
    <n v="0.1"/>
    <n v="40.5"/>
  </r>
  <r>
    <n v="197"/>
    <x v="73"/>
    <x v="73"/>
    <n v="8064"/>
    <n v="24537"/>
    <s v="Ju Xu"/>
    <x v="10"/>
    <s v="JJ-2"/>
    <x v="9"/>
    <x v="1"/>
    <n v="7.5"/>
    <n v="4"/>
    <n v="30"/>
    <n v="2"/>
    <s v="B"/>
    <n v="0.06"/>
    <n v="28.2"/>
  </r>
  <r>
    <n v="198"/>
    <x v="74"/>
    <x v="74"/>
    <n v="6678"/>
    <n v="23827"/>
    <s v="Nihad Homsi"/>
    <x v="11"/>
    <s v="JJ-3"/>
    <x v="3"/>
    <x v="1"/>
    <n v="7.5"/>
    <n v="9"/>
    <n v="67.5"/>
    <n v="5"/>
    <s v="E"/>
    <n v="0.15"/>
    <n v="57.375"/>
  </r>
  <r>
    <n v="199"/>
    <x v="74"/>
    <x v="74"/>
    <n v="6892"/>
    <n v="12971"/>
    <s v="Gang Chu"/>
    <x v="14"/>
    <s v="JJ-4"/>
    <x v="1"/>
    <x v="1"/>
    <n v="8"/>
    <n v="9"/>
    <n v="72"/>
    <n v="0"/>
    <s v="no discount"/>
    <n v="0"/>
    <n v="72"/>
  </r>
  <r>
    <n v="200"/>
    <x v="75"/>
    <x v="75"/>
    <n v="6464"/>
    <n v="15561"/>
    <s v="Hamal Shammas"/>
    <x v="8"/>
    <s v="OS-1"/>
    <x v="8"/>
    <x v="0"/>
    <n v="5.95"/>
    <n v="8"/>
    <n v="47.6"/>
    <n v="4"/>
    <s v="D"/>
    <n v="0.1"/>
    <n v="42.84"/>
  </r>
  <r>
    <n v="201"/>
    <x v="75"/>
    <x v="75"/>
    <n v="6464"/>
    <n v="19842"/>
    <s v="Ruwaidah Bishara"/>
    <x v="15"/>
    <s v="H-3"/>
    <x v="7"/>
    <x v="3"/>
    <n v="9"/>
    <n v="8"/>
    <n v="72"/>
    <n v="2"/>
    <s v="B"/>
    <n v="0.06"/>
    <n v="67.680000000000007"/>
  </r>
  <r>
    <n v="202"/>
    <x v="76"/>
    <x v="76"/>
    <n v="5382"/>
    <n v="25940"/>
    <s v="Douglas Townes"/>
    <x v="12"/>
    <s v="JJ-4"/>
    <x v="1"/>
    <x v="1"/>
    <n v="8"/>
    <n v="4"/>
    <n v="32"/>
    <n v="1"/>
    <s v="A"/>
    <n v="0.05"/>
    <n v="30.4"/>
  </r>
  <r>
    <n v="203"/>
    <x v="76"/>
    <x v="76"/>
    <n v="5346"/>
    <n v="24735"/>
    <s v="Philippe Paulet"/>
    <x v="7"/>
    <s v="OS-3"/>
    <x v="0"/>
    <x v="0"/>
    <n v="5.95"/>
    <n v="9"/>
    <n v="53.550000000000004"/>
    <n v="1"/>
    <s v="A"/>
    <n v="0.05"/>
    <n v="50.872500000000002"/>
  </r>
  <r>
    <n v="204"/>
    <x v="76"/>
    <x v="76"/>
    <n v="5400"/>
    <n v="16953"/>
    <s v="Lily Parker"/>
    <x v="2"/>
    <s v="L-3"/>
    <x v="11"/>
    <x v="2"/>
    <n v="12"/>
    <n v="5"/>
    <n v="60"/>
    <n v="3"/>
    <s v="C"/>
    <n v="0.08"/>
    <n v="55.2"/>
  </r>
  <r>
    <n v="205"/>
    <x v="76"/>
    <x v="76"/>
    <n v="8064"/>
    <n v="17640"/>
    <s v="Calvin Olds"/>
    <x v="10"/>
    <s v="OS-3"/>
    <x v="0"/>
    <x v="0"/>
    <n v="5.95"/>
    <n v="8"/>
    <n v="47.6"/>
    <n v="2"/>
    <s v="B"/>
    <n v="0.06"/>
    <n v="44.744"/>
  </r>
  <r>
    <n v="206"/>
    <x v="76"/>
    <x v="76"/>
    <n v="6357"/>
    <n v="22911"/>
    <s v="Marisa McCullough"/>
    <x v="10"/>
    <s v="OS-3"/>
    <x v="0"/>
    <x v="0"/>
    <n v="5.95"/>
    <n v="5"/>
    <n v="29.75"/>
    <n v="4"/>
    <s v="D"/>
    <n v="0.1"/>
    <n v="26.774999999999999"/>
  </r>
  <r>
    <n v="207"/>
    <x v="76"/>
    <x v="76"/>
    <n v="6571"/>
    <n v="19737"/>
    <s v="Malika Nueimat"/>
    <x v="15"/>
    <s v="JJ-2"/>
    <x v="9"/>
    <x v="1"/>
    <n v="7.5"/>
    <n v="9"/>
    <n v="67.5"/>
    <n v="0"/>
    <s v="no discount"/>
    <n v="0"/>
    <n v="67.5"/>
  </r>
  <r>
    <n v="208"/>
    <x v="77"/>
    <x v="77"/>
    <n v="6571"/>
    <n v="24461"/>
    <s v="Alba Sutton"/>
    <x v="6"/>
    <s v="H-2"/>
    <x v="6"/>
    <x v="3"/>
    <n v="9"/>
    <n v="9"/>
    <n v="81"/>
    <n v="1"/>
    <s v="A"/>
    <n v="0.05"/>
    <n v="76.95"/>
  </r>
  <r>
    <n v="209"/>
    <x v="77"/>
    <x v="77"/>
    <n v="5400"/>
    <n v="26512"/>
    <s v="Pramod  Mistry"/>
    <x v="2"/>
    <s v="H-3"/>
    <x v="7"/>
    <x v="3"/>
    <n v="9"/>
    <n v="1"/>
    <n v="9"/>
    <n v="0"/>
    <s v="no discount"/>
    <n v="0"/>
    <n v="9"/>
  </r>
  <r>
    <n v="210"/>
    <x v="77"/>
    <x v="77"/>
    <n v="5382"/>
    <n v="24952"/>
    <s v="Michael Yin"/>
    <x v="8"/>
    <s v="JJ-1"/>
    <x v="4"/>
    <x v="1"/>
    <n v="7.5"/>
    <n v="6"/>
    <n v="45"/>
    <n v="2"/>
    <s v="B"/>
    <n v="0.06"/>
    <n v="42.3"/>
  </r>
  <r>
    <n v="211"/>
    <x v="77"/>
    <x v="77"/>
    <n v="6143"/>
    <n v="13739"/>
    <s v="Hana'i Hotaki"/>
    <x v="4"/>
    <s v="H-3"/>
    <x v="7"/>
    <x v="3"/>
    <n v="9"/>
    <n v="3"/>
    <n v="27"/>
    <n v="4"/>
    <s v="D"/>
    <n v="0.1"/>
    <n v="24.3"/>
  </r>
  <r>
    <n v="212"/>
    <x v="78"/>
    <x v="78"/>
    <n v="5346"/>
    <n v="20832"/>
    <s v="Pau Valadez"/>
    <x v="9"/>
    <s v="L-3"/>
    <x v="11"/>
    <x v="2"/>
    <n v="12"/>
    <n v="10"/>
    <n v="120"/>
    <n v="1"/>
    <s v="A"/>
    <n v="0.05"/>
    <n v="114"/>
  </r>
  <r>
    <n v="213"/>
    <x v="78"/>
    <x v="78"/>
    <n v="6464"/>
    <n v="25355"/>
    <s v="Miles McDaniel"/>
    <x v="16"/>
    <s v="L-2"/>
    <x v="2"/>
    <x v="2"/>
    <n v="12"/>
    <n v="6"/>
    <n v="72"/>
    <n v="5"/>
    <s v="E"/>
    <n v="0.15"/>
    <n v="61.2"/>
  </r>
  <r>
    <n v="214"/>
    <x v="79"/>
    <x v="79"/>
    <n v="6678"/>
    <n v="22597"/>
    <s v="Felipe Bui"/>
    <x v="7"/>
    <s v="JJ-4"/>
    <x v="1"/>
    <x v="1"/>
    <n v="8"/>
    <n v="3"/>
    <n v="24"/>
    <n v="4"/>
    <s v="D"/>
    <n v="0.1"/>
    <n v="21.6"/>
  </r>
  <r>
    <n v="215"/>
    <x v="79"/>
    <x v="79"/>
    <n v="6892"/>
    <n v="21702"/>
    <s v="Miguel Howerton"/>
    <x v="8"/>
    <s v="JJ-3"/>
    <x v="3"/>
    <x v="1"/>
    <n v="7.5"/>
    <n v="3"/>
    <n v="22.5"/>
    <n v="1"/>
    <s v="A"/>
    <n v="0.05"/>
    <n v="21.375"/>
  </r>
  <r>
    <n v="216"/>
    <x v="79"/>
    <x v="79"/>
    <n v="6678"/>
    <n v="21914"/>
    <s v="Cornelia Guerrero"/>
    <x v="6"/>
    <s v="OS-1"/>
    <x v="8"/>
    <x v="0"/>
    <n v="5.95"/>
    <n v="2"/>
    <n v="11.9"/>
    <n v="0"/>
    <s v="no discount"/>
    <n v="0"/>
    <n v="11.9"/>
  </r>
  <r>
    <n v="217"/>
    <x v="80"/>
    <x v="80"/>
    <n v="6892"/>
    <n v="17441"/>
    <s v="Claude Batard"/>
    <x v="6"/>
    <s v="JJ-3"/>
    <x v="3"/>
    <x v="1"/>
    <n v="7.5"/>
    <n v="3"/>
    <n v="22.5"/>
    <n v="0"/>
    <s v="no discount"/>
    <n v="0"/>
    <n v="22.5"/>
  </r>
  <r>
    <n v="218"/>
    <x v="80"/>
    <x v="80"/>
    <n v="5382"/>
    <n v="17376"/>
    <s v="Annette Deniger"/>
    <x v="2"/>
    <s v="H-2"/>
    <x v="6"/>
    <x v="3"/>
    <n v="9"/>
    <n v="10"/>
    <n v="90"/>
    <n v="1"/>
    <s v="A"/>
    <n v="0.05"/>
    <n v="85.5"/>
  </r>
  <r>
    <n v="219"/>
    <x v="80"/>
    <x v="80"/>
    <n v="5346"/>
    <n v="21104"/>
    <s v="Chris Bromley"/>
    <x v="6"/>
    <s v="H-1"/>
    <x v="5"/>
    <x v="3"/>
    <n v="9"/>
    <n v="1"/>
    <n v="9"/>
    <n v="1"/>
    <s v="A"/>
    <n v="0.05"/>
    <n v="8.5500000000000007"/>
  </r>
  <r>
    <n v="220"/>
    <x v="80"/>
    <x v="80"/>
    <n v="6678"/>
    <n v="13321"/>
    <s v="Archie Lamb"/>
    <x v="0"/>
    <s v="JJ-4"/>
    <x v="1"/>
    <x v="1"/>
    <n v="8"/>
    <n v="10"/>
    <n v="80"/>
    <n v="4"/>
    <s v="D"/>
    <n v="0.1"/>
    <n v="72"/>
  </r>
  <r>
    <n v="221"/>
    <x v="81"/>
    <x v="81"/>
    <n v="5400"/>
    <n v="26564"/>
    <s v="Sun Li"/>
    <x v="4"/>
    <s v="JJ-2"/>
    <x v="9"/>
    <x v="1"/>
    <n v="7.5"/>
    <n v="10"/>
    <n v="75"/>
    <n v="0"/>
    <s v="no discount"/>
    <n v="0"/>
    <n v="75"/>
  </r>
  <r>
    <n v="222"/>
    <x v="81"/>
    <x v="81"/>
    <n v="5400"/>
    <n v="25940"/>
    <s v="Douglas Townes"/>
    <x v="12"/>
    <s v="L-1"/>
    <x v="12"/>
    <x v="2"/>
    <n v="12"/>
    <n v="1"/>
    <n v="12"/>
    <n v="0"/>
    <s v="no discount"/>
    <n v="0"/>
    <n v="12"/>
  </r>
  <r>
    <n v="223"/>
    <x v="81"/>
    <x v="81"/>
    <n v="6464"/>
    <n v="11959"/>
    <s v="Hamed Sarraf"/>
    <x v="16"/>
    <s v="H-1"/>
    <x v="5"/>
    <x v="3"/>
    <n v="9"/>
    <n v="1"/>
    <n v="9"/>
    <n v="4"/>
    <s v="D"/>
    <n v="0.1"/>
    <n v="8.1"/>
  </r>
  <r>
    <n v="224"/>
    <x v="82"/>
    <x v="82"/>
    <n v="6892"/>
    <n v="22544"/>
    <s v="Gilbert Charron"/>
    <x v="0"/>
    <s v="H-2"/>
    <x v="6"/>
    <x v="3"/>
    <n v="9"/>
    <n v="6"/>
    <n v="54"/>
    <n v="2"/>
    <s v="B"/>
    <n v="0.06"/>
    <n v="50.76"/>
  </r>
  <r>
    <n v="225"/>
    <x v="82"/>
    <x v="82"/>
    <n v="6678"/>
    <n v="21339"/>
    <s v="Genevieve Meilleur"/>
    <x v="2"/>
    <s v="OS-1"/>
    <x v="8"/>
    <x v="0"/>
    <n v="5.95"/>
    <n v="10"/>
    <n v="59.5"/>
    <n v="2"/>
    <s v="B"/>
    <n v="0.06"/>
    <n v="55.93"/>
  </r>
  <r>
    <n v="226"/>
    <x v="83"/>
    <x v="83"/>
    <n v="6143"/>
    <n v="15625"/>
    <s v="Daniel Feliciano"/>
    <x v="9"/>
    <s v="OS-2"/>
    <x v="10"/>
    <x v="0"/>
    <n v="5.95"/>
    <n v="7"/>
    <n v="41.65"/>
    <n v="1"/>
    <s v="A"/>
    <n v="0.05"/>
    <n v="39.567499999999995"/>
  </r>
  <r>
    <n v="227"/>
    <x v="83"/>
    <x v="83"/>
    <n v="6143"/>
    <n v="19842"/>
    <s v="Ruwaidah Bishara"/>
    <x v="15"/>
    <s v="H-2"/>
    <x v="6"/>
    <x v="3"/>
    <n v="9"/>
    <n v="1"/>
    <n v="9"/>
    <n v="5"/>
    <s v="E"/>
    <n v="0.15"/>
    <n v="7.65"/>
  </r>
  <r>
    <n v="228"/>
    <x v="83"/>
    <x v="83"/>
    <n v="6250"/>
    <n v="21914"/>
    <s v="Cornelia Guerrero"/>
    <x v="6"/>
    <s v="L-3"/>
    <x v="11"/>
    <x v="2"/>
    <n v="12"/>
    <n v="10"/>
    <n v="120"/>
    <n v="2"/>
    <s v="B"/>
    <n v="0.06"/>
    <n v="112.8"/>
  </r>
  <r>
    <n v="229"/>
    <x v="83"/>
    <x v="83"/>
    <n v="6357"/>
    <n v="23133"/>
    <s v="Danielle  Panetier"/>
    <x v="2"/>
    <s v="H-3"/>
    <x v="7"/>
    <x v="3"/>
    <n v="9"/>
    <n v="7"/>
    <n v="63"/>
    <n v="4"/>
    <s v="D"/>
    <n v="0.1"/>
    <n v="56.7"/>
  </r>
  <r>
    <n v="230"/>
    <x v="84"/>
    <x v="84"/>
    <n v="1384"/>
    <n v="22829"/>
    <s v="Jacqueline  Brunelle"/>
    <x v="1"/>
    <s v="H-3"/>
    <x v="7"/>
    <x v="3"/>
    <n v="9"/>
    <n v="10"/>
    <n v="90"/>
    <n v="5"/>
    <s v="E"/>
    <n v="0.15"/>
    <n v="76.5"/>
  </r>
  <r>
    <n v="231"/>
    <x v="84"/>
    <x v="84"/>
    <n v="6143"/>
    <n v="24302"/>
    <s v="Eisa Boutros"/>
    <x v="3"/>
    <s v="OS-1"/>
    <x v="8"/>
    <x v="0"/>
    <n v="5.95"/>
    <n v="7"/>
    <n v="41.65"/>
    <n v="2"/>
    <s v="B"/>
    <n v="0.06"/>
    <n v="39.150999999999996"/>
  </r>
  <r>
    <n v="232"/>
    <x v="84"/>
    <x v="84"/>
    <n v="6571"/>
    <n v="13122"/>
    <s v="Tabitha Shamoun"/>
    <x v="17"/>
    <s v="L-1"/>
    <x v="12"/>
    <x v="2"/>
    <n v="12"/>
    <n v="9"/>
    <n v="108"/>
    <n v="4"/>
    <s v="D"/>
    <n v="0.1"/>
    <n v="97.2"/>
  </r>
  <r>
    <n v="233"/>
    <x v="84"/>
    <x v="84"/>
    <n v="1384"/>
    <n v="27850"/>
    <s v="Andree Meilleur"/>
    <x v="1"/>
    <s v="OS-2"/>
    <x v="10"/>
    <x v="0"/>
    <n v="5.95"/>
    <n v="2"/>
    <n v="11.9"/>
    <n v="0"/>
    <s v="no discount"/>
    <n v="0"/>
    <n v="11.9"/>
  </r>
  <r>
    <n v="234"/>
    <x v="84"/>
    <x v="84"/>
    <n v="5382"/>
    <n v="14501"/>
    <s v="Cheng He"/>
    <x v="17"/>
    <s v="OS-2"/>
    <x v="10"/>
    <x v="0"/>
    <n v="5.95"/>
    <n v="4"/>
    <n v="23.8"/>
    <n v="1"/>
    <s v="A"/>
    <n v="0.05"/>
    <n v="22.61"/>
  </r>
  <r>
    <n v="235"/>
    <x v="85"/>
    <x v="85"/>
    <n v="6892"/>
    <n v="23448"/>
    <s v="Carmelo Foret"/>
    <x v="8"/>
    <s v="JJ-2"/>
    <x v="9"/>
    <x v="1"/>
    <n v="7.5"/>
    <n v="2"/>
    <n v="15"/>
    <n v="3"/>
    <s v="C"/>
    <n v="0.08"/>
    <n v="13.8"/>
  </r>
  <r>
    <n v="236"/>
    <x v="85"/>
    <x v="85"/>
    <n v="6464"/>
    <n v="15353"/>
    <s v="Francisco Almaraz"/>
    <x v="1"/>
    <s v="H-1"/>
    <x v="5"/>
    <x v="3"/>
    <n v="9"/>
    <n v="4"/>
    <n v="36"/>
    <n v="1"/>
    <s v="A"/>
    <n v="0.05"/>
    <n v="34.200000000000003"/>
  </r>
  <r>
    <n v="237"/>
    <x v="85"/>
    <x v="85"/>
    <n v="6678"/>
    <n v="23687"/>
    <s v="Li Cao"/>
    <x v="11"/>
    <s v="OS-3"/>
    <x v="0"/>
    <x v="0"/>
    <n v="5.95"/>
    <n v="9"/>
    <n v="53.550000000000004"/>
    <n v="4"/>
    <s v="D"/>
    <n v="0.1"/>
    <n v="48.195000000000007"/>
  </r>
  <r>
    <n v="238"/>
    <x v="86"/>
    <x v="86"/>
    <n v="6571"/>
    <n v="17717"/>
    <s v="Kong Chen"/>
    <x v="8"/>
    <s v="OS-3"/>
    <x v="0"/>
    <x v="0"/>
    <n v="5.95"/>
    <n v="7"/>
    <n v="41.65"/>
    <n v="5"/>
    <s v="E"/>
    <n v="0.15"/>
    <n v="35.402499999999996"/>
  </r>
  <r>
    <n v="239"/>
    <x v="87"/>
    <x v="87"/>
    <n v="5400"/>
    <n v="16088"/>
    <s v="Hector Montoya"/>
    <x v="6"/>
    <s v="JJ-3"/>
    <x v="3"/>
    <x v="1"/>
    <n v="7.5"/>
    <n v="9"/>
    <n v="67.5"/>
    <n v="1"/>
    <s v="A"/>
    <n v="0.05"/>
    <n v="64.125"/>
  </r>
  <r>
    <n v="240"/>
    <x v="87"/>
    <x v="87"/>
    <n v="5346"/>
    <n v="12504"/>
    <s v="Elisabeth Plante"/>
    <x v="8"/>
    <s v="H-1"/>
    <x v="5"/>
    <x v="3"/>
    <n v="9"/>
    <n v="7"/>
    <n v="63"/>
    <n v="2"/>
    <s v="B"/>
    <n v="0.06"/>
    <n v="59.22"/>
  </r>
  <r>
    <n v="241"/>
    <x v="88"/>
    <x v="88"/>
    <n v="8064"/>
    <n v="15868"/>
    <s v="Dominic Cloutier"/>
    <x v="13"/>
    <s v="JJ-3"/>
    <x v="3"/>
    <x v="1"/>
    <n v="7.5"/>
    <n v="9"/>
    <n v="67.5"/>
    <n v="3"/>
    <s v="C"/>
    <n v="0.08"/>
    <n v="62.1"/>
  </r>
  <r>
    <n v="242"/>
    <x v="89"/>
    <x v="89"/>
    <n v="5400"/>
    <n v="19063"/>
    <s v="Maison  Herve"/>
    <x v="2"/>
    <s v="H-2"/>
    <x v="6"/>
    <x v="3"/>
    <n v="9"/>
    <n v="10"/>
    <n v="90"/>
    <n v="1"/>
    <s v="A"/>
    <n v="0.05"/>
    <n v="85.5"/>
  </r>
  <r>
    <n v="243"/>
    <x v="89"/>
    <x v="89"/>
    <n v="6678"/>
    <n v="18265"/>
    <s v="Akia Kassis"/>
    <x v="6"/>
    <s v="OS-1"/>
    <x v="8"/>
    <x v="0"/>
    <n v="5.95"/>
    <n v="4"/>
    <n v="23.8"/>
    <n v="4"/>
    <s v="D"/>
    <n v="0.1"/>
    <n v="21.42"/>
  </r>
  <r>
    <n v="244"/>
    <x v="89"/>
    <x v="89"/>
    <n v="5454"/>
    <n v="10550"/>
    <s v="Kyle Hatley"/>
    <x v="17"/>
    <s v="JJ-3"/>
    <x v="3"/>
    <x v="1"/>
    <n v="7.5"/>
    <n v="2"/>
    <n v="15"/>
    <n v="2"/>
    <s v="B"/>
    <n v="0.06"/>
    <n v="14.1"/>
  </r>
  <r>
    <n v="245"/>
    <x v="90"/>
    <x v="90"/>
    <n v="8064"/>
    <n v="17972"/>
    <s v="Simon Skeen"/>
    <x v="8"/>
    <s v="OS-2"/>
    <x v="10"/>
    <x v="0"/>
    <n v="5.95"/>
    <n v="10"/>
    <n v="59.5"/>
    <n v="4"/>
    <s v="D"/>
    <n v="0.1"/>
    <n v="53.55"/>
  </r>
  <r>
    <n v="246"/>
    <x v="90"/>
    <x v="90"/>
    <n v="4350"/>
    <n v="19737"/>
    <s v="Malika Nueimat"/>
    <x v="15"/>
    <s v="JJ-1"/>
    <x v="4"/>
    <x v="1"/>
    <n v="7.5"/>
    <n v="6"/>
    <n v="45"/>
    <n v="0"/>
    <s v="no discount"/>
    <n v="0"/>
    <n v="45"/>
  </r>
  <r>
    <n v="247"/>
    <x v="90"/>
    <x v="90"/>
    <n v="8064"/>
    <n v="10553"/>
    <s v="Reem Al-Zuhairi"/>
    <x v="5"/>
    <s v="L-1"/>
    <x v="12"/>
    <x v="2"/>
    <n v="12"/>
    <n v="10"/>
    <n v="120"/>
    <n v="0"/>
    <s v="no discount"/>
    <n v="0"/>
    <n v="120"/>
  </r>
  <r>
    <n v="248"/>
    <x v="90"/>
    <x v="90"/>
    <n v="6464"/>
    <n v="22597"/>
    <s v="Felipe Bui"/>
    <x v="7"/>
    <s v="L-1"/>
    <x v="12"/>
    <x v="2"/>
    <n v="12"/>
    <n v="1"/>
    <n v="12"/>
    <n v="4"/>
    <s v="D"/>
    <n v="0.1"/>
    <n v="10.8"/>
  </r>
  <r>
    <n v="249"/>
    <x v="91"/>
    <x v="91"/>
    <n v="4350"/>
    <n v="26350"/>
    <s v="Josephine  Grondin"/>
    <x v="12"/>
    <s v="H-3"/>
    <x v="7"/>
    <x v="3"/>
    <n v="9"/>
    <n v="7"/>
    <n v="63"/>
    <n v="0"/>
    <s v="no discount"/>
    <n v="0"/>
    <n v="63"/>
  </r>
  <r>
    <n v="250"/>
    <x v="92"/>
    <x v="92"/>
    <n v="6571"/>
    <n v="12882"/>
    <s v="Astrid Flamand"/>
    <x v="13"/>
    <s v="L-1"/>
    <x v="12"/>
    <x v="2"/>
    <n v="12"/>
    <n v="10"/>
    <n v="120"/>
    <n v="5"/>
    <s v="E"/>
    <n v="0.15"/>
    <n v="102"/>
  </r>
  <r>
    <n v="251"/>
    <x v="92"/>
    <x v="92"/>
    <n v="6892"/>
    <n v="23361"/>
    <s v="Wei Mai"/>
    <x v="2"/>
    <s v="L-3"/>
    <x v="11"/>
    <x v="2"/>
    <n v="12"/>
    <n v="5"/>
    <n v="60"/>
    <n v="1"/>
    <s v="A"/>
    <n v="0.05"/>
    <n v="57"/>
  </r>
  <r>
    <n v="252"/>
    <x v="92"/>
    <x v="92"/>
    <n v="8064"/>
    <n v="19063"/>
    <s v="Maison  Herve"/>
    <x v="2"/>
    <s v="H-3"/>
    <x v="7"/>
    <x v="3"/>
    <n v="9"/>
    <n v="1"/>
    <n v="9"/>
    <n v="2"/>
    <s v="B"/>
    <n v="0.06"/>
    <n v="8.4600000000000009"/>
  </r>
  <r>
    <n v="253"/>
    <x v="93"/>
    <x v="93"/>
    <n v="1384"/>
    <n v="21321"/>
    <s v="Toby Perkins"/>
    <x v="11"/>
    <s v="H-2"/>
    <x v="6"/>
    <x v="3"/>
    <n v="9"/>
    <n v="4"/>
    <n v="36"/>
    <n v="5"/>
    <s v="E"/>
    <n v="0.15"/>
    <n v="30.6"/>
  </r>
  <r>
    <n v="254"/>
    <x v="93"/>
    <x v="93"/>
    <n v="6143"/>
    <n v="12856"/>
    <s v="Yi Ze Ang"/>
    <x v="0"/>
    <s v="OS-1"/>
    <x v="8"/>
    <x v="0"/>
    <n v="5.95"/>
    <n v="1"/>
    <n v="5.95"/>
    <n v="0"/>
    <s v="no discount"/>
    <n v="0"/>
    <n v="5.95"/>
  </r>
  <r>
    <n v="255"/>
    <x v="93"/>
    <x v="93"/>
    <n v="6678"/>
    <n v="21852"/>
    <s v="Desiree Maldonado"/>
    <x v="2"/>
    <s v="OS-3"/>
    <x v="0"/>
    <x v="0"/>
    <n v="5.95"/>
    <n v="2"/>
    <n v="11.9"/>
    <n v="1"/>
    <s v="A"/>
    <n v="0.05"/>
    <n v="11.305"/>
  </r>
  <r>
    <n v="256"/>
    <x v="93"/>
    <x v="93"/>
    <n v="6464"/>
    <n v="23585"/>
    <s v="Taqwaa Samaha"/>
    <x v="9"/>
    <s v="OS-2"/>
    <x v="10"/>
    <x v="0"/>
    <n v="5.95"/>
    <n v="6"/>
    <n v="35.700000000000003"/>
    <n v="0"/>
    <s v="no discount"/>
    <n v="0"/>
    <n v="35.700000000000003"/>
  </r>
  <r>
    <n v="257"/>
    <x v="93"/>
    <x v="93"/>
    <n v="8064"/>
    <n v="21785"/>
    <s v="Philippe Pelland"/>
    <x v="2"/>
    <s v="H-2"/>
    <x v="6"/>
    <x v="3"/>
    <n v="9"/>
    <n v="9"/>
    <n v="81"/>
    <n v="1"/>
    <s v="A"/>
    <n v="0.05"/>
    <n v="76.95"/>
  </r>
  <r>
    <n v="258"/>
    <x v="94"/>
    <x v="94"/>
    <n v="5346"/>
    <n v="10523"/>
    <s v="Xia Mai"/>
    <x v="1"/>
    <s v="H-1"/>
    <x v="5"/>
    <x v="3"/>
    <n v="9"/>
    <n v="10"/>
    <n v="90"/>
    <n v="5"/>
    <s v="E"/>
    <n v="0.15"/>
    <n v="76.5"/>
  </r>
  <r>
    <n v="259"/>
    <x v="94"/>
    <x v="94"/>
    <n v="6892"/>
    <n v="23531"/>
    <s v="Luc Chauvin"/>
    <x v="5"/>
    <s v="H-1"/>
    <x v="5"/>
    <x v="3"/>
    <n v="9"/>
    <n v="9"/>
    <n v="81"/>
    <n v="3"/>
    <s v="C"/>
    <n v="0.08"/>
    <n v="74.52"/>
  </r>
  <r>
    <n v="260"/>
    <x v="95"/>
    <x v="95"/>
    <n v="4350"/>
    <n v="21803"/>
    <s v="Xiang Zhong"/>
    <x v="5"/>
    <s v="H-3"/>
    <x v="7"/>
    <x v="3"/>
    <n v="9"/>
    <n v="6"/>
    <n v="54"/>
    <n v="2"/>
    <s v="B"/>
    <n v="0.06"/>
    <n v="50.76"/>
  </r>
  <r>
    <n v="261"/>
    <x v="95"/>
    <x v="95"/>
    <n v="8064"/>
    <n v="10061"/>
    <s v="Jacob Schreiner"/>
    <x v="2"/>
    <s v="H-2"/>
    <x v="6"/>
    <x v="3"/>
    <n v="9"/>
    <n v="4"/>
    <n v="36"/>
    <n v="5"/>
    <s v="E"/>
    <n v="0.15"/>
    <n v="30.6"/>
  </r>
  <r>
    <n v="262"/>
    <x v="95"/>
    <x v="95"/>
    <n v="6678"/>
    <n v="27538"/>
    <s v="David Charron"/>
    <x v="1"/>
    <s v="L-1"/>
    <x v="12"/>
    <x v="2"/>
    <n v="12"/>
    <n v="2"/>
    <n v="24"/>
    <n v="5"/>
    <s v="E"/>
    <n v="0.15"/>
    <n v="20.399999999999999"/>
  </r>
  <r>
    <n v="263"/>
    <x v="95"/>
    <x v="95"/>
    <n v="5418"/>
    <n v="27191"/>
    <s v="Qi Shi"/>
    <x v="1"/>
    <s v="JJ-3"/>
    <x v="3"/>
    <x v="1"/>
    <n v="7.5"/>
    <n v="7"/>
    <n v="52.5"/>
    <n v="1"/>
    <s v="A"/>
    <n v="0.05"/>
    <n v="49.875"/>
  </r>
  <r>
    <n v="264"/>
    <x v="96"/>
    <x v="96"/>
    <n v="6357"/>
    <n v="14501"/>
    <s v="Cheng He"/>
    <x v="17"/>
    <s v="OS-1"/>
    <x v="8"/>
    <x v="0"/>
    <n v="5.95"/>
    <n v="3"/>
    <n v="17.850000000000001"/>
    <n v="5"/>
    <s v="E"/>
    <n v="0.15"/>
    <n v="15.172500000000001"/>
  </r>
  <r>
    <n v="265"/>
    <x v="96"/>
    <x v="96"/>
    <n v="6892"/>
    <n v="15868"/>
    <s v="Dominic Cloutier"/>
    <x v="13"/>
    <s v="JJ-1"/>
    <x v="4"/>
    <x v="1"/>
    <n v="7.5"/>
    <n v="6"/>
    <n v="45"/>
    <n v="1"/>
    <s v="A"/>
    <n v="0.05"/>
    <n v="42.75"/>
  </r>
  <r>
    <n v="266"/>
    <x v="96"/>
    <x v="96"/>
    <n v="6892"/>
    <n v="21104"/>
    <s v="Chris Bromley"/>
    <x v="6"/>
    <s v="H-2"/>
    <x v="6"/>
    <x v="3"/>
    <n v="9"/>
    <n v="2"/>
    <n v="18"/>
    <n v="4"/>
    <s v="D"/>
    <n v="0.1"/>
    <n v="16.2"/>
  </r>
  <r>
    <n v="267"/>
    <x v="97"/>
    <x v="97"/>
    <n v="6892"/>
    <n v="18195"/>
    <s v="Lei Luo"/>
    <x v="6"/>
    <s v="H-1"/>
    <x v="5"/>
    <x v="3"/>
    <n v="9"/>
    <n v="10"/>
    <n v="90"/>
    <n v="0"/>
    <s v="no discount"/>
    <n v="0"/>
    <n v="90"/>
  </r>
  <r>
    <n v="268"/>
    <x v="97"/>
    <x v="97"/>
    <n v="8064"/>
    <n v="26018"/>
    <s v="Helene Rocher"/>
    <x v="9"/>
    <s v="L-2"/>
    <x v="2"/>
    <x v="2"/>
    <n v="12"/>
    <n v="8"/>
    <n v="96"/>
    <n v="4"/>
    <s v="D"/>
    <n v="0.1"/>
    <n v="86.4"/>
  </r>
  <r>
    <n v="269"/>
    <x v="98"/>
    <x v="98"/>
    <n v="6464"/>
    <n v="13014"/>
    <s v="Alexandre Doyon"/>
    <x v="6"/>
    <s v="JJ-3"/>
    <x v="3"/>
    <x v="1"/>
    <n v="7.5"/>
    <n v="9"/>
    <n v="67.5"/>
    <n v="5"/>
    <s v="E"/>
    <n v="0.15"/>
    <n v="57.375"/>
  </r>
  <r>
    <n v="270"/>
    <x v="98"/>
    <x v="98"/>
    <n v="6357"/>
    <n v="20177"/>
    <s v="Libby Stokes"/>
    <x v="2"/>
    <s v="JJ-3"/>
    <x v="3"/>
    <x v="1"/>
    <n v="7.5"/>
    <n v="4"/>
    <n v="30"/>
    <n v="3"/>
    <s v="C"/>
    <n v="0.08"/>
    <n v="27.6"/>
  </r>
  <r>
    <n v="271"/>
    <x v="99"/>
    <x v="99"/>
    <n v="6678"/>
    <n v="22749"/>
    <s v="Emery Cate"/>
    <x v="8"/>
    <s v="H-2"/>
    <x v="6"/>
    <x v="3"/>
    <n v="9"/>
    <n v="6"/>
    <n v="54"/>
    <n v="0"/>
    <s v="no discount"/>
    <n v="0"/>
    <n v="54"/>
  </r>
  <r>
    <n v="272"/>
    <x v="100"/>
    <x v="100"/>
    <n v="6678"/>
    <n v="25168"/>
    <s v="Harriet Finch"/>
    <x v="17"/>
    <s v="JJ-2"/>
    <x v="9"/>
    <x v="1"/>
    <n v="7.5"/>
    <n v="3"/>
    <n v="22.5"/>
    <n v="4"/>
    <s v="D"/>
    <n v="0.1"/>
    <n v="20.25"/>
  </r>
  <r>
    <n v="273"/>
    <x v="101"/>
    <x v="101"/>
    <n v="8064"/>
    <n v="16741"/>
    <s v="Kristophe  Barjavel"/>
    <x v="4"/>
    <s v="JJ-1"/>
    <x v="4"/>
    <x v="1"/>
    <n v="7.5"/>
    <n v="2"/>
    <n v="15"/>
    <n v="1"/>
    <s v="A"/>
    <n v="0.05"/>
    <n v="14.25"/>
  </r>
  <r>
    <n v="274"/>
    <x v="101"/>
    <x v="101"/>
    <n v="5418"/>
    <n v="20676"/>
    <s v="Nancy Terry"/>
    <x v="9"/>
    <s v="H-2"/>
    <x v="6"/>
    <x v="3"/>
    <n v="9"/>
    <n v="5"/>
    <n v="45"/>
    <n v="4"/>
    <s v="D"/>
    <n v="0.1"/>
    <n v="40.5"/>
  </r>
  <r>
    <n v="275"/>
    <x v="101"/>
    <x v="101"/>
    <n v="5400"/>
    <n v="15625"/>
    <s v="Daniel Feliciano"/>
    <x v="9"/>
    <s v="OS-3"/>
    <x v="0"/>
    <x v="0"/>
    <n v="5.95"/>
    <n v="9"/>
    <n v="53.550000000000004"/>
    <n v="2"/>
    <s v="B"/>
    <n v="0.06"/>
    <n v="50.337000000000003"/>
  </r>
  <r>
    <n v="276"/>
    <x v="101"/>
    <x v="101"/>
    <n v="6464"/>
    <n v="22883"/>
    <s v="Shi He"/>
    <x v="10"/>
    <s v="L-2"/>
    <x v="2"/>
    <x v="2"/>
    <n v="12"/>
    <n v="7"/>
    <n v="84"/>
    <n v="0"/>
    <s v="no discount"/>
    <n v="0"/>
    <n v="84"/>
  </r>
  <r>
    <n v="277"/>
    <x v="102"/>
    <x v="102"/>
    <n v="5346"/>
    <n v="15288"/>
    <s v="Leah Bailey"/>
    <x v="9"/>
    <s v="OS-2"/>
    <x v="10"/>
    <x v="0"/>
    <n v="5.95"/>
    <n v="10"/>
    <n v="59.5"/>
    <n v="0"/>
    <s v="no discount"/>
    <n v="0"/>
    <n v="59.5"/>
  </r>
  <r>
    <n v="278"/>
    <x v="102"/>
    <x v="102"/>
    <n v="6678"/>
    <n v="23211"/>
    <s v="Tami Alvarado"/>
    <x v="6"/>
    <s v="L-2"/>
    <x v="2"/>
    <x v="2"/>
    <n v="12"/>
    <n v="1"/>
    <n v="12"/>
    <n v="1"/>
    <s v="A"/>
    <n v="0.05"/>
    <n v="11.4"/>
  </r>
  <r>
    <n v="279"/>
    <x v="102"/>
    <x v="102"/>
    <n v="5418"/>
    <n v="19375"/>
    <s v="Fabio Fernandes"/>
    <x v="6"/>
    <s v="OS-1"/>
    <x v="8"/>
    <x v="0"/>
    <n v="5.95"/>
    <n v="3"/>
    <n v="17.850000000000001"/>
    <n v="4"/>
    <s v="D"/>
    <n v="0.1"/>
    <n v="16.065000000000001"/>
  </r>
  <r>
    <n v="280"/>
    <x v="102"/>
    <x v="102"/>
    <n v="8064"/>
    <n v="15256"/>
    <s v="Lan Mai"/>
    <x v="6"/>
    <s v="L-2"/>
    <x v="2"/>
    <x v="2"/>
    <n v="12"/>
    <n v="4"/>
    <n v="48"/>
    <n v="5"/>
    <s v="E"/>
    <n v="0.15"/>
    <n v="40.799999999999997"/>
  </r>
  <r>
    <n v="281"/>
    <x v="102"/>
    <x v="102"/>
    <n v="6892"/>
    <n v="24924"/>
    <s v="Christian Saucier"/>
    <x v="9"/>
    <s v="JJ-2"/>
    <x v="9"/>
    <x v="1"/>
    <n v="7.5"/>
    <n v="3"/>
    <n v="22.5"/>
    <n v="5"/>
    <s v="E"/>
    <n v="0.15"/>
    <n v="19.125"/>
  </r>
  <r>
    <n v="282"/>
    <x v="102"/>
    <x v="102"/>
    <n v="6143"/>
    <n v="26554"/>
    <s v="Fang Yin Tu"/>
    <x v="6"/>
    <s v="JJ-1"/>
    <x v="4"/>
    <x v="1"/>
    <n v="7.5"/>
    <n v="8"/>
    <n v="60"/>
    <n v="3"/>
    <s v="C"/>
    <n v="0.08"/>
    <n v="55.2"/>
  </r>
  <r>
    <n v="283"/>
    <x v="102"/>
    <x v="102"/>
    <n v="6678"/>
    <n v="15256"/>
    <s v="Lan Mai"/>
    <x v="6"/>
    <s v="L-3"/>
    <x v="11"/>
    <x v="2"/>
    <n v="12"/>
    <n v="5"/>
    <n v="60"/>
    <n v="2"/>
    <s v="B"/>
    <n v="0.06"/>
    <n v="56.4"/>
  </r>
  <r>
    <n v="284"/>
    <x v="103"/>
    <x v="103"/>
    <n v="5418"/>
    <n v="10075"/>
    <s v="Ruth Miranda"/>
    <x v="2"/>
    <s v="OS-3"/>
    <x v="0"/>
    <x v="0"/>
    <n v="5.95"/>
    <n v="5"/>
    <n v="29.75"/>
    <n v="4"/>
    <s v="D"/>
    <n v="0.1"/>
    <n v="26.774999999999999"/>
  </r>
  <r>
    <n v="285"/>
    <x v="103"/>
    <x v="103"/>
    <n v="8064"/>
    <n v="12265"/>
    <s v="Jonathan Voigt"/>
    <x v="0"/>
    <s v="OS-2"/>
    <x v="10"/>
    <x v="0"/>
    <n v="5.95"/>
    <n v="8"/>
    <n v="47.6"/>
    <n v="0"/>
    <s v="no discount"/>
    <n v="0"/>
    <n v="47.6"/>
  </r>
  <r>
    <n v="286"/>
    <x v="104"/>
    <x v="104"/>
    <n v="6678"/>
    <n v="25355"/>
    <s v="Miles McDaniel"/>
    <x v="16"/>
    <s v="JJ-4"/>
    <x v="1"/>
    <x v="1"/>
    <n v="8"/>
    <n v="8"/>
    <n v="64"/>
    <n v="1"/>
    <s v="A"/>
    <n v="0.05"/>
    <n v="60.8"/>
  </r>
  <r>
    <n v="287"/>
    <x v="104"/>
    <x v="104"/>
    <n v="6250"/>
    <n v="25168"/>
    <s v="Harriet Finch"/>
    <x v="17"/>
    <s v="JJ-1"/>
    <x v="4"/>
    <x v="1"/>
    <n v="7.5"/>
    <n v="5"/>
    <n v="37.5"/>
    <n v="2"/>
    <s v="B"/>
    <n v="0.06"/>
    <n v="35.25"/>
  </r>
  <r>
    <n v="288"/>
    <x v="104"/>
    <x v="104"/>
    <n v="4350"/>
    <n v="16088"/>
    <s v="Hector Montoya"/>
    <x v="6"/>
    <s v="JJ-4"/>
    <x v="1"/>
    <x v="1"/>
    <n v="8"/>
    <n v="2"/>
    <n v="16"/>
    <n v="2"/>
    <s v="B"/>
    <n v="0.06"/>
    <n v="15.04"/>
  </r>
  <r>
    <n v="289"/>
    <x v="105"/>
    <x v="105"/>
    <n v="6678"/>
    <n v="25523"/>
    <s v="Horace Summerlin"/>
    <x v="6"/>
    <s v="L-3"/>
    <x v="11"/>
    <x v="2"/>
    <n v="12"/>
    <n v="5"/>
    <n v="60"/>
    <n v="0"/>
    <s v="no discount"/>
    <n v="0"/>
    <n v="60"/>
  </r>
  <r>
    <n v="290"/>
    <x v="105"/>
    <x v="105"/>
    <n v="5454"/>
    <n v="23607"/>
    <s v="Charline Varieur"/>
    <x v="4"/>
    <s v="L-3"/>
    <x v="11"/>
    <x v="2"/>
    <n v="12"/>
    <n v="3"/>
    <n v="36"/>
    <n v="2"/>
    <s v="B"/>
    <n v="0.06"/>
    <n v="33.840000000000003"/>
  </r>
  <r>
    <n v="291"/>
    <x v="106"/>
    <x v="106"/>
    <n v="5400"/>
    <n v="19904"/>
    <s v="Catherine Alford"/>
    <x v="16"/>
    <s v="JJ-4"/>
    <x v="1"/>
    <x v="1"/>
    <n v="8"/>
    <n v="7"/>
    <n v="56"/>
    <n v="0"/>
    <s v="no discount"/>
    <n v="0"/>
    <n v="56"/>
  </r>
  <r>
    <n v="292"/>
    <x v="106"/>
    <x v="106"/>
    <n v="6892"/>
    <n v="10734"/>
    <s v="Sonia Lynch"/>
    <x v="8"/>
    <s v="H-1"/>
    <x v="5"/>
    <x v="3"/>
    <n v="9"/>
    <n v="6"/>
    <n v="54"/>
    <n v="0"/>
    <s v="no discount"/>
    <n v="0"/>
    <n v="54"/>
  </r>
  <r>
    <n v="293"/>
    <x v="106"/>
    <x v="106"/>
    <n v="8064"/>
    <n v="25226"/>
    <s v="Gerard Masse"/>
    <x v="15"/>
    <s v="OS-3"/>
    <x v="0"/>
    <x v="0"/>
    <n v="5.95"/>
    <n v="7"/>
    <n v="41.65"/>
    <n v="1"/>
    <s v="A"/>
    <n v="0.05"/>
    <n v="39.567499999999995"/>
  </r>
  <r>
    <n v="294"/>
    <x v="107"/>
    <x v="107"/>
    <n v="6571"/>
    <n v="10558"/>
    <s v="Jiang Li Xin"/>
    <x v="2"/>
    <s v="L-2"/>
    <x v="2"/>
    <x v="2"/>
    <n v="12"/>
    <n v="1"/>
    <n v="12"/>
    <n v="0"/>
    <s v="no discount"/>
    <n v="0"/>
    <n v="12"/>
  </r>
  <r>
    <n v="295"/>
    <x v="107"/>
    <x v="107"/>
    <n v="6892"/>
    <n v="18345"/>
    <s v="Manuel Jerome"/>
    <x v="0"/>
    <s v="JJ-4"/>
    <x v="1"/>
    <x v="1"/>
    <n v="8"/>
    <n v="1"/>
    <n v="8"/>
    <n v="3"/>
    <s v="C"/>
    <n v="0.08"/>
    <n v="7.36"/>
  </r>
  <r>
    <n v="296"/>
    <x v="108"/>
    <x v="108"/>
    <n v="8064"/>
    <n v="20177"/>
    <s v="Libby Stokes"/>
    <x v="2"/>
    <s v="JJ-2"/>
    <x v="9"/>
    <x v="1"/>
    <n v="7.5"/>
    <n v="7"/>
    <n v="52.5"/>
    <n v="1"/>
    <s v="A"/>
    <n v="0.05"/>
    <n v="49.875"/>
  </r>
  <r>
    <n v="297"/>
    <x v="109"/>
    <x v="109"/>
    <n v="5454"/>
    <n v="26554"/>
    <s v="Fang Yin Tu"/>
    <x v="6"/>
    <s v="H-3"/>
    <x v="7"/>
    <x v="3"/>
    <n v="9"/>
    <n v="4"/>
    <n v="36"/>
    <n v="5"/>
    <s v="E"/>
    <n v="0.15"/>
    <n v="30.6"/>
  </r>
  <r>
    <n v="298"/>
    <x v="109"/>
    <x v="109"/>
    <n v="1384"/>
    <n v="11124"/>
    <s v="Kaela Samaha"/>
    <x v="3"/>
    <s v="L-1"/>
    <x v="12"/>
    <x v="2"/>
    <n v="12"/>
    <n v="3"/>
    <n v="36"/>
    <n v="1"/>
    <s v="A"/>
    <n v="0.05"/>
    <n v="34.200000000000003"/>
  </r>
  <r>
    <n v="299"/>
    <x v="110"/>
    <x v="110"/>
    <n v="6678"/>
    <n v="10553"/>
    <s v="Reem Al-Zuhairi"/>
    <x v="5"/>
    <s v="JJ-4"/>
    <x v="1"/>
    <x v="1"/>
    <n v="8"/>
    <n v="9"/>
    <n v="72"/>
    <n v="3"/>
    <s v="C"/>
    <n v="0.08"/>
    <n v="66.239999999999995"/>
  </r>
  <r>
    <n v="300"/>
    <x v="110"/>
    <x v="110"/>
    <n v="6678"/>
    <n v="17610"/>
    <s v="Andre Rivard"/>
    <x v="2"/>
    <s v="L-2"/>
    <x v="2"/>
    <x v="2"/>
    <n v="12"/>
    <n v="5"/>
    <n v="60"/>
    <n v="3"/>
    <s v="C"/>
    <n v="0.08"/>
    <n v="55.2"/>
  </r>
  <r>
    <n v="301"/>
    <x v="110"/>
    <x v="110"/>
    <n v="6678"/>
    <n v="26510"/>
    <s v="Caresse Cartier"/>
    <x v="8"/>
    <s v="JJ-1"/>
    <x v="4"/>
    <x v="1"/>
    <n v="7.5"/>
    <n v="9"/>
    <n v="67.5"/>
    <n v="0"/>
    <s v="no discount"/>
    <n v="0"/>
    <n v="67.5"/>
  </r>
  <r>
    <n v="302"/>
    <x v="110"/>
    <x v="110"/>
    <n v="5400"/>
    <n v="12032"/>
    <s v="Norma Herman"/>
    <x v="6"/>
    <s v="L-2"/>
    <x v="2"/>
    <x v="2"/>
    <n v="12"/>
    <n v="7"/>
    <n v="84"/>
    <n v="1"/>
    <s v="A"/>
    <n v="0.05"/>
    <n v="79.8"/>
  </r>
  <r>
    <n v="303"/>
    <x v="110"/>
    <x v="110"/>
    <n v="6892"/>
    <n v="16595"/>
    <s v="Humayd Natsheh"/>
    <x v="6"/>
    <s v="OS-3"/>
    <x v="0"/>
    <x v="0"/>
    <n v="5.95"/>
    <n v="7"/>
    <n v="41.65"/>
    <n v="3"/>
    <s v="C"/>
    <n v="0.08"/>
    <n v="38.317999999999998"/>
  </r>
  <r>
    <n v="304"/>
    <x v="111"/>
    <x v="111"/>
    <n v="4350"/>
    <n v="28732"/>
    <s v="Coralie Potvin"/>
    <x v="11"/>
    <s v="L-1"/>
    <x v="12"/>
    <x v="2"/>
    <n v="12"/>
    <n v="1"/>
    <n v="12"/>
    <n v="0"/>
    <s v="no discount"/>
    <n v="0"/>
    <n v="12"/>
  </r>
  <r>
    <n v="305"/>
    <x v="111"/>
    <x v="111"/>
    <n v="6143"/>
    <n v="24926"/>
    <s v="Yan Yan Tang"/>
    <x v="14"/>
    <s v="JJ-3"/>
    <x v="3"/>
    <x v="1"/>
    <n v="7.5"/>
    <n v="4"/>
    <n v="30"/>
    <n v="2"/>
    <s v="B"/>
    <n v="0.06"/>
    <n v="28.2"/>
  </r>
  <r>
    <n v="306"/>
    <x v="111"/>
    <x v="111"/>
    <n v="5400"/>
    <n v="25355"/>
    <s v="Miles McDaniel"/>
    <x v="16"/>
    <s v="L-3"/>
    <x v="11"/>
    <x v="2"/>
    <n v="12"/>
    <n v="7"/>
    <n v="84"/>
    <n v="4"/>
    <s v="D"/>
    <n v="0.1"/>
    <n v="75.59999999999999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51FDBCE-1105-1640-9D1A-F820B675A881}" name="PivotTable1" cacheId="0"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0" rowHeaderCaption="Products" colHeaderCaption="Cities">
  <location ref="A3:B9" firstHeaderRow="1" firstDataRow="1" firstDataCol="1"/>
  <pivotFields count="19">
    <pivotField showAll="0"/>
    <pivotField numFmtId="14" showAll="0">
      <items count="11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t="default"/>
      </items>
    </pivotField>
    <pivotField numFmtId="165" showAll="0">
      <items count="11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t="default"/>
      </items>
    </pivotField>
    <pivotField showAll="0"/>
    <pivotField showAll="0"/>
    <pivotField showAll="0">
      <items count="146">
        <item x="65"/>
        <item x="101"/>
        <item x="78"/>
        <item x="21"/>
        <item x="56"/>
        <item x="64"/>
        <item x="98"/>
        <item x="108"/>
        <item x="5"/>
        <item x="107"/>
        <item x="54"/>
        <item x="86"/>
        <item x="38"/>
        <item x="25"/>
        <item x="114"/>
        <item x="26"/>
        <item x="129"/>
        <item x="128"/>
        <item x="35"/>
        <item x="130"/>
        <item x="139"/>
        <item x="62"/>
        <item x="46"/>
        <item x="23"/>
        <item x="45"/>
        <item x="137"/>
        <item x="138"/>
        <item x="60"/>
        <item x="126"/>
        <item x="47"/>
        <item x="1"/>
        <item x="82"/>
        <item x="48"/>
        <item x="32"/>
        <item x="72"/>
        <item x="110"/>
        <item x="134"/>
        <item x="41"/>
        <item x="113"/>
        <item x="132"/>
        <item x="121"/>
        <item x="70"/>
        <item x="4"/>
        <item x="80"/>
        <item x="43"/>
        <item x="69"/>
        <item x="58"/>
        <item x="144"/>
        <item x="125"/>
        <item x="136"/>
        <item x="61"/>
        <item x="20"/>
        <item x="9"/>
        <item x="111"/>
        <item x="81"/>
        <item x="19"/>
        <item x="34"/>
        <item x="74"/>
        <item x="28"/>
        <item x="99"/>
        <item x="12"/>
        <item x="59"/>
        <item x="14"/>
        <item x="112"/>
        <item x="66"/>
        <item x="143"/>
        <item x="140"/>
        <item x="122"/>
        <item x="73"/>
        <item x="115"/>
        <item x="68"/>
        <item x="106"/>
        <item x="91"/>
        <item x="102"/>
        <item x="36"/>
        <item x="0"/>
        <item x="76"/>
        <item x="109"/>
        <item x="116"/>
        <item x="3"/>
        <item x="44"/>
        <item x="8"/>
        <item x="51"/>
        <item x="88"/>
        <item x="90"/>
        <item x="15"/>
        <item x="37"/>
        <item x="94"/>
        <item x="117"/>
        <item x="103"/>
        <item x="63"/>
        <item x="39"/>
        <item x="105"/>
        <item x="42"/>
        <item x="95"/>
        <item x="141"/>
        <item x="135"/>
        <item x="120"/>
        <item x="33"/>
        <item x="75"/>
        <item x="50"/>
        <item x="77"/>
        <item x="10"/>
        <item x="85"/>
        <item x="53"/>
        <item x="55"/>
        <item x="16"/>
        <item x="17"/>
        <item x="6"/>
        <item x="87"/>
        <item x="79"/>
        <item x="118"/>
        <item x="123"/>
        <item x="49"/>
        <item x="93"/>
        <item x="13"/>
        <item x="142"/>
        <item x="31"/>
        <item x="67"/>
        <item x="133"/>
        <item x="22"/>
        <item x="57"/>
        <item x="127"/>
        <item x="40"/>
        <item x="83"/>
        <item x="92"/>
        <item x="100"/>
        <item x="27"/>
        <item x="119"/>
        <item x="24"/>
        <item x="11"/>
        <item x="18"/>
        <item x="96"/>
        <item x="104"/>
        <item x="30"/>
        <item x="7"/>
        <item x="131"/>
        <item x="2"/>
        <item x="84"/>
        <item x="89"/>
        <item x="71"/>
        <item x="29"/>
        <item x="97"/>
        <item x="124"/>
        <item x="52"/>
        <item t="default"/>
      </items>
    </pivotField>
    <pivotField showAll="0">
      <items count="19">
        <item sd="0" x="13"/>
        <item sd="0" x="14"/>
        <item sd="0" x="5"/>
        <item sd="0" x="12"/>
        <item sd="0" x="8"/>
        <item sd="0" x="1"/>
        <item sd="0" x="9"/>
        <item sd="0" x="2"/>
        <item sd="0" x="16"/>
        <item sd="0" x="6"/>
        <item sd="0" x="7"/>
        <item sd="0" x="3"/>
        <item sd="0" x="4"/>
        <item sd="0" x="17"/>
        <item sd="0" x="11"/>
        <item sd="0" x="0"/>
        <item sd="0" x="15"/>
        <item sd="0" x="10"/>
        <item t="default"/>
      </items>
    </pivotField>
    <pivotField showAll="0"/>
    <pivotField axis="axisRow" showAll="0">
      <items count="14">
        <item sd="0" x="7"/>
        <item sd="0" x="5"/>
        <item sd="0" x="2"/>
        <item sd="0" x="12"/>
        <item sd="0" x="0"/>
        <item sd="0" x="9"/>
        <item sd="0" x="3"/>
        <item sd="0" x="11"/>
        <item sd="0" x="8"/>
        <item sd="0" x="1"/>
        <item sd="0" x="4"/>
        <item sd="0" x="10"/>
        <item sd="0" x="6"/>
        <item t="default"/>
      </items>
    </pivotField>
    <pivotField axis="axisRow" showAll="0">
      <items count="5">
        <item x="3"/>
        <item sd="0" x="1"/>
        <item h="1" sd="0" x="2"/>
        <item h="1" sd="0" x="0"/>
        <item t="default" sd="0"/>
      </items>
    </pivotField>
    <pivotField numFmtId="44" showAll="0"/>
    <pivotField dataField="1" numFmtId="1" showAll="0"/>
    <pivotField numFmtId="44" showAll="0"/>
    <pivotField showAll="0"/>
    <pivotField showAll="0"/>
    <pivotField numFmtId="9" showAll="0"/>
    <pivotField numFmtId="44" showAll="0"/>
    <pivotField showAll="0">
      <items count="15">
        <item x="0"/>
        <item x="1"/>
        <item x="2"/>
        <item x="3"/>
        <item x="4"/>
        <item x="5"/>
        <item x="6"/>
        <item x="7"/>
        <item x="8"/>
        <item x="9"/>
        <item x="10"/>
        <item x="11"/>
        <item x="12"/>
        <item x="13"/>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2">
    <field x="9"/>
    <field x="8"/>
  </rowFields>
  <rowItems count="6">
    <i>
      <x/>
    </i>
    <i r="1">
      <x/>
    </i>
    <i r="1">
      <x v="1"/>
    </i>
    <i r="1">
      <x v="12"/>
    </i>
    <i>
      <x v="1"/>
    </i>
    <i t="grand">
      <x/>
    </i>
  </rowItems>
  <colItems count="1">
    <i/>
  </colItems>
  <dataFields count="1">
    <dataField name="Sum of Quantity" fld="11" baseField="0" baseItem="0"/>
  </dataFields>
  <formats count="6">
    <format dxfId="1026">
      <pivotArea type="all" dataOnly="0" outline="0" fieldPosition="0"/>
    </format>
    <format dxfId="1025">
      <pivotArea outline="0" collapsedLevelsAreSubtotals="1" fieldPosition="0"/>
    </format>
    <format dxfId="1024">
      <pivotArea field="8" type="button" dataOnly="0" labelOnly="1" outline="0" axis="axisRow" fieldPosition="1"/>
    </format>
    <format dxfId="1023">
      <pivotArea dataOnly="0" labelOnly="1" fieldPosition="0">
        <references count="1">
          <reference field="8" count="0"/>
        </references>
      </pivotArea>
    </format>
    <format dxfId="1022">
      <pivotArea dataOnly="0" labelOnly="1" grandRow="1" outline="0" fieldPosition="0"/>
    </format>
    <format dxfId="1021">
      <pivotArea dataOnly="0" labelOnly="1" outline="0" axis="axisValues" fieldPosition="0"/>
    </format>
  </formats>
  <chartFormats count="2">
    <chartFormat chart="16" format="0" series="1">
      <pivotArea type="data" outline="0" fieldPosition="0">
        <references count="1">
          <reference field="4294967294" count="1" selected="0">
            <x v="0"/>
          </reference>
        </references>
      </pivotArea>
    </chartFormat>
    <chartFormat chart="17"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4DA9679-2AD8-DB47-A48C-C6936FA43A8F}" name="PivotTable2"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Quantity sold per city" colHeaderCaption="">
  <location ref="B5:C44" firstHeaderRow="1" firstDataRow="1" firstDataCol="1"/>
  <pivotFields count="17">
    <pivotField showAll="0"/>
    <pivotField showAll="0"/>
    <pivotField showAll="0"/>
    <pivotField showAll="0"/>
    <pivotField showAll="0"/>
    <pivotField showAll="0"/>
    <pivotField axis="axisRow" showAll="0">
      <items count="19">
        <item x="13"/>
        <item x="14"/>
        <item x="5"/>
        <item x="12"/>
        <item x="8"/>
        <item x="1"/>
        <item x="9"/>
        <item x="2"/>
        <item x="16"/>
        <item x="6"/>
        <item x="7"/>
        <item x="3"/>
        <item x="4"/>
        <item x="17"/>
        <item x="11"/>
        <item x="0"/>
        <item x="15"/>
        <item x="10"/>
        <item t="default"/>
      </items>
    </pivotField>
    <pivotField showAll="0"/>
    <pivotField showAll="0"/>
    <pivotField showAll="0"/>
    <pivotField numFmtId="44" showAll="0"/>
    <pivotField axis="axisRow" numFmtId="1" showAll="0">
      <items count="5">
        <item x="0"/>
        <item x="1"/>
        <item x="2"/>
        <item x="3"/>
        <item t="default"/>
      </items>
    </pivotField>
    <pivotField numFmtId="44" showAll="0"/>
    <pivotField showAll="0"/>
    <pivotField showAll="0"/>
    <pivotField showAll="0"/>
    <pivotField dataField="1" numFmtId="44" showAll="0"/>
  </pivotFields>
  <rowFields count="2">
    <field x="11"/>
    <field x="6"/>
  </rowFields>
  <rowItems count="39">
    <i>
      <x v="1"/>
    </i>
    <i r="1">
      <x/>
    </i>
    <i r="1">
      <x v="1"/>
    </i>
    <i r="1">
      <x v="2"/>
    </i>
    <i r="1">
      <x v="3"/>
    </i>
    <i r="1">
      <x v="4"/>
    </i>
    <i r="1">
      <x v="5"/>
    </i>
    <i r="1">
      <x v="6"/>
    </i>
    <i r="1">
      <x v="7"/>
    </i>
    <i r="1">
      <x v="8"/>
    </i>
    <i r="1">
      <x v="9"/>
    </i>
    <i r="1">
      <x v="10"/>
    </i>
    <i r="1">
      <x v="11"/>
    </i>
    <i r="1">
      <x v="12"/>
    </i>
    <i r="1">
      <x v="13"/>
    </i>
    <i r="1">
      <x v="14"/>
    </i>
    <i r="1">
      <x v="15"/>
    </i>
    <i r="1">
      <x v="16"/>
    </i>
    <i r="1">
      <x v="17"/>
    </i>
    <i>
      <x v="2"/>
    </i>
    <i r="1">
      <x/>
    </i>
    <i r="1">
      <x v="1"/>
    </i>
    <i r="1">
      <x v="2"/>
    </i>
    <i r="1">
      <x v="3"/>
    </i>
    <i r="1">
      <x v="4"/>
    </i>
    <i r="1">
      <x v="5"/>
    </i>
    <i r="1">
      <x v="6"/>
    </i>
    <i r="1">
      <x v="7"/>
    </i>
    <i r="1">
      <x v="8"/>
    </i>
    <i r="1">
      <x v="9"/>
    </i>
    <i r="1">
      <x v="10"/>
    </i>
    <i r="1">
      <x v="11"/>
    </i>
    <i r="1">
      <x v="12"/>
    </i>
    <i r="1">
      <x v="13"/>
    </i>
    <i r="1">
      <x v="14"/>
    </i>
    <i r="1">
      <x v="15"/>
    </i>
    <i r="1">
      <x v="16"/>
    </i>
    <i r="1">
      <x v="17"/>
    </i>
    <i t="grand">
      <x/>
    </i>
  </rowItems>
  <colItems count="1">
    <i/>
  </colItems>
  <dataFields count="1">
    <dataField name="Sum of Order total" fld="16" baseField="6" baseItem="2" numFmtId="44"/>
  </dataFields>
  <formats count="9">
    <format dxfId="1012">
      <pivotArea type="origin" dataOnly="0" labelOnly="1" outline="0" fieldPosition="0"/>
    </format>
    <format dxfId="1013">
      <pivotArea field="11" type="button" dataOnly="0" labelOnly="1" outline="0" axis="axisRow" fieldPosition="0"/>
    </format>
    <format dxfId="1014">
      <pivotArea outline="0" fieldPosition="0">
        <references count="1">
          <reference field="4294967294" count="1">
            <x v="0"/>
          </reference>
        </references>
      </pivotArea>
    </format>
    <format dxfId="1015">
      <pivotArea type="all" dataOnly="0" outline="0" fieldPosition="0"/>
    </format>
    <format dxfId="1016">
      <pivotArea outline="0" collapsedLevelsAreSubtotals="1" fieldPosition="0"/>
    </format>
    <format dxfId="1017">
      <pivotArea field="11" type="button" dataOnly="0" labelOnly="1" outline="0" axis="axisRow" fieldPosition="0"/>
    </format>
    <format dxfId="1018">
      <pivotArea dataOnly="0" labelOnly="1" fieldPosition="0">
        <references count="1">
          <reference field="11" count="0"/>
        </references>
      </pivotArea>
    </format>
    <format dxfId="1019">
      <pivotArea dataOnly="0" labelOnly="1" grandRow="1" outline="0" fieldPosition="0"/>
    </format>
    <format dxfId="1020">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1CB57F6-58C8-634A-BD55-15873B2848D1}" name="SummerSales" cacheId="2" applyNumberFormats="0" applyBorderFormats="0" applyFontFormats="0" applyPatternFormats="0" applyAlignmentFormats="0" applyWidthHeightFormats="1" dataCaption="Values" updatedVersion="8" minRefreshableVersion="3" useAutoFormatting="1" createdVersion="8" indent="0" outline="1" outlineData="1" multipleFieldFilters="0" rowHeaderCaption="Products" colHeaderCaption="Sale Date">
  <location ref="A3:HO22" firstHeaderRow="1" firstDataRow="3" firstDataCol="1"/>
  <pivotFields count="19">
    <pivotField showAll="0"/>
    <pivotField axis="axisCol" numFmtId="14" showAll="0">
      <items count="11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t="default"/>
      </items>
    </pivotField>
    <pivotField numFmtId="165" showAll="0">
      <items count="11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t="default"/>
      </items>
    </pivotField>
    <pivotField showAll="0"/>
    <pivotField showAll="0"/>
    <pivotField showAll="0"/>
    <pivotField axis="axisRow" showAll="0">
      <items count="19">
        <item sd="0" x="13"/>
        <item sd="0" x="14"/>
        <item sd="0" x="5"/>
        <item sd="0" x="12"/>
        <item sd="0" x="8"/>
        <item sd="0" x="1"/>
        <item h="1" sd="0" x="9"/>
        <item sd="0" x="2"/>
        <item h="1" sd="0" x="16"/>
        <item sd="0" x="6"/>
        <item sd="0" x="7"/>
        <item sd="0" x="3"/>
        <item sd="0" x="4"/>
        <item sd="0" x="17"/>
        <item sd="0" x="11"/>
        <item sd="0" x="0"/>
        <item sd="0" x="15"/>
        <item sd="0" x="10"/>
        <item t="default" sd="0"/>
      </items>
    </pivotField>
    <pivotField showAll="0"/>
    <pivotField axis="axisRow" showAll="0">
      <items count="14">
        <item x="7"/>
        <item x="5"/>
        <item x="2"/>
        <item x="12"/>
        <item x="0"/>
        <item x="9"/>
        <item x="3"/>
        <item x="11"/>
        <item x="8"/>
        <item x="1"/>
        <item x="4"/>
        <item x="10"/>
        <item x="6"/>
        <item t="default"/>
      </items>
    </pivotField>
    <pivotField axis="axisRow" showAll="0">
      <items count="5">
        <item sd="0" x="3"/>
        <item sd="0" x="1"/>
        <item sd="0" x="2"/>
        <item sd="0" x="0"/>
        <item t="default" sd="0"/>
      </items>
    </pivotField>
    <pivotField numFmtId="44" showAll="0"/>
    <pivotField numFmtId="1" showAll="0"/>
    <pivotField numFmtId="44" showAll="0"/>
    <pivotField showAll="0"/>
    <pivotField showAll="0"/>
    <pivotField numFmtId="9" showAll="0"/>
    <pivotField dataField="1" numFmtId="44" showAll="0"/>
    <pivotField dragToRow="0" dragToCol="0" dragToPage="0" showAll="0" defaultSubtotal="0"/>
    <pivotField showAll="0" defaultSubtotal="0">
      <items count="14">
        <item x="0"/>
        <item x="1"/>
        <item x="2"/>
        <item x="3"/>
        <item x="4"/>
        <item x="5"/>
        <item x="6"/>
        <item x="7"/>
        <item x="8"/>
        <item x="9"/>
        <item x="10"/>
        <item x="11"/>
        <item x="12"/>
        <item x="13"/>
      </items>
    </pivotField>
  </pivotFields>
  <rowFields count="3">
    <field x="6"/>
    <field x="9"/>
    <field x="8"/>
  </rowFields>
  <rowItems count="17">
    <i>
      <x/>
    </i>
    <i>
      <x v="1"/>
    </i>
    <i>
      <x v="2"/>
    </i>
    <i>
      <x v="3"/>
    </i>
    <i>
      <x v="4"/>
    </i>
    <i>
      <x v="5"/>
    </i>
    <i>
      <x v="7"/>
    </i>
    <i>
      <x v="9"/>
    </i>
    <i>
      <x v="10"/>
    </i>
    <i>
      <x v="11"/>
    </i>
    <i>
      <x v="12"/>
    </i>
    <i>
      <x v="13"/>
    </i>
    <i>
      <x v="14"/>
    </i>
    <i>
      <x v="15"/>
    </i>
    <i>
      <x v="16"/>
    </i>
    <i>
      <x v="17"/>
    </i>
    <i t="grand">
      <x/>
    </i>
  </rowItems>
  <colFields count="2">
    <field x="1"/>
    <field x="-2"/>
  </colFields>
  <colItems count="222">
    <i>
      <x/>
      <x/>
    </i>
    <i r="1" i="1">
      <x v="1"/>
    </i>
    <i>
      <x v="1"/>
      <x/>
    </i>
    <i r="1" i="1">
      <x v="1"/>
    </i>
    <i>
      <x v="2"/>
      <x/>
    </i>
    <i r="1" i="1">
      <x v="1"/>
    </i>
    <i>
      <x v="3"/>
      <x/>
    </i>
    <i r="1" i="1">
      <x v="1"/>
    </i>
    <i>
      <x v="4"/>
      <x/>
    </i>
    <i r="1" i="1">
      <x v="1"/>
    </i>
    <i>
      <x v="5"/>
      <x/>
    </i>
    <i r="1" i="1">
      <x v="1"/>
    </i>
    <i>
      <x v="6"/>
      <x/>
    </i>
    <i r="1" i="1">
      <x v="1"/>
    </i>
    <i>
      <x v="7"/>
      <x/>
    </i>
    <i r="1" i="1">
      <x v="1"/>
    </i>
    <i>
      <x v="8"/>
      <x/>
    </i>
    <i r="1" i="1">
      <x v="1"/>
    </i>
    <i>
      <x v="9"/>
      <x/>
    </i>
    <i r="1" i="1">
      <x v="1"/>
    </i>
    <i>
      <x v="10"/>
      <x/>
    </i>
    <i r="1" i="1">
      <x v="1"/>
    </i>
    <i>
      <x v="11"/>
      <x/>
    </i>
    <i r="1" i="1">
      <x v="1"/>
    </i>
    <i>
      <x v="12"/>
      <x/>
    </i>
    <i r="1" i="1">
      <x v="1"/>
    </i>
    <i>
      <x v="13"/>
      <x/>
    </i>
    <i r="1" i="1">
      <x v="1"/>
    </i>
    <i>
      <x v="14"/>
      <x/>
    </i>
    <i r="1" i="1">
      <x v="1"/>
    </i>
    <i>
      <x v="15"/>
      <x/>
    </i>
    <i r="1" i="1">
      <x v="1"/>
    </i>
    <i>
      <x v="16"/>
      <x/>
    </i>
    <i r="1" i="1">
      <x v="1"/>
    </i>
    <i>
      <x v="17"/>
      <x/>
    </i>
    <i r="1" i="1">
      <x v="1"/>
    </i>
    <i>
      <x v="18"/>
      <x/>
    </i>
    <i r="1" i="1">
      <x v="1"/>
    </i>
    <i>
      <x v="19"/>
      <x/>
    </i>
    <i r="1" i="1">
      <x v="1"/>
    </i>
    <i>
      <x v="20"/>
      <x/>
    </i>
    <i r="1" i="1">
      <x v="1"/>
    </i>
    <i>
      <x v="21"/>
      <x/>
    </i>
    <i r="1" i="1">
      <x v="1"/>
    </i>
    <i>
      <x v="22"/>
      <x/>
    </i>
    <i r="1" i="1">
      <x v="1"/>
    </i>
    <i>
      <x v="23"/>
      <x/>
    </i>
    <i r="1" i="1">
      <x v="1"/>
    </i>
    <i>
      <x v="24"/>
      <x/>
    </i>
    <i r="1" i="1">
      <x v="1"/>
    </i>
    <i>
      <x v="26"/>
      <x/>
    </i>
    <i r="1" i="1">
      <x v="1"/>
    </i>
    <i>
      <x v="27"/>
      <x/>
    </i>
    <i r="1" i="1">
      <x v="1"/>
    </i>
    <i>
      <x v="28"/>
      <x/>
    </i>
    <i r="1" i="1">
      <x v="1"/>
    </i>
    <i>
      <x v="29"/>
      <x/>
    </i>
    <i r="1" i="1">
      <x v="1"/>
    </i>
    <i>
      <x v="30"/>
      <x/>
    </i>
    <i r="1" i="1">
      <x v="1"/>
    </i>
    <i>
      <x v="31"/>
      <x/>
    </i>
    <i r="1" i="1">
      <x v="1"/>
    </i>
    <i>
      <x v="32"/>
      <x/>
    </i>
    <i r="1" i="1">
      <x v="1"/>
    </i>
    <i>
      <x v="33"/>
      <x/>
    </i>
    <i r="1" i="1">
      <x v="1"/>
    </i>
    <i>
      <x v="34"/>
      <x/>
    </i>
    <i r="1" i="1">
      <x v="1"/>
    </i>
    <i>
      <x v="35"/>
      <x/>
    </i>
    <i r="1" i="1">
      <x v="1"/>
    </i>
    <i>
      <x v="36"/>
      <x/>
    </i>
    <i r="1" i="1">
      <x v="1"/>
    </i>
    <i>
      <x v="37"/>
      <x/>
    </i>
    <i r="1" i="1">
      <x v="1"/>
    </i>
    <i>
      <x v="38"/>
      <x/>
    </i>
    <i r="1" i="1">
      <x v="1"/>
    </i>
    <i>
      <x v="39"/>
      <x/>
    </i>
    <i r="1" i="1">
      <x v="1"/>
    </i>
    <i>
      <x v="40"/>
      <x/>
    </i>
    <i r="1" i="1">
      <x v="1"/>
    </i>
    <i>
      <x v="41"/>
      <x/>
    </i>
    <i r="1" i="1">
      <x v="1"/>
    </i>
    <i>
      <x v="42"/>
      <x/>
    </i>
    <i r="1" i="1">
      <x v="1"/>
    </i>
    <i>
      <x v="43"/>
      <x/>
    </i>
    <i r="1" i="1">
      <x v="1"/>
    </i>
    <i>
      <x v="44"/>
      <x/>
    </i>
    <i r="1" i="1">
      <x v="1"/>
    </i>
    <i>
      <x v="45"/>
      <x/>
    </i>
    <i r="1" i="1">
      <x v="1"/>
    </i>
    <i>
      <x v="46"/>
      <x/>
    </i>
    <i r="1" i="1">
      <x v="1"/>
    </i>
    <i>
      <x v="47"/>
      <x/>
    </i>
    <i r="1" i="1">
      <x v="1"/>
    </i>
    <i>
      <x v="48"/>
      <x/>
    </i>
    <i r="1" i="1">
      <x v="1"/>
    </i>
    <i>
      <x v="49"/>
      <x/>
    </i>
    <i r="1" i="1">
      <x v="1"/>
    </i>
    <i>
      <x v="50"/>
      <x/>
    </i>
    <i r="1" i="1">
      <x v="1"/>
    </i>
    <i>
      <x v="51"/>
      <x/>
    </i>
    <i r="1" i="1">
      <x v="1"/>
    </i>
    <i>
      <x v="52"/>
      <x/>
    </i>
    <i r="1" i="1">
      <x v="1"/>
    </i>
    <i>
      <x v="53"/>
      <x/>
    </i>
    <i r="1" i="1">
      <x v="1"/>
    </i>
    <i>
      <x v="54"/>
      <x/>
    </i>
    <i r="1" i="1">
      <x v="1"/>
    </i>
    <i>
      <x v="55"/>
      <x/>
    </i>
    <i r="1" i="1">
      <x v="1"/>
    </i>
    <i>
      <x v="56"/>
      <x/>
    </i>
    <i r="1" i="1">
      <x v="1"/>
    </i>
    <i>
      <x v="57"/>
      <x/>
    </i>
    <i r="1" i="1">
      <x v="1"/>
    </i>
    <i>
      <x v="58"/>
      <x/>
    </i>
    <i r="1" i="1">
      <x v="1"/>
    </i>
    <i>
      <x v="59"/>
      <x/>
    </i>
    <i r="1" i="1">
      <x v="1"/>
    </i>
    <i>
      <x v="60"/>
      <x/>
    </i>
    <i r="1" i="1">
      <x v="1"/>
    </i>
    <i>
      <x v="61"/>
      <x/>
    </i>
    <i r="1" i="1">
      <x v="1"/>
    </i>
    <i>
      <x v="62"/>
      <x/>
    </i>
    <i r="1" i="1">
      <x v="1"/>
    </i>
    <i>
      <x v="63"/>
      <x/>
    </i>
    <i r="1" i="1">
      <x v="1"/>
    </i>
    <i>
      <x v="64"/>
      <x/>
    </i>
    <i r="1" i="1">
      <x v="1"/>
    </i>
    <i>
      <x v="65"/>
      <x/>
    </i>
    <i r="1" i="1">
      <x v="1"/>
    </i>
    <i>
      <x v="66"/>
      <x/>
    </i>
    <i r="1" i="1">
      <x v="1"/>
    </i>
    <i>
      <x v="67"/>
      <x/>
    </i>
    <i r="1" i="1">
      <x v="1"/>
    </i>
    <i>
      <x v="68"/>
      <x/>
    </i>
    <i r="1" i="1">
      <x v="1"/>
    </i>
    <i>
      <x v="69"/>
      <x/>
    </i>
    <i r="1" i="1">
      <x v="1"/>
    </i>
    <i>
      <x v="70"/>
      <x/>
    </i>
    <i r="1" i="1">
      <x v="1"/>
    </i>
    <i>
      <x v="71"/>
      <x/>
    </i>
    <i r="1" i="1">
      <x v="1"/>
    </i>
    <i>
      <x v="72"/>
      <x/>
    </i>
    <i r="1" i="1">
      <x v="1"/>
    </i>
    <i>
      <x v="73"/>
      <x/>
    </i>
    <i r="1" i="1">
      <x v="1"/>
    </i>
    <i>
      <x v="74"/>
      <x/>
    </i>
    <i r="1" i="1">
      <x v="1"/>
    </i>
    <i>
      <x v="75"/>
      <x/>
    </i>
    <i r="1" i="1">
      <x v="1"/>
    </i>
    <i>
      <x v="76"/>
      <x/>
    </i>
    <i r="1" i="1">
      <x v="1"/>
    </i>
    <i>
      <x v="77"/>
      <x/>
    </i>
    <i r="1" i="1">
      <x v="1"/>
    </i>
    <i>
      <x v="79"/>
      <x/>
    </i>
    <i r="1" i="1">
      <x v="1"/>
    </i>
    <i>
      <x v="80"/>
      <x/>
    </i>
    <i r="1" i="1">
      <x v="1"/>
    </i>
    <i>
      <x v="81"/>
      <x/>
    </i>
    <i r="1" i="1">
      <x v="1"/>
    </i>
    <i>
      <x v="82"/>
      <x/>
    </i>
    <i r="1" i="1">
      <x v="1"/>
    </i>
    <i>
      <x v="83"/>
      <x/>
    </i>
    <i r="1" i="1">
      <x v="1"/>
    </i>
    <i>
      <x v="84"/>
      <x/>
    </i>
    <i r="1" i="1">
      <x v="1"/>
    </i>
    <i>
      <x v="85"/>
      <x/>
    </i>
    <i r="1" i="1">
      <x v="1"/>
    </i>
    <i>
      <x v="86"/>
      <x/>
    </i>
    <i r="1" i="1">
      <x v="1"/>
    </i>
    <i>
      <x v="87"/>
      <x/>
    </i>
    <i r="1" i="1">
      <x v="1"/>
    </i>
    <i>
      <x v="88"/>
      <x/>
    </i>
    <i r="1" i="1">
      <x v="1"/>
    </i>
    <i>
      <x v="89"/>
      <x/>
    </i>
    <i r="1" i="1">
      <x v="1"/>
    </i>
    <i>
      <x v="90"/>
      <x/>
    </i>
    <i r="1" i="1">
      <x v="1"/>
    </i>
    <i>
      <x v="91"/>
      <x/>
    </i>
    <i r="1" i="1">
      <x v="1"/>
    </i>
    <i>
      <x v="92"/>
      <x/>
    </i>
    <i r="1" i="1">
      <x v="1"/>
    </i>
    <i>
      <x v="93"/>
      <x/>
    </i>
    <i r="1" i="1">
      <x v="1"/>
    </i>
    <i>
      <x v="94"/>
      <x/>
    </i>
    <i r="1" i="1">
      <x v="1"/>
    </i>
    <i>
      <x v="95"/>
      <x/>
    </i>
    <i r="1" i="1">
      <x v="1"/>
    </i>
    <i>
      <x v="96"/>
      <x/>
    </i>
    <i r="1" i="1">
      <x v="1"/>
    </i>
    <i>
      <x v="97"/>
      <x/>
    </i>
    <i r="1" i="1">
      <x v="1"/>
    </i>
    <i>
      <x v="98"/>
      <x/>
    </i>
    <i r="1" i="1">
      <x v="1"/>
    </i>
    <i>
      <x v="99"/>
      <x/>
    </i>
    <i r="1" i="1">
      <x v="1"/>
    </i>
    <i>
      <x v="100"/>
      <x/>
    </i>
    <i r="1" i="1">
      <x v="1"/>
    </i>
    <i>
      <x v="101"/>
      <x/>
    </i>
    <i r="1" i="1">
      <x v="1"/>
    </i>
    <i>
      <x v="102"/>
      <x/>
    </i>
    <i r="1" i="1">
      <x v="1"/>
    </i>
    <i>
      <x v="103"/>
      <x/>
    </i>
    <i r="1" i="1">
      <x v="1"/>
    </i>
    <i>
      <x v="104"/>
      <x/>
    </i>
    <i r="1" i="1">
      <x v="1"/>
    </i>
    <i>
      <x v="105"/>
      <x/>
    </i>
    <i r="1" i="1">
      <x v="1"/>
    </i>
    <i>
      <x v="106"/>
      <x/>
    </i>
    <i r="1" i="1">
      <x v="1"/>
    </i>
    <i>
      <x v="107"/>
      <x/>
    </i>
    <i r="1" i="1">
      <x v="1"/>
    </i>
    <i>
      <x v="108"/>
      <x/>
    </i>
    <i r="1" i="1">
      <x v="1"/>
    </i>
    <i>
      <x v="109"/>
      <x/>
    </i>
    <i r="1" i="1">
      <x v="1"/>
    </i>
    <i>
      <x v="110"/>
      <x/>
    </i>
    <i r="1" i="1">
      <x v="1"/>
    </i>
    <i>
      <x v="111"/>
      <x/>
    </i>
    <i r="1" i="1">
      <x v="1"/>
    </i>
    <i t="grand">
      <x/>
    </i>
    <i t="grand" i="1">
      <x/>
    </i>
  </colItems>
  <dataFields count="2">
    <dataField name="Sales" fld="16" showDataAs="percentOfRow" baseField="9" baseItem="1" numFmtId="167"/>
    <dataField name="% of order" fld="16" baseField="0" baseItem="0" numFmtId="44"/>
  </dataFields>
  <formats count="89">
    <format dxfId="3">
      <pivotArea type="all" dataOnly="0" outline="0" fieldPosition="0"/>
    </format>
    <format dxfId="4">
      <pivotArea outline="0" collapsedLevelsAreSubtotals="1" fieldPosition="0"/>
    </format>
    <format dxfId="5">
      <pivotArea type="origin" dataOnly="0" labelOnly="1" outline="0" fieldPosition="0"/>
    </format>
    <format dxfId="6">
      <pivotArea field="1" type="button" dataOnly="0" labelOnly="1" outline="0" axis="axisCol" fieldPosition="0"/>
    </format>
    <format dxfId="7">
      <pivotArea type="topRight" dataOnly="0" labelOnly="1" outline="0" fieldPosition="0"/>
    </format>
    <format dxfId="8">
      <pivotArea field="6" type="button" dataOnly="0" labelOnly="1" outline="0" axis="axisRow" fieldPosition="0"/>
    </format>
    <format dxfId="9">
      <pivotArea dataOnly="0" labelOnly="1" fieldPosition="0">
        <references count="1">
          <reference field="6" count="0"/>
        </references>
      </pivotArea>
    </format>
    <format dxfId="10">
      <pivotArea dataOnly="0" labelOnly="1" grandRow="1" outline="0" fieldPosition="0"/>
    </format>
    <format dxfId="11">
      <pivotArea dataOnly="0" labelOnly="1" fieldPosition="0">
        <references count="2">
          <reference field="6" count="1" selected="0">
            <x v="0"/>
          </reference>
          <reference field="9" count="0"/>
        </references>
      </pivotArea>
    </format>
    <format dxfId="12">
      <pivotArea dataOnly="0" labelOnly="1" fieldPosition="0">
        <references count="2">
          <reference field="6" count="1" selected="0">
            <x v="1"/>
          </reference>
          <reference field="9" count="3">
            <x v="1"/>
            <x v="2"/>
            <x v="3"/>
          </reference>
        </references>
      </pivotArea>
    </format>
    <format dxfId="13">
      <pivotArea dataOnly="0" labelOnly="1" fieldPosition="0">
        <references count="2">
          <reference field="6" count="1" selected="0">
            <x v="2"/>
          </reference>
          <reference field="9" count="0"/>
        </references>
      </pivotArea>
    </format>
    <format dxfId="14">
      <pivotArea dataOnly="0" labelOnly="1" fieldPosition="0">
        <references count="2">
          <reference field="6" count="1" selected="0">
            <x v="3"/>
          </reference>
          <reference field="9" count="0"/>
        </references>
      </pivotArea>
    </format>
    <format dxfId="15">
      <pivotArea dataOnly="0" labelOnly="1" fieldPosition="0">
        <references count="2">
          <reference field="6" count="1" selected="0">
            <x v="4"/>
          </reference>
          <reference field="9" count="0"/>
        </references>
      </pivotArea>
    </format>
    <format dxfId="16">
      <pivotArea dataOnly="0" labelOnly="1" fieldPosition="0">
        <references count="2">
          <reference field="6" count="1" selected="0">
            <x v="5"/>
          </reference>
          <reference field="9" count="0"/>
        </references>
      </pivotArea>
    </format>
    <format dxfId="17">
      <pivotArea dataOnly="0" labelOnly="1" fieldPosition="0">
        <references count="2">
          <reference field="6" count="1" selected="0">
            <x v="7"/>
          </reference>
          <reference field="9" count="0"/>
        </references>
      </pivotArea>
    </format>
    <format dxfId="18">
      <pivotArea dataOnly="0" labelOnly="1" fieldPosition="0">
        <references count="2">
          <reference field="6" count="1" selected="0">
            <x v="9"/>
          </reference>
          <reference field="9" count="0"/>
        </references>
      </pivotArea>
    </format>
    <format dxfId="19">
      <pivotArea dataOnly="0" labelOnly="1" fieldPosition="0">
        <references count="2">
          <reference field="6" count="1" selected="0">
            <x v="10"/>
          </reference>
          <reference field="9" count="0"/>
        </references>
      </pivotArea>
    </format>
    <format dxfId="20">
      <pivotArea dataOnly="0" labelOnly="1" fieldPosition="0">
        <references count="2">
          <reference field="6" count="1" selected="0">
            <x v="11"/>
          </reference>
          <reference field="9" count="0"/>
        </references>
      </pivotArea>
    </format>
    <format dxfId="21">
      <pivotArea dataOnly="0" labelOnly="1" fieldPosition="0">
        <references count="2">
          <reference field="6" count="1" selected="0">
            <x v="12"/>
          </reference>
          <reference field="9" count="0"/>
        </references>
      </pivotArea>
    </format>
    <format dxfId="22">
      <pivotArea dataOnly="0" labelOnly="1" fieldPosition="0">
        <references count="2">
          <reference field="6" count="1" selected="0">
            <x v="13"/>
          </reference>
          <reference field="9" count="3">
            <x v="1"/>
            <x v="2"/>
            <x v="3"/>
          </reference>
        </references>
      </pivotArea>
    </format>
    <format dxfId="23">
      <pivotArea dataOnly="0" labelOnly="1" fieldPosition="0">
        <references count="2">
          <reference field="6" count="1" selected="0">
            <x v="14"/>
          </reference>
          <reference field="9" count="0"/>
        </references>
      </pivotArea>
    </format>
    <format dxfId="24">
      <pivotArea dataOnly="0" labelOnly="1" fieldPosition="0">
        <references count="2">
          <reference field="6" count="1" selected="0">
            <x v="15"/>
          </reference>
          <reference field="9" count="3">
            <x v="0"/>
            <x v="1"/>
            <x v="3"/>
          </reference>
        </references>
      </pivotArea>
    </format>
    <format dxfId="25">
      <pivotArea dataOnly="0" labelOnly="1" fieldPosition="0">
        <references count="2">
          <reference field="6" count="1" selected="0">
            <x v="16"/>
          </reference>
          <reference field="9" count="0"/>
        </references>
      </pivotArea>
    </format>
    <format dxfId="26">
      <pivotArea dataOnly="0" labelOnly="1" fieldPosition="0">
        <references count="2">
          <reference field="6" count="1" selected="0">
            <x v="17"/>
          </reference>
          <reference field="9" count="3">
            <x v="1"/>
            <x v="2"/>
            <x v="3"/>
          </reference>
        </references>
      </pivotArea>
    </format>
    <format dxfId="27">
      <pivotArea dataOnly="0" labelOnly="1" fieldPosition="0">
        <references count="3">
          <reference field="6" count="1" selected="0">
            <x v="0"/>
          </reference>
          <reference field="8" count="3">
            <x v="0"/>
            <x v="1"/>
            <x v="12"/>
          </reference>
          <reference field="9" count="1" selected="0">
            <x v="0"/>
          </reference>
        </references>
      </pivotArea>
    </format>
    <format dxfId="28">
      <pivotArea dataOnly="0" labelOnly="1" fieldPosition="0">
        <references count="3">
          <reference field="6" count="1" selected="0">
            <x v="0"/>
          </reference>
          <reference field="8" count="3">
            <x v="5"/>
            <x v="6"/>
            <x v="10"/>
          </reference>
          <reference field="9" count="1" selected="0">
            <x v="1"/>
          </reference>
        </references>
      </pivotArea>
    </format>
    <format dxfId="29">
      <pivotArea dataOnly="0" labelOnly="1" fieldPosition="0">
        <references count="3">
          <reference field="6" count="1" selected="0">
            <x v="0"/>
          </reference>
          <reference field="8" count="2">
            <x v="2"/>
            <x v="3"/>
          </reference>
          <reference field="9" count="1" selected="0">
            <x v="2"/>
          </reference>
        </references>
      </pivotArea>
    </format>
    <format dxfId="30">
      <pivotArea dataOnly="0" labelOnly="1" fieldPosition="0">
        <references count="3">
          <reference field="6" count="1" selected="0">
            <x v="0"/>
          </reference>
          <reference field="8" count="1">
            <x v="4"/>
          </reference>
          <reference field="9" count="1" selected="0">
            <x v="3"/>
          </reference>
        </references>
      </pivotArea>
    </format>
    <format dxfId="31">
      <pivotArea dataOnly="0" labelOnly="1" fieldPosition="0">
        <references count="3">
          <reference field="6" count="1" selected="0">
            <x v="1"/>
          </reference>
          <reference field="8" count="3">
            <x v="5"/>
            <x v="6"/>
            <x v="9"/>
          </reference>
          <reference field="9" count="1" selected="0">
            <x v="1"/>
          </reference>
        </references>
      </pivotArea>
    </format>
    <format dxfId="32">
      <pivotArea dataOnly="0" labelOnly="1" fieldPosition="0">
        <references count="3">
          <reference field="6" count="1" selected="0">
            <x v="1"/>
          </reference>
          <reference field="8" count="3">
            <x v="2"/>
            <x v="3"/>
            <x v="7"/>
          </reference>
          <reference field="9" count="1" selected="0">
            <x v="2"/>
          </reference>
        </references>
      </pivotArea>
    </format>
    <format dxfId="33">
      <pivotArea dataOnly="0" labelOnly="1" fieldPosition="0">
        <references count="3">
          <reference field="6" count="1" selected="0">
            <x v="1"/>
          </reference>
          <reference field="8" count="2">
            <x v="8"/>
            <x v="11"/>
          </reference>
          <reference field="9" count="1" selected="0">
            <x v="3"/>
          </reference>
        </references>
      </pivotArea>
    </format>
    <format dxfId="34">
      <pivotArea dataOnly="0" labelOnly="1" fieldPosition="0">
        <references count="3">
          <reference field="6" count="1" selected="0">
            <x v="2"/>
          </reference>
          <reference field="8" count="2">
            <x v="0"/>
            <x v="1"/>
          </reference>
          <reference field="9" count="1" selected="0">
            <x v="0"/>
          </reference>
        </references>
      </pivotArea>
    </format>
    <format dxfId="35">
      <pivotArea dataOnly="0" labelOnly="1" fieldPosition="0">
        <references count="3">
          <reference field="6" count="1" selected="0">
            <x v="2"/>
          </reference>
          <reference field="8" count="4">
            <x v="5"/>
            <x v="6"/>
            <x v="9"/>
            <x v="10"/>
          </reference>
          <reference field="9" count="1" selected="0">
            <x v="1"/>
          </reference>
        </references>
      </pivotArea>
    </format>
    <format dxfId="36">
      <pivotArea dataOnly="0" labelOnly="1" fieldPosition="0">
        <references count="3">
          <reference field="6" count="1" selected="0">
            <x v="2"/>
          </reference>
          <reference field="8" count="2">
            <x v="2"/>
            <x v="3"/>
          </reference>
          <reference field="9" count="1" selected="0">
            <x v="2"/>
          </reference>
        </references>
      </pivotArea>
    </format>
    <format dxfId="37">
      <pivotArea dataOnly="0" labelOnly="1" fieldPosition="0">
        <references count="3">
          <reference field="6" count="1" selected="0">
            <x v="2"/>
          </reference>
          <reference field="8" count="1">
            <x v="4"/>
          </reference>
          <reference field="9" count="1" selected="0">
            <x v="3"/>
          </reference>
        </references>
      </pivotArea>
    </format>
    <format dxfId="38">
      <pivotArea dataOnly="0" labelOnly="1" fieldPosition="0">
        <references count="3">
          <reference field="6" count="1" selected="0">
            <x v="3"/>
          </reference>
          <reference field="8" count="1">
            <x v="0"/>
          </reference>
          <reference field="9" count="1" selected="0">
            <x v="0"/>
          </reference>
        </references>
      </pivotArea>
    </format>
    <format dxfId="39">
      <pivotArea dataOnly="0" labelOnly="1" fieldPosition="0">
        <references count="3">
          <reference field="6" count="1" selected="0">
            <x v="3"/>
          </reference>
          <reference field="8" count="4">
            <x v="5"/>
            <x v="6"/>
            <x v="9"/>
            <x v="10"/>
          </reference>
          <reference field="9" count="1" selected="0">
            <x v="1"/>
          </reference>
        </references>
      </pivotArea>
    </format>
    <format dxfId="40">
      <pivotArea dataOnly="0" labelOnly="1" fieldPosition="0">
        <references count="3">
          <reference field="6" count="1" selected="0">
            <x v="3"/>
          </reference>
          <reference field="8" count="2">
            <x v="3"/>
            <x v="7"/>
          </reference>
          <reference field="9" count="1" selected="0">
            <x v="2"/>
          </reference>
        </references>
      </pivotArea>
    </format>
    <format dxfId="41">
      <pivotArea dataOnly="0" labelOnly="1" fieldPosition="0">
        <references count="3">
          <reference field="6" count="1" selected="0">
            <x v="3"/>
          </reference>
          <reference field="8" count="1">
            <x v="8"/>
          </reference>
          <reference field="9" count="1" selected="0">
            <x v="3"/>
          </reference>
        </references>
      </pivotArea>
    </format>
    <format dxfId="42">
      <pivotArea dataOnly="0" labelOnly="1" fieldPosition="0">
        <references count="3">
          <reference field="6" count="1" selected="0">
            <x v="4"/>
          </reference>
          <reference field="8" count="3">
            <x v="0"/>
            <x v="1"/>
            <x v="12"/>
          </reference>
          <reference field="9" count="1" selected="0">
            <x v="0"/>
          </reference>
        </references>
      </pivotArea>
    </format>
    <format dxfId="43">
      <pivotArea dataOnly="0" labelOnly="1" fieldPosition="0">
        <references count="3">
          <reference field="6" count="1" selected="0">
            <x v="4"/>
          </reference>
          <reference field="8" count="3">
            <x v="5"/>
            <x v="6"/>
            <x v="10"/>
          </reference>
          <reference field="9" count="1" selected="0">
            <x v="1"/>
          </reference>
        </references>
      </pivotArea>
    </format>
    <format dxfId="44">
      <pivotArea dataOnly="0" labelOnly="1" fieldPosition="0">
        <references count="3">
          <reference field="6" count="1" selected="0">
            <x v="4"/>
          </reference>
          <reference field="8" count="2">
            <x v="2"/>
            <x v="7"/>
          </reference>
          <reference field="9" count="1" selected="0">
            <x v="2"/>
          </reference>
        </references>
      </pivotArea>
    </format>
    <format dxfId="45">
      <pivotArea dataOnly="0" labelOnly="1" fieldPosition="0">
        <references count="3">
          <reference field="6" count="1" selected="0">
            <x v="4"/>
          </reference>
          <reference field="8" count="3">
            <x v="4"/>
            <x v="8"/>
            <x v="11"/>
          </reference>
          <reference field="9" count="1" selected="0">
            <x v="3"/>
          </reference>
        </references>
      </pivotArea>
    </format>
    <format dxfId="46">
      <pivotArea dataOnly="0" labelOnly="1" fieldPosition="0">
        <references count="3">
          <reference field="6" count="1" selected="0">
            <x v="5"/>
          </reference>
          <reference field="8" count="3">
            <x v="0"/>
            <x v="1"/>
            <x v="12"/>
          </reference>
          <reference field="9" count="1" selected="0">
            <x v="0"/>
          </reference>
        </references>
      </pivotArea>
    </format>
    <format dxfId="47">
      <pivotArea dataOnly="0" labelOnly="1" fieldPosition="0">
        <references count="3">
          <reference field="6" count="1" selected="0">
            <x v="5"/>
          </reference>
          <reference field="8" count="4">
            <x v="5"/>
            <x v="6"/>
            <x v="9"/>
            <x v="10"/>
          </reference>
          <reference field="9" count="1" selected="0">
            <x v="1"/>
          </reference>
        </references>
      </pivotArea>
    </format>
    <format dxfId="48">
      <pivotArea dataOnly="0" labelOnly="1" fieldPosition="0">
        <references count="3">
          <reference field="6" count="1" selected="0">
            <x v="5"/>
          </reference>
          <reference field="8" count="1">
            <x v="3"/>
          </reference>
          <reference field="9" count="1" selected="0">
            <x v="2"/>
          </reference>
        </references>
      </pivotArea>
    </format>
    <format dxfId="49">
      <pivotArea dataOnly="0" labelOnly="1" fieldPosition="0">
        <references count="3">
          <reference field="6" count="1" selected="0">
            <x v="5"/>
          </reference>
          <reference field="8" count="3">
            <x v="4"/>
            <x v="8"/>
            <x v="11"/>
          </reference>
          <reference field="9" count="1" selected="0">
            <x v="3"/>
          </reference>
        </references>
      </pivotArea>
    </format>
    <format dxfId="50">
      <pivotArea dataOnly="0" labelOnly="1" fieldPosition="0">
        <references count="3">
          <reference field="6" count="1" selected="0">
            <x v="7"/>
          </reference>
          <reference field="8" count="3">
            <x v="0"/>
            <x v="1"/>
            <x v="12"/>
          </reference>
          <reference field="9" count="1" selected="0">
            <x v="0"/>
          </reference>
        </references>
      </pivotArea>
    </format>
    <format dxfId="51">
      <pivotArea dataOnly="0" labelOnly="1" fieldPosition="0">
        <references count="3">
          <reference field="6" count="1" selected="0">
            <x v="7"/>
          </reference>
          <reference field="8" count="4">
            <x v="5"/>
            <x v="6"/>
            <x v="9"/>
            <x v="10"/>
          </reference>
          <reference field="9" count="1" selected="0">
            <x v="1"/>
          </reference>
        </references>
      </pivotArea>
    </format>
    <format dxfId="52">
      <pivotArea dataOnly="0" labelOnly="1" fieldPosition="0">
        <references count="3">
          <reference field="6" count="1" selected="0">
            <x v="7"/>
          </reference>
          <reference field="8" count="3">
            <x v="2"/>
            <x v="3"/>
            <x v="7"/>
          </reference>
          <reference field="9" count="1" selected="0">
            <x v="2"/>
          </reference>
        </references>
      </pivotArea>
    </format>
    <format dxfId="53">
      <pivotArea dataOnly="0" labelOnly="1" fieldPosition="0">
        <references count="3">
          <reference field="6" count="1" selected="0">
            <x v="7"/>
          </reference>
          <reference field="8" count="3">
            <x v="4"/>
            <x v="8"/>
            <x v="11"/>
          </reference>
          <reference field="9" count="1" selected="0">
            <x v="3"/>
          </reference>
        </references>
      </pivotArea>
    </format>
    <format dxfId="54">
      <pivotArea dataOnly="0" labelOnly="1" fieldPosition="0">
        <references count="3">
          <reference field="6" count="1" selected="0">
            <x v="9"/>
          </reference>
          <reference field="8" count="3">
            <x v="0"/>
            <x v="1"/>
            <x v="12"/>
          </reference>
          <reference field="9" count="1" selected="0">
            <x v="0"/>
          </reference>
        </references>
      </pivotArea>
    </format>
    <format dxfId="55">
      <pivotArea dataOnly="0" labelOnly="1" fieldPosition="0">
        <references count="3">
          <reference field="6" count="1" selected="0">
            <x v="9"/>
          </reference>
          <reference field="8" count="4">
            <x v="5"/>
            <x v="6"/>
            <x v="9"/>
            <x v="10"/>
          </reference>
          <reference field="9" count="1" selected="0">
            <x v="1"/>
          </reference>
        </references>
      </pivotArea>
    </format>
    <format dxfId="56">
      <pivotArea dataOnly="0" labelOnly="1" fieldPosition="0">
        <references count="3">
          <reference field="6" count="1" selected="0">
            <x v="9"/>
          </reference>
          <reference field="8" count="3">
            <x v="2"/>
            <x v="3"/>
            <x v="7"/>
          </reference>
          <reference field="9" count="1" selected="0">
            <x v="2"/>
          </reference>
        </references>
      </pivotArea>
    </format>
    <format dxfId="57">
      <pivotArea dataOnly="0" labelOnly="1" fieldPosition="0">
        <references count="3">
          <reference field="6" count="1" selected="0">
            <x v="9"/>
          </reference>
          <reference field="8" count="3">
            <x v="4"/>
            <x v="8"/>
            <x v="11"/>
          </reference>
          <reference field="9" count="1" selected="0">
            <x v="3"/>
          </reference>
        </references>
      </pivotArea>
    </format>
    <format dxfId="58">
      <pivotArea dataOnly="0" labelOnly="1" fieldPosition="0">
        <references count="3">
          <reference field="6" count="1" selected="0">
            <x v="10"/>
          </reference>
          <reference field="8" count="2">
            <x v="1"/>
            <x v="12"/>
          </reference>
          <reference field="9" count="1" selected="0">
            <x v="0"/>
          </reference>
        </references>
      </pivotArea>
    </format>
    <format dxfId="59">
      <pivotArea dataOnly="0" labelOnly="1" fieldPosition="0">
        <references count="3">
          <reference field="6" count="1" selected="0">
            <x v="10"/>
          </reference>
          <reference field="8" count="1">
            <x v="9"/>
          </reference>
          <reference field="9" count="1" selected="0">
            <x v="1"/>
          </reference>
        </references>
      </pivotArea>
    </format>
    <format dxfId="60">
      <pivotArea dataOnly="0" labelOnly="1" fieldPosition="0">
        <references count="3">
          <reference field="6" count="1" selected="0">
            <x v="10"/>
          </reference>
          <reference field="8" count="2">
            <x v="2"/>
            <x v="3"/>
          </reference>
          <reference field="9" count="1" selected="0">
            <x v="2"/>
          </reference>
        </references>
      </pivotArea>
    </format>
    <format dxfId="61">
      <pivotArea dataOnly="0" labelOnly="1" fieldPosition="0">
        <references count="3">
          <reference field="6" count="1" selected="0">
            <x v="10"/>
          </reference>
          <reference field="8" count="2">
            <x v="4"/>
            <x v="11"/>
          </reference>
          <reference field="9" count="1" selected="0">
            <x v="3"/>
          </reference>
        </references>
      </pivotArea>
    </format>
    <format dxfId="62">
      <pivotArea dataOnly="0" labelOnly="1" fieldPosition="0">
        <references count="3">
          <reference field="6" count="1" selected="0">
            <x v="11"/>
          </reference>
          <reference field="8" count="2">
            <x v="1"/>
            <x v="12"/>
          </reference>
          <reference field="9" count="1" selected="0">
            <x v="0"/>
          </reference>
        </references>
      </pivotArea>
    </format>
    <format dxfId="63">
      <pivotArea dataOnly="0" labelOnly="1" fieldPosition="0">
        <references count="3">
          <reference field="6" count="1" selected="0">
            <x v="11"/>
          </reference>
          <reference field="8" count="1">
            <x v="9"/>
          </reference>
          <reference field="9" count="1" selected="0">
            <x v="1"/>
          </reference>
        </references>
      </pivotArea>
    </format>
    <format dxfId="64">
      <pivotArea dataOnly="0" labelOnly="1" fieldPosition="0">
        <references count="3">
          <reference field="6" count="1" selected="0">
            <x v="11"/>
          </reference>
          <reference field="8" count="3">
            <x v="2"/>
            <x v="3"/>
            <x v="7"/>
          </reference>
          <reference field="9" count="1" selected="0">
            <x v="2"/>
          </reference>
        </references>
      </pivotArea>
    </format>
    <format dxfId="65">
      <pivotArea dataOnly="0" labelOnly="1" fieldPosition="0">
        <references count="3">
          <reference field="6" count="1" selected="0">
            <x v="11"/>
          </reference>
          <reference field="8" count="2">
            <x v="8"/>
            <x v="11"/>
          </reference>
          <reference field="9" count="1" selected="0">
            <x v="3"/>
          </reference>
        </references>
      </pivotArea>
    </format>
    <format dxfId="66">
      <pivotArea dataOnly="0" labelOnly="1" fieldPosition="0">
        <references count="3">
          <reference field="6" count="1" selected="0">
            <x v="12"/>
          </reference>
          <reference field="8" count="2">
            <x v="0"/>
            <x v="12"/>
          </reference>
          <reference field="9" count="1" selected="0">
            <x v="0"/>
          </reference>
        </references>
      </pivotArea>
    </format>
    <format dxfId="67">
      <pivotArea dataOnly="0" labelOnly="1" fieldPosition="0">
        <references count="3">
          <reference field="6" count="1" selected="0">
            <x v="12"/>
          </reference>
          <reference field="8" count="4">
            <x v="5"/>
            <x v="6"/>
            <x v="9"/>
            <x v="10"/>
          </reference>
          <reference field="9" count="1" selected="0">
            <x v="1"/>
          </reference>
        </references>
      </pivotArea>
    </format>
    <format dxfId="68">
      <pivotArea dataOnly="0" labelOnly="1" fieldPosition="0">
        <references count="3">
          <reference field="6" count="1" selected="0">
            <x v="12"/>
          </reference>
          <reference field="8" count="2">
            <x v="2"/>
            <x v="7"/>
          </reference>
          <reference field="9" count="1" selected="0">
            <x v="2"/>
          </reference>
        </references>
      </pivotArea>
    </format>
    <format dxfId="69">
      <pivotArea dataOnly="0" labelOnly="1" fieldPosition="0">
        <references count="3">
          <reference field="6" count="1" selected="0">
            <x v="12"/>
          </reference>
          <reference field="8" count="2">
            <x v="8"/>
            <x v="11"/>
          </reference>
          <reference field="9" count="1" selected="0">
            <x v="3"/>
          </reference>
        </references>
      </pivotArea>
    </format>
    <format dxfId="70">
      <pivotArea dataOnly="0" labelOnly="1" fieldPosition="0">
        <references count="3">
          <reference field="6" count="1" selected="0">
            <x v="13"/>
          </reference>
          <reference field="8" count="4">
            <x v="5"/>
            <x v="6"/>
            <x v="9"/>
            <x v="10"/>
          </reference>
          <reference field="9" count="1" selected="0">
            <x v="1"/>
          </reference>
        </references>
      </pivotArea>
    </format>
    <format dxfId="71">
      <pivotArea dataOnly="0" labelOnly="1" fieldPosition="0">
        <references count="3">
          <reference field="6" count="1" selected="0">
            <x v="13"/>
          </reference>
          <reference field="8" count="2">
            <x v="2"/>
            <x v="3"/>
          </reference>
          <reference field="9" count="1" selected="0">
            <x v="2"/>
          </reference>
        </references>
      </pivotArea>
    </format>
    <format dxfId="72">
      <pivotArea dataOnly="0" labelOnly="1" fieldPosition="0">
        <references count="3">
          <reference field="6" count="1" selected="0">
            <x v="13"/>
          </reference>
          <reference field="8" count="2">
            <x v="8"/>
            <x v="11"/>
          </reference>
          <reference field="9" count="1" selected="0">
            <x v="3"/>
          </reference>
        </references>
      </pivotArea>
    </format>
    <format dxfId="73">
      <pivotArea dataOnly="0" labelOnly="1" fieldPosition="0">
        <references count="3">
          <reference field="6" count="1" selected="0">
            <x v="14"/>
          </reference>
          <reference field="8" count="3">
            <x v="0"/>
            <x v="1"/>
            <x v="12"/>
          </reference>
          <reference field="9" count="1" selected="0">
            <x v="0"/>
          </reference>
        </references>
      </pivotArea>
    </format>
    <format dxfId="74">
      <pivotArea dataOnly="0" labelOnly="1" fieldPosition="0">
        <references count="3">
          <reference field="6" count="1" selected="0">
            <x v="14"/>
          </reference>
          <reference field="8" count="4">
            <x v="5"/>
            <x v="6"/>
            <x v="9"/>
            <x v="10"/>
          </reference>
          <reference field="9" count="1" selected="0">
            <x v="1"/>
          </reference>
        </references>
      </pivotArea>
    </format>
    <format dxfId="75">
      <pivotArea dataOnly="0" labelOnly="1" fieldPosition="0">
        <references count="3">
          <reference field="6" count="1" selected="0">
            <x v="14"/>
          </reference>
          <reference field="8" count="2">
            <x v="2"/>
            <x v="3"/>
          </reference>
          <reference field="9" count="1" selected="0">
            <x v="2"/>
          </reference>
        </references>
      </pivotArea>
    </format>
    <format dxfId="76">
      <pivotArea dataOnly="0" labelOnly="1" fieldPosition="0">
        <references count="3">
          <reference field="6" count="1" selected="0">
            <x v="14"/>
          </reference>
          <reference field="8" count="2">
            <x v="4"/>
            <x v="11"/>
          </reference>
          <reference field="9" count="1" selected="0">
            <x v="3"/>
          </reference>
        </references>
      </pivotArea>
    </format>
    <format dxfId="77">
      <pivotArea dataOnly="0" labelOnly="1" fieldPosition="0">
        <references count="3">
          <reference field="6" count="1" selected="0">
            <x v="15"/>
          </reference>
          <reference field="8" count="2">
            <x v="1"/>
            <x v="12"/>
          </reference>
          <reference field="9" count="1" selected="0">
            <x v="0"/>
          </reference>
        </references>
      </pivotArea>
    </format>
    <format dxfId="78">
      <pivotArea dataOnly="0" labelOnly="1" fieldPosition="0">
        <references count="3">
          <reference field="6" count="1" selected="0">
            <x v="15"/>
          </reference>
          <reference field="8" count="4">
            <x v="5"/>
            <x v="6"/>
            <x v="9"/>
            <x v="10"/>
          </reference>
          <reference field="9" count="1" selected="0">
            <x v="1"/>
          </reference>
        </references>
      </pivotArea>
    </format>
    <format dxfId="79">
      <pivotArea dataOnly="0" labelOnly="1" fieldPosition="0">
        <references count="3">
          <reference field="6" count="1" selected="0">
            <x v="15"/>
          </reference>
          <reference field="8" count="3">
            <x v="4"/>
            <x v="8"/>
            <x v="11"/>
          </reference>
          <reference field="9" count="1" selected="0">
            <x v="3"/>
          </reference>
        </references>
      </pivotArea>
    </format>
    <format dxfId="80">
      <pivotArea dataOnly="0" labelOnly="1" fieldPosition="0">
        <references count="3">
          <reference field="6" count="1" selected="0">
            <x v="16"/>
          </reference>
          <reference field="8" count="2">
            <x v="0"/>
            <x v="12"/>
          </reference>
          <reference field="9" count="1" selected="0">
            <x v="0"/>
          </reference>
        </references>
      </pivotArea>
    </format>
    <format dxfId="81">
      <pivotArea dataOnly="0" labelOnly="1" fieldPosition="0">
        <references count="3">
          <reference field="6" count="1" selected="0">
            <x v="16"/>
          </reference>
          <reference field="8" count="2">
            <x v="5"/>
            <x v="10"/>
          </reference>
          <reference field="9" count="1" selected="0">
            <x v="1"/>
          </reference>
        </references>
      </pivotArea>
    </format>
    <format dxfId="82">
      <pivotArea dataOnly="0" labelOnly="1" fieldPosition="0">
        <references count="3">
          <reference field="6" count="1" selected="0">
            <x v="16"/>
          </reference>
          <reference field="8" count="2">
            <x v="2"/>
            <x v="7"/>
          </reference>
          <reference field="9" count="1" selected="0">
            <x v="2"/>
          </reference>
        </references>
      </pivotArea>
    </format>
    <format dxfId="83">
      <pivotArea dataOnly="0" labelOnly="1" fieldPosition="0">
        <references count="3">
          <reference field="6" count="1" selected="0">
            <x v="16"/>
          </reference>
          <reference field="8" count="2">
            <x v="4"/>
            <x v="11"/>
          </reference>
          <reference field="9" count="1" selected="0">
            <x v="3"/>
          </reference>
        </references>
      </pivotArea>
    </format>
    <format dxfId="84">
      <pivotArea dataOnly="0" labelOnly="1" fieldPosition="0">
        <references count="3">
          <reference field="6" count="1" selected="0">
            <x v="17"/>
          </reference>
          <reference field="8" count="3">
            <x v="5"/>
            <x v="6"/>
            <x v="9"/>
          </reference>
          <reference field="9" count="1" selected="0">
            <x v="1"/>
          </reference>
        </references>
      </pivotArea>
    </format>
    <format dxfId="85">
      <pivotArea dataOnly="0" labelOnly="1" fieldPosition="0">
        <references count="3">
          <reference field="6" count="1" selected="0">
            <x v="17"/>
          </reference>
          <reference field="8" count="3">
            <x v="2"/>
            <x v="3"/>
            <x v="7"/>
          </reference>
          <reference field="9" count="1" selected="0">
            <x v="2"/>
          </reference>
        </references>
      </pivotArea>
    </format>
    <format dxfId="86">
      <pivotArea dataOnly="0" labelOnly="1" fieldPosition="0">
        <references count="3">
          <reference field="6" count="1" selected="0">
            <x v="17"/>
          </reference>
          <reference field="8" count="2">
            <x v="4"/>
            <x v="11"/>
          </reference>
          <reference field="9" count="1" selected="0">
            <x v="3"/>
          </reference>
        </references>
      </pivotArea>
    </format>
    <format dxfId="87">
      <pivotArea dataOnly="0" labelOnly="1" fieldPosition="0">
        <references count="1">
          <reference field="1" count="50">
            <x v="0"/>
            <x v="1"/>
            <x v="2"/>
            <x v="3"/>
            <x v="4"/>
            <x v="5"/>
            <x v="6"/>
            <x v="7"/>
            <x v="8"/>
            <x v="9"/>
            <x v="10"/>
            <x v="11"/>
            <x v="12"/>
            <x v="13"/>
            <x v="14"/>
            <x v="15"/>
            <x v="16"/>
            <x v="17"/>
            <x v="18"/>
            <x v="19"/>
            <x v="20"/>
            <x v="21"/>
            <x v="22"/>
            <x v="23"/>
            <x v="24"/>
            <x v="26"/>
            <x v="27"/>
            <x v="28"/>
            <x v="29"/>
            <x v="30"/>
            <x v="31"/>
            <x v="32"/>
            <x v="33"/>
            <x v="34"/>
            <x v="35"/>
            <x v="36"/>
            <x v="37"/>
            <x v="38"/>
            <x v="39"/>
            <x v="40"/>
            <x v="41"/>
            <x v="42"/>
            <x v="43"/>
            <x v="44"/>
            <x v="45"/>
            <x v="46"/>
            <x v="47"/>
            <x v="48"/>
            <x v="49"/>
            <x v="50"/>
          </reference>
        </references>
      </pivotArea>
    </format>
    <format dxfId="88">
      <pivotArea dataOnly="0" labelOnly="1" fieldPosition="0">
        <references count="1">
          <reference field="1" count="50">
            <x v="51"/>
            <x v="52"/>
            <x v="53"/>
            <x v="54"/>
            <x v="55"/>
            <x v="56"/>
            <x v="57"/>
            <x v="58"/>
            <x v="59"/>
            <x v="60"/>
            <x v="61"/>
            <x v="62"/>
            <x v="63"/>
            <x v="64"/>
            <x v="65"/>
            <x v="66"/>
            <x v="67"/>
            <x v="68"/>
            <x v="69"/>
            <x v="70"/>
            <x v="71"/>
            <x v="72"/>
            <x v="73"/>
            <x v="74"/>
            <x v="75"/>
            <x v="76"/>
            <x v="77"/>
            <x v="79"/>
            <x v="80"/>
            <x v="81"/>
            <x v="82"/>
            <x v="83"/>
            <x v="84"/>
            <x v="85"/>
            <x v="86"/>
            <x v="87"/>
            <x v="88"/>
            <x v="89"/>
            <x v="90"/>
            <x v="91"/>
            <x v="92"/>
            <x v="93"/>
            <x v="94"/>
            <x v="95"/>
            <x v="96"/>
            <x v="97"/>
            <x v="98"/>
            <x v="99"/>
            <x v="100"/>
            <x v="101"/>
          </reference>
        </references>
      </pivotArea>
    </format>
    <format dxfId="89">
      <pivotArea dataOnly="0" labelOnly="1" fieldPosition="0">
        <references count="1">
          <reference field="1" count="10">
            <x v="102"/>
            <x v="103"/>
            <x v="104"/>
            <x v="105"/>
            <x v="106"/>
            <x v="107"/>
            <x v="108"/>
            <x v="109"/>
            <x v="110"/>
            <x v="111"/>
          </reference>
        </references>
      </pivotArea>
    </format>
    <format dxfId="90">
      <pivotArea collapsedLevelsAreSubtotals="1" fieldPosition="0">
        <references count="4">
          <reference field="4294967294" count="1" selected="0">
            <x v="0"/>
          </reference>
          <reference field="1" count="1" selected="0">
            <x v="0"/>
          </reference>
          <reference field="6" count="1" selected="0">
            <x v="0"/>
          </reference>
          <reference field="9" count="1">
            <x v="0"/>
          </reference>
        </references>
      </pivotArea>
    </format>
    <format dxfId="91">
      <pivotArea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_Date" xr10:uid="{B40028B0-371A-4266-A4E0-0FBAF63A11B6}" sourceName="Sale Date">
  <pivotTables>
    <pivotTable tabId="15" name="SummerSales"/>
  </pivotTables>
  <data>
    <tabular pivotCacheId="1165904285">
      <items count="112">
        <i x="0" s="1"/>
        <i x="1" s="1"/>
        <i x="2" s="1"/>
        <i x="3" s="1"/>
        <i x="4" s="1"/>
        <i x="5" s="1"/>
        <i x="6" s="1"/>
        <i x="7" s="1"/>
        <i x="8" s="1"/>
        <i x="9" s="1"/>
        <i x="10" s="1"/>
        <i x="11" s="1"/>
        <i x="12" s="1"/>
        <i x="13" s="1"/>
        <i x="14" s="1"/>
        <i x="15" s="1"/>
        <i x="16" s="1"/>
        <i x="17" s="1"/>
        <i x="18" s="1"/>
        <i x="19" s="1"/>
        <i x="20" s="1"/>
        <i x="21" s="1"/>
        <i x="22" s="1"/>
        <i x="23" s="1"/>
        <i x="24" s="1"/>
        <i x="26" s="1"/>
        <i x="27" s="1"/>
        <i x="28" s="1"/>
        <i x="29" s="1"/>
        <i x="30" s="1"/>
        <i x="31" s="1"/>
        <i x="32" s="1"/>
        <i x="33" s="1"/>
        <i x="34" s="1"/>
        <i x="35" s="1"/>
        <i x="36" s="1"/>
        <i x="37" s="1"/>
        <i x="38" s="1"/>
        <i x="39" s="1"/>
        <i x="40" s="1"/>
        <i x="41" s="1"/>
        <i x="42" s="1"/>
        <i x="43" s="1"/>
        <i x="44" s="1"/>
        <i x="45" s="1"/>
        <i x="46" s="1"/>
        <i x="47" s="1"/>
        <i x="48" s="1"/>
        <i x="49" s="1"/>
        <i x="50" s="1"/>
        <i x="51" s="1"/>
        <i x="52" s="1"/>
        <i x="53" s="1"/>
        <i x="54" s="1"/>
        <i x="55" s="1"/>
        <i x="56" s="1"/>
        <i x="57" s="1"/>
        <i x="58" s="1"/>
        <i x="59" s="1"/>
        <i x="60" s="1"/>
        <i x="61" s="1"/>
        <i x="62" s="1"/>
        <i x="63" s="1"/>
        <i x="64" s="1"/>
        <i x="65" s="1"/>
        <i x="66" s="1"/>
        <i x="67" s="1"/>
        <i x="68" s="1"/>
        <i x="69" s="1"/>
        <i x="70" s="1"/>
        <i x="71" s="1"/>
        <i x="72" s="1"/>
        <i x="73" s="1"/>
        <i x="74" s="1"/>
        <i x="75" s="1"/>
        <i x="76" s="1"/>
        <i x="77" s="1"/>
        <i x="79" s="1"/>
        <i x="80" s="1"/>
        <i x="81" s="1"/>
        <i x="82" s="1"/>
        <i x="83" s="1"/>
        <i x="84" s="1"/>
        <i x="85" s="1"/>
        <i x="86" s="1"/>
        <i x="87" s="1"/>
        <i x="88" s="1"/>
        <i x="89" s="1"/>
        <i x="90" s="1"/>
        <i x="91" s="1"/>
        <i x="92" s="1"/>
        <i x="93" s="1"/>
        <i x="94" s="1"/>
        <i x="95" s="1"/>
        <i x="96" s="1"/>
        <i x="97" s="1"/>
        <i x="98" s="1"/>
        <i x="99" s="1"/>
        <i x="100" s="1"/>
        <i x="101" s="1"/>
        <i x="102" s="1"/>
        <i x="103" s="1"/>
        <i x="104" s="1"/>
        <i x="105" s="1"/>
        <i x="106" s="1"/>
        <i x="107" s="1"/>
        <i x="108" s="1"/>
        <i x="109" s="1"/>
        <i x="110" s="1"/>
        <i x="111" s="1"/>
        <i x="25" s="1" nd="1"/>
        <i x="78"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 xr10:uid="{30E69559-D0E0-43CB-B969-D124EB4E1093}" sourceName="City">
  <pivotTables>
    <pivotTable tabId="15" name="SummerSales"/>
  </pivotTables>
  <data>
    <tabular pivotCacheId="1165904285">
      <items count="18">
        <i x="13" s="1"/>
        <i x="14" s="1"/>
        <i x="5" s="1"/>
        <i x="12" s="1"/>
        <i x="8" s="1"/>
        <i x="1" s="1"/>
        <i x="9"/>
        <i x="2" s="1"/>
        <i x="16"/>
        <i x="6" s="1"/>
        <i x="7" s="1"/>
        <i x="3" s="1"/>
        <i x="4" s="1"/>
        <i x="17" s="1"/>
        <i x="11" s="1"/>
        <i x="0" s="1"/>
        <i x="15" s="1"/>
        <i x="1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 Date" xr10:uid="{17A27CDA-2CFB-45A7-B22B-1CD75A9CAAAE}" cache="Slicer_Sale_Date" caption="Sale Date" rowHeight="273050"/>
  <slicer name="City" xr10:uid="{15C6B57E-BD60-4952-8BAB-CDCF9E77DCA4}" cache="Slicer_City" caption="City" startItem="4" rowHeight="2730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475D50E-0FBC-2743-8FE8-27750FFDE059}" name="SalesTable" displayName="SalesTable" ref="A1:Q307" totalsRowShown="0" headerRowDxfId="1046" dataDxfId="1045" tableBorderDxfId="1044">
  <autoFilter ref="A1:Q307" xr:uid="{974CBD59-E1D8-4A58-A64C-A0508882F204}"/>
  <tableColumns count="17">
    <tableColumn id="1" xr3:uid="{FE7D576D-A63F-B141-98BD-E09A211FD252}" name="Sale ID" dataDxfId="1043"/>
    <tableColumn id="2" xr3:uid="{15CCA635-6A5B-8243-833F-B3994633B637}" name="Sale Date" dataDxfId="1042"/>
    <tableColumn id="3" xr3:uid="{479A9AC7-E428-A44C-B8CD-03CCE3DDEB90}" name="Month" dataDxfId="1041"/>
    <tableColumn id="4" xr3:uid="{F98E11DD-88AF-3547-B1E5-266C4E3F38BA}" name="Salesperson ID" dataDxfId="1040"/>
    <tableColumn id="5" xr3:uid="{39BA56E9-F2C6-9D41-93D6-6C8BC5E16E12}" name="Customer number" dataDxfId="1039"/>
    <tableColumn id="6" xr3:uid="{55C8A958-F638-3445-AB6C-84E7108F9795}" name="Customer full name" dataDxfId="1038"/>
    <tableColumn id="7" xr3:uid="{3F8F7F29-91C9-5B46-88AA-41A3FD1AAFFF}" name="City" dataDxfId="1037"/>
    <tableColumn id="8" xr3:uid="{BA924713-2115-0843-B705-987D3ED2B401}" name="Product ID" dataDxfId="1036"/>
    <tableColumn id="9" xr3:uid="{63756480-E3F4-7948-892F-EAD8CD78EB02}" name="Product name" dataDxfId="1035"/>
    <tableColumn id="10" xr3:uid="{675883BE-306F-AF49-B2BC-51B7720798F7}" name="Product category" dataDxfId="1034"/>
    <tableColumn id="11" xr3:uid="{90C69280-1316-274A-95D1-5CC4EDF2CDA5}" name="Price" dataDxfId="1033"/>
    <tableColumn id="12" xr3:uid="{B7DFF388-1C0F-DF41-B3EF-5D0B354A82B4}" name="Quantity" dataDxfId="1032"/>
    <tableColumn id="13" xr3:uid="{CAE5E45F-B87A-C842-8452-845A105B898B}" name="Subtotal" dataDxfId="1031">
      <calculatedColumnFormula>K2*L2</calculatedColumnFormula>
    </tableColumn>
    <tableColumn id="14" xr3:uid="{5AFD03AF-1D27-2545-A4E9-D8C976ED3927}" name="Discount number" dataDxfId="1030"/>
    <tableColumn id="15" xr3:uid="{3680A54A-C89A-AC4F-B0F5-99991A3300A5}" name="Discount code" dataDxfId="1029"/>
    <tableColumn id="16" xr3:uid="{A3F609B8-7B4C-C44A-B860-CCD0EFE212A9}" name="Discount percentage" dataDxfId="1028"/>
    <tableColumn id="17" xr3:uid="{063EDAC2-11C3-E74C-BD89-E4D1ED069606}" name="Order total" dataDxfId="1027">
      <calculatedColumnFormula>M2-M2*P2</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A3C14B5-FF23-4646-BD51-672607FC5FAE}" name="Table1" displayName="Table1" ref="A3:Q26" totalsRowShown="0">
  <autoFilter ref="A3:Q26" xr:uid="{EA3C14B5-FF23-4646-BD51-672607FC5FAE}"/>
  <sortState xmlns:xlrd2="http://schemas.microsoft.com/office/spreadsheetml/2017/richdata2" ref="A4:Q26">
    <sortCondition ref="L3:L26"/>
  </sortState>
  <tableColumns count="17">
    <tableColumn id="1" xr3:uid="{A8D5440E-98E6-40B1-85AE-2AE7C90730FE}" name="Sale ID"/>
    <tableColumn id="2" xr3:uid="{3C3BD141-3E87-4D39-9EEE-D5817ECFE009}" name="Sale Date" dataDxfId="975"/>
    <tableColumn id="3" xr3:uid="{1BE0B0DC-F210-4FAB-9D9C-E29FC034DF96}" name="Month" dataDxfId="974"/>
    <tableColumn id="4" xr3:uid="{B74F5832-D7B1-42E7-8DBC-84929C79FD21}" name="Salesperson ID"/>
    <tableColumn id="5" xr3:uid="{95063D7C-75F3-453C-BD84-BF285A972312}" name="Customer number"/>
    <tableColumn id="6" xr3:uid="{6A41CFE6-8D40-4532-B277-EE64B05E12C7}" name="Customer full name"/>
    <tableColumn id="7" xr3:uid="{3086FE7B-58E2-4682-8BD9-6741B51A74BD}" name="City"/>
    <tableColumn id="8" xr3:uid="{6AF32795-921D-4983-9A80-A886741C1B42}" name="Product ID"/>
    <tableColumn id="9" xr3:uid="{0DE345EA-9EC4-44EB-AF7B-32E782A14794}" name="Product name"/>
    <tableColumn id="10" xr3:uid="{1C180A94-BBED-40E0-8132-F3E461428EF5}" name="Product category"/>
    <tableColumn id="11" xr3:uid="{500D7FDD-027C-4804-AD5E-CDE58A5BD77B}" name="Price"/>
    <tableColumn id="12" xr3:uid="{42557ED1-3F0E-4B95-BB73-5920963C71EA}" name="Quantity"/>
    <tableColumn id="13" xr3:uid="{8B02F0A4-D0E7-4586-90EB-5FCFCB207CD5}" name="Subtotal"/>
    <tableColumn id="14" xr3:uid="{07954F57-CB62-4F80-A7C7-9CF671CA11C8}" name="Discount number"/>
    <tableColumn id="15" xr3:uid="{B916B4BF-D118-4434-A6D6-634669F5B978}" name="Discount code"/>
    <tableColumn id="16" xr3:uid="{7F341075-F181-444E-BE6B-B40D462BAB92}" name="Discount percentage"/>
    <tableColumn id="17" xr3:uid="{E073DA3B-6A74-4C01-B012-C3605CB9CD9E}" name="Order total"/>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pivotTable" Target="../pivotTables/pivotTable3.xml"/><Relationship Id="rId4" Type="http://schemas.microsoft.com/office/2007/relationships/slicer" Target="../slicers/slicer1.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983A16-0485-44B4-BD96-A3CA2A2B93DD}">
  <dimension ref="A1:H69"/>
  <sheetViews>
    <sheetView tabSelected="1" topLeftCell="A4" zoomScale="80" zoomScaleNormal="80" workbookViewId="0">
      <selection activeCell="B61" sqref="B61:H63"/>
    </sheetView>
  </sheetViews>
  <sheetFormatPr defaultRowHeight="15.75" x14ac:dyDescent="0.25"/>
  <cols>
    <col min="8" max="8" width="55.875" customWidth="1"/>
  </cols>
  <sheetData>
    <row r="1" spans="1:8" x14ac:dyDescent="0.25">
      <c r="A1" s="61">
        <v>1</v>
      </c>
      <c r="B1" s="69" t="s">
        <v>334</v>
      </c>
      <c r="C1" s="69"/>
      <c r="D1" s="69"/>
      <c r="E1" s="69"/>
      <c r="F1" s="69"/>
      <c r="G1" s="69"/>
      <c r="H1" s="69"/>
    </row>
    <row r="2" spans="1:8" x14ac:dyDescent="0.25">
      <c r="A2" s="61"/>
      <c r="B2" s="69"/>
      <c r="C2" s="69"/>
      <c r="D2" s="69"/>
      <c r="E2" s="69"/>
      <c r="F2" s="69"/>
      <c r="G2" s="69"/>
      <c r="H2" s="69"/>
    </row>
    <row r="3" spans="1:8" ht="44.25" customHeight="1" x14ac:dyDescent="0.25">
      <c r="A3" s="61"/>
      <c r="B3" s="69"/>
      <c r="C3" s="69"/>
      <c r="D3" s="69"/>
      <c r="E3" s="69"/>
      <c r="F3" s="69"/>
      <c r="G3" s="69"/>
      <c r="H3" s="69"/>
    </row>
    <row r="4" spans="1:8" x14ac:dyDescent="0.25">
      <c r="A4" s="61">
        <v>2</v>
      </c>
      <c r="B4" s="69" t="s">
        <v>299</v>
      </c>
      <c r="C4" s="69"/>
      <c r="D4" s="69"/>
      <c r="E4" s="69"/>
      <c r="F4" s="69"/>
      <c r="G4" s="69"/>
      <c r="H4" s="69"/>
    </row>
    <row r="5" spans="1:8" x14ac:dyDescent="0.25">
      <c r="A5" s="61"/>
      <c r="B5" s="69"/>
      <c r="C5" s="69"/>
      <c r="D5" s="69"/>
      <c r="E5" s="69"/>
      <c r="F5" s="69"/>
      <c r="G5" s="69"/>
      <c r="H5" s="69"/>
    </row>
    <row r="6" spans="1:8" x14ac:dyDescent="0.25">
      <c r="A6" s="61"/>
      <c r="B6" s="69"/>
      <c r="C6" s="69"/>
      <c r="D6" s="69"/>
      <c r="E6" s="69"/>
      <c r="F6" s="69"/>
      <c r="G6" s="69"/>
      <c r="H6" s="69"/>
    </row>
    <row r="7" spans="1:8" ht="15" customHeight="1" x14ac:dyDescent="0.25">
      <c r="A7" s="61">
        <v>3</v>
      </c>
      <c r="B7" s="69" t="s">
        <v>319</v>
      </c>
      <c r="C7" s="69"/>
      <c r="D7" s="69"/>
      <c r="E7" s="69"/>
      <c r="F7" s="69"/>
      <c r="G7" s="69"/>
      <c r="H7" s="69"/>
    </row>
    <row r="8" spans="1:8" ht="15" customHeight="1" x14ac:dyDescent="0.25">
      <c r="A8" s="61"/>
      <c r="B8" s="69"/>
      <c r="C8" s="69"/>
      <c r="D8" s="69"/>
      <c r="E8" s="69"/>
      <c r="F8" s="69"/>
      <c r="G8" s="69"/>
      <c r="H8" s="69"/>
    </row>
    <row r="9" spans="1:8" ht="18.75" customHeight="1" x14ac:dyDescent="0.25">
      <c r="A9" s="61"/>
      <c r="B9" s="69"/>
      <c r="C9" s="69"/>
      <c r="D9" s="69"/>
      <c r="E9" s="69"/>
      <c r="F9" s="69"/>
      <c r="G9" s="69"/>
      <c r="H9" s="69"/>
    </row>
    <row r="10" spans="1:8" ht="15" customHeight="1" x14ac:dyDescent="0.25">
      <c r="A10" s="61">
        <v>4</v>
      </c>
      <c r="B10" s="69" t="s">
        <v>300</v>
      </c>
      <c r="C10" s="69"/>
      <c r="D10" s="69"/>
      <c r="E10" s="69"/>
      <c r="F10" s="69"/>
      <c r="G10" s="69"/>
      <c r="H10" s="69"/>
    </row>
    <row r="11" spans="1:8" ht="15" customHeight="1" x14ac:dyDescent="0.25">
      <c r="A11" s="61"/>
      <c r="B11" s="69"/>
      <c r="C11" s="69"/>
      <c r="D11" s="69"/>
      <c r="E11" s="69"/>
      <c r="F11" s="69"/>
      <c r="G11" s="69"/>
      <c r="H11" s="69"/>
    </row>
    <row r="12" spans="1:8" ht="15" customHeight="1" x14ac:dyDescent="0.25">
      <c r="A12" s="61"/>
      <c r="B12" s="69"/>
      <c r="C12" s="69"/>
      <c r="D12" s="69"/>
      <c r="E12" s="69"/>
      <c r="F12" s="69"/>
      <c r="G12" s="69"/>
      <c r="H12" s="69"/>
    </row>
    <row r="13" spans="1:8" ht="15" customHeight="1" x14ac:dyDescent="0.25">
      <c r="A13" s="61">
        <v>5</v>
      </c>
      <c r="B13" s="69" t="s">
        <v>301</v>
      </c>
      <c r="C13" s="69"/>
      <c r="D13" s="69"/>
      <c r="E13" s="69"/>
      <c r="F13" s="69"/>
      <c r="G13" s="69"/>
      <c r="H13" s="69"/>
    </row>
    <row r="14" spans="1:8" ht="15" customHeight="1" x14ac:dyDescent="0.25">
      <c r="A14" s="61"/>
      <c r="B14" s="69"/>
      <c r="C14" s="69"/>
      <c r="D14" s="69"/>
      <c r="E14" s="69"/>
      <c r="F14" s="69"/>
      <c r="G14" s="69"/>
      <c r="H14" s="69"/>
    </row>
    <row r="15" spans="1:8" ht="15" customHeight="1" x14ac:dyDescent="0.25">
      <c r="A15" s="61"/>
      <c r="B15" s="69"/>
      <c r="C15" s="69"/>
      <c r="D15" s="69"/>
      <c r="E15" s="69"/>
      <c r="F15" s="69"/>
      <c r="G15" s="69"/>
      <c r="H15" s="69"/>
    </row>
    <row r="16" spans="1:8" ht="15" customHeight="1" x14ac:dyDescent="0.25">
      <c r="A16" s="61">
        <v>6</v>
      </c>
      <c r="B16" s="69" t="s">
        <v>302</v>
      </c>
      <c r="C16" s="69"/>
      <c r="D16" s="69"/>
      <c r="E16" s="69"/>
      <c r="F16" s="69"/>
      <c r="G16" s="69"/>
      <c r="H16" s="69"/>
    </row>
    <row r="17" spans="1:8" ht="15" customHeight="1" x14ac:dyDescent="0.25">
      <c r="A17" s="61"/>
      <c r="B17" s="69"/>
      <c r="C17" s="69"/>
      <c r="D17" s="69"/>
      <c r="E17" s="69"/>
      <c r="F17" s="69"/>
      <c r="G17" s="69"/>
      <c r="H17" s="69"/>
    </row>
    <row r="18" spans="1:8" ht="30.75" customHeight="1" x14ac:dyDescent="0.25">
      <c r="A18" s="61"/>
      <c r="B18" s="69"/>
      <c r="C18" s="69"/>
      <c r="D18" s="69"/>
      <c r="E18" s="69"/>
      <c r="F18" s="69"/>
      <c r="G18" s="69"/>
      <c r="H18" s="69"/>
    </row>
    <row r="19" spans="1:8" ht="15" customHeight="1" x14ac:dyDescent="0.25">
      <c r="A19" s="61">
        <v>7</v>
      </c>
      <c r="B19" s="69" t="s">
        <v>303</v>
      </c>
      <c r="C19" s="69"/>
      <c r="D19" s="69"/>
      <c r="E19" s="69"/>
      <c r="F19" s="69"/>
      <c r="G19" s="69"/>
      <c r="H19" s="69"/>
    </row>
    <row r="20" spans="1:8" ht="15" customHeight="1" x14ac:dyDescent="0.25">
      <c r="A20" s="61"/>
      <c r="B20" s="69"/>
      <c r="C20" s="69"/>
      <c r="D20" s="69"/>
      <c r="E20" s="69"/>
      <c r="F20" s="69"/>
      <c r="G20" s="69"/>
      <c r="H20" s="69"/>
    </row>
    <row r="21" spans="1:8" ht="23.25" customHeight="1" x14ac:dyDescent="0.25">
      <c r="A21" s="61"/>
      <c r="B21" s="69"/>
      <c r="C21" s="69"/>
      <c r="D21" s="69"/>
      <c r="E21" s="69"/>
      <c r="F21" s="69"/>
      <c r="G21" s="69"/>
      <c r="H21" s="69"/>
    </row>
    <row r="22" spans="1:8" ht="15" customHeight="1" x14ac:dyDescent="0.25">
      <c r="A22" s="61">
        <v>8</v>
      </c>
      <c r="B22" s="69" t="s">
        <v>304</v>
      </c>
      <c r="C22" s="69"/>
      <c r="D22" s="69"/>
      <c r="E22" s="69"/>
      <c r="F22" s="69"/>
      <c r="G22" s="69"/>
      <c r="H22" s="69"/>
    </row>
    <row r="23" spans="1:8" ht="15" customHeight="1" x14ac:dyDescent="0.25">
      <c r="A23" s="61"/>
      <c r="B23" s="69"/>
      <c r="C23" s="69"/>
      <c r="D23" s="69"/>
      <c r="E23" s="69"/>
      <c r="F23" s="69"/>
      <c r="G23" s="69"/>
      <c r="H23" s="69"/>
    </row>
    <row r="24" spans="1:8" ht="15" customHeight="1" x14ac:dyDescent="0.25">
      <c r="A24" s="61"/>
      <c r="B24" s="69"/>
      <c r="C24" s="69"/>
      <c r="D24" s="69"/>
      <c r="E24" s="69"/>
      <c r="F24" s="69"/>
      <c r="G24" s="69"/>
      <c r="H24" s="69"/>
    </row>
    <row r="25" spans="1:8" ht="15" customHeight="1" x14ac:dyDescent="0.25">
      <c r="A25" s="61">
        <v>9</v>
      </c>
      <c r="B25" s="69" t="s">
        <v>335</v>
      </c>
      <c r="C25" s="69"/>
      <c r="D25" s="69"/>
      <c r="E25" s="69"/>
      <c r="F25" s="69"/>
      <c r="G25" s="69"/>
      <c r="H25" s="69"/>
    </row>
    <row r="26" spans="1:8" ht="15" customHeight="1" x14ac:dyDescent="0.25">
      <c r="A26" s="61"/>
      <c r="B26" s="69"/>
      <c r="C26" s="69"/>
      <c r="D26" s="69"/>
      <c r="E26" s="69"/>
      <c r="F26" s="69"/>
      <c r="G26" s="69"/>
      <c r="H26" s="69"/>
    </row>
    <row r="27" spans="1:8" ht="15" customHeight="1" x14ac:dyDescent="0.25">
      <c r="A27" s="61"/>
      <c r="B27" s="69"/>
      <c r="C27" s="69"/>
      <c r="D27" s="69"/>
      <c r="E27" s="69"/>
      <c r="F27" s="69"/>
      <c r="G27" s="69"/>
      <c r="H27" s="69"/>
    </row>
    <row r="28" spans="1:8" ht="15" customHeight="1" x14ac:dyDescent="0.25">
      <c r="A28" s="61">
        <v>10</v>
      </c>
      <c r="B28" s="62" t="s">
        <v>305</v>
      </c>
      <c r="C28" s="62"/>
      <c r="D28" s="62"/>
      <c r="E28" s="62"/>
      <c r="F28" s="62"/>
      <c r="G28" s="62"/>
      <c r="H28" s="62"/>
    </row>
    <row r="29" spans="1:8" ht="15" customHeight="1" x14ac:dyDescent="0.25">
      <c r="A29" s="61"/>
      <c r="B29" s="62"/>
      <c r="C29" s="62"/>
      <c r="D29" s="62"/>
      <c r="E29" s="62"/>
      <c r="F29" s="62"/>
      <c r="G29" s="62"/>
      <c r="H29" s="62"/>
    </row>
    <row r="30" spans="1:8" ht="15" customHeight="1" x14ac:dyDescent="0.25">
      <c r="A30" s="61"/>
      <c r="B30" s="62"/>
      <c r="C30" s="62"/>
      <c r="D30" s="62"/>
      <c r="E30" s="62"/>
      <c r="F30" s="62"/>
      <c r="G30" s="62"/>
      <c r="H30" s="62"/>
    </row>
    <row r="31" spans="1:8" ht="15" customHeight="1" x14ac:dyDescent="0.25">
      <c r="A31" s="61">
        <v>11</v>
      </c>
      <c r="B31" s="69" t="s">
        <v>306</v>
      </c>
      <c r="C31" s="69"/>
      <c r="D31" s="69"/>
      <c r="E31" s="69"/>
      <c r="F31" s="69"/>
      <c r="G31" s="69"/>
      <c r="H31" s="69"/>
    </row>
    <row r="32" spans="1:8" ht="15" customHeight="1" x14ac:dyDescent="0.25">
      <c r="A32" s="61"/>
      <c r="B32" s="69"/>
      <c r="C32" s="69"/>
      <c r="D32" s="69"/>
      <c r="E32" s="69"/>
      <c r="F32" s="69"/>
      <c r="G32" s="69"/>
      <c r="H32" s="69"/>
    </row>
    <row r="33" spans="1:8" ht="24.75" customHeight="1" x14ac:dyDescent="0.25">
      <c r="A33" s="61"/>
      <c r="B33" s="69"/>
      <c r="C33" s="69"/>
      <c r="D33" s="69"/>
      <c r="E33" s="69"/>
      <c r="F33" s="69"/>
      <c r="G33" s="69"/>
      <c r="H33" s="69"/>
    </row>
    <row r="34" spans="1:8" ht="15" customHeight="1" x14ac:dyDescent="0.25">
      <c r="A34" s="61">
        <v>12</v>
      </c>
      <c r="B34" s="69" t="s">
        <v>307</v>
      </c>
      <c r="C34" s="69"/>
      <c r="D34" s="69"/>
      <c r="E34" s="69"/>
      <c r="F34" s="69"/>
      <c r="G34" s="69"/>
      <c r="H34" s="69"/>
    </row>
    <row r="35" spans="1:8" ht="15" customHeight="1" x14ac:dyDescent="0.25">
      <c r="A35" s="61"/>
      <c r="B35" s="69"/>
      <c r="C35" s="69"/>
      <c r="D35" s="69"/>
      <c r="E35" s="69"/>
      <c r="F35" s="69"/>
      <c r="G35" s="69"/>
      <c r="H35" s="69"/>
    </row>
    <row r="36" spans="1:8" ht="15" customHeight="1" x14ac:dyDescent="0.25">
      <c r="A36" s="61"/>
      <c r="B36" s="69"/>
      <c r="C36" s="69"/>
      <c r="D36" s="69"/>
      <c r="E36" s="69"/>
      <c r="F36" s="69"/>
      <c r="G36" s="69"/>
      <c r="H36" s="69"/>
    </row>
    <row r="37" spans="1:8" ht="15" customHeight="1" x14ac:dyDescent="0.25">
      <c r="A37" s="61">
        <v>13</v>
      </c>
      <c r="B37" s="69" t="s">
        <v>308</v>
      </c>
      <c r="C37" s="69"/>
      <c r="D37" s="69"/>
      <c r="E37" s="69"/>
      <c r="F37" s="69"/>
      <c r="G37" s="69"/>
      <c r="H37" s="69"/>
    </row>
    <row r="38" spans="1:8" ht="15" customHeight="1" x14ac:dyDescent="0.25">
      <c r="A38" s="61"/>
      <c r="B38" s="69"/>
      <c r="C38" s="69"/>
      <c r="D38" s="69"/>
      <c r="E38" s="69"/>
      <c r="F38" s="69"/>
      <c r="G38" s="69"/>
      <c r="H38" s="69"/>
    </row>
    <row r="39" spans="1:8" ht="15" customHeight="1" x14ac:dyDescent="0.25">
      <c r="A39" s="61"/>
      <c r="B39" s="69"/>
      <c r="C39" s="69"/>
      <c r="D39" s="69"/>
      <c r="E39" s="69"/>
      <c r="F39" s="69"/>
      <c r="G39" s="69"/>
      <c r="H39" s="69"/>
    </row>
    <row r="40" spans="1:8" ht="15" customHeight="1" x14ac:dyDescent="0.25">
      <c r="A40" s="61">
        <v>14</v>
      </c>
      <c r="B40" s="69" t="s">
        <v>309</v>
      </c>
      <c r="C40" s="69"/>
      <c r="D40" s="69"/>
      <c r="E40" s="69"/>
      <c r="F40" s="69"/>
      <c r="G40" s="69"/>
      <c r="H40" s="69"/>
    </row>
    <row r="41" spans="1:8" ht="15" customHeight="1" x14ac:dyDescent="0.25">
      <c r="A41" s="61"/>
      <c r="B41" s="69"/>
      <c r="C41" s="69"/>
      <c r="D41" s="69"/>
      <c r="E41" s="69"/>
      <c r="F41" s="69"/>
      <c r="G41" s="69"/>
      <c r="H41" s="69"/>
    </row>
    <row r="42" spans="1:8" ht="42" customHeight="1" x14ac:dyDescent="0.25">
      <c r="A42" s="61"/>
      <c r="B42" s="69"/>
      <c r="C42" s="69"/>
      <c r="D42" s="69"/>
      <c r="E42" s="69"/>
      <c r="F42" s="69"/>
      <c r="G42" s="69"/>
      <c r="H42" s="69"/>
    </row>
    <row r="43" spans="1:8" ht="15" customHeight="1" x14ac:dyDescent="0.25">
      <c r="A43" s="61">
        <v>15</v>
      </c>
      <c r="B43" s="69" t="s">
        <v>310</v>
      </c>
      <c r="C43" s="69"/>
      <c r="D43" s="69"/>
      <c r="E43" s="69"/>
      <c r="F43" s="69"/>
      <c r="G43" s="69"/>
      <c r="H43" s="69"/>
    </row>
    <row r="44" spans="1:8" ht="15" customHeight="1" x14ac:dyDescent="0.25">
      <c r="A44" s="61"/>
      <c r="B44" s="69"/>
      <c r="C44" s="69"/>
      <c r="D44" s="69"/>
      <c r="E44" s="69"/>
      <c r="F44" s="69"/>
      <c r="G44" s="69"/>
      <c r="H44" s="69"/>
    </row>
    <row r="45" spans="1:8" ht="47.25" customHeight="1" x14ac:dyDescent="0.25">
      <c r="A45" s="61"/>
      <c r="B45" s="69"/>
      <c r="C45" s="69"/>
      <c r="D45" s="69"/>
      <c r="E45" s="69"/>
      <c r="F45" s="69"/>
      <c r="G45" s="69"/>
      <c r="H45" s="69"/>
    </row>
    <row r="46" spans="1:8" ht="15" customHeight="1" x14ac:dyDescent="0.25">
      <c r="A46" s="61">
        <v>16</v>
      </c>
      <c r="B46" s="69" t="s">
        <v>311</v>
      </c>
      <c r="C46" s="69"/>
      <c r="D46" s="69"/>
      <c r="E46" s="69"/>
      <c r="F46" s="69"/>
      <c r="G46" s="69"/>
      <c r="H46" s="69"/>
    </row>
    <row r="47" spans="1:8" ht="15" customHeight="1" x14ac:dyDescent="0.25">
      <c r="A47" s="61"/>
      <c r="B47" s="69"/>
      <c r="C47" s="69"/>
      <c r="D47" s="69"/>
      <c r="E47" s="69"/>
      <c r="F47" s="69"/>
      <c r="G47" s="69"/>
      <c r="H47" s="69"/>
    </row>
    <row r="48" spans="1:8" ht="38.25" customHeight="1" x14ac:dyDescent="0.25">
      <c r="A48" s="61"/>
      <c r="B48" s="69"/>
      <c r="C48" s="69"/>
      <c r="D48" s="69"/>
      <c r="E48" s="69"/>
      <c r="F48" s="69"/>
      <c r="G48" s="69"/>
      <c r="H48" s="69"/>
    </row>
    <row r="49" spans="1:8" ht="15" customHeight="1" x14ac:dyDescent="0.25">
      <c r="A49" s="61">
        <v>17</v>
      </c>
      <c r="B49" s="69" t="s">
        <v>312</v>
      </c>
      <c r="C49" s="69"/>
      <c r="D49" s="69"/>
      <c r="E49" s="69"/>
      <c r="F49" s="69"/>
      <c r="G49" s="69"/>
      <c r="H49" s="69"/>
    </row>
    <row r="50" spans="1:8" ht="15" customHeight="1" x14ac:dyDescent="0.25">
      <c r="A50" s="61"/>
      <c r="B50" s="69"/>
      <c r="C50" s="69"/>
      <c r="D50" s="69"/>
      <c r="E50" s="69"/>
      <c r="F50" s="69"/>
      <c r="G50" s="69"/>
      <c r="H50" s="69"/>
    </row>
    <row r="51" spans="1:8" ht="45.75" customHeight="1" x14ac:dyDescent="0.25">
      <c r="A51" s="61"/>
      <c r="B51" s="69"/>
      <c r="C51" s="69"/>
      <c r="D51" s="69"/>
      <c r="E51" s="69"/>
      <c r="F51" s="69"/>
      <c r="G51" s="69"/>
      <c r="H51" s="69"/>
    </row>
    <row r="52" spans="1:8" ht="15" customHeight="1" x14ac:dyDescent="0.25">
      <c r="A52" s="61">
        <v>18</v>
      </c>
      <c r="B52" s="69" t="s">
        <v>313</v>
      </c>
      <c r="C52" s="69"/>
      <c r="D52" s="69"/>
      <c r="E52" s="69"/>
      <c r="F52" s="69"/>
      <c r="G52" s="69"/>
      <c r="H52" s="69"/>
    </row>
    <row r="53" spans="1:8" ht="15" customHeight="1" x14ac:dyDescent="0.25">
      <c r="A53" s="61"/>
      <c r="B53" s="69"/>
      <c r="C53" s="69"/>
      <c r="D53" s="69"/>
      <c r="E53" s="69"/>
      <c r="F53" s="69"/>
      <c r="G53" s="69"/>
      <c r="H53" s="69"/>
    </row>
    <row r="54" spans="1:8" ht="33.75" customHeight="1" x14ac:dyDescent="0.25">
      <c r="A54" s="61"/>
      <c r="B54" s="69"/>
      <c r="C54" s="69"/>
      <c r="D54" s="69"/>
      <c r="E54" s="69"/>
      <c r="F54" s="69"/>
      <c r="G54" s="69"/>
      <c r="H54" s="69"/>
    </row>
    <row r="55" spans="1:8" ht="15" customHeight="1" x14ac:dyDescent="0.25">
      <c r="A55" s="61">
        <v>19</v>
      </c>
      <c r="B55" s="69" t="s">
        <v>314</v>
      </c>
      <c r="C55" s="69"/>
      <c r="D55" s="69"/>
      <c r="E55" s="69"/>
      <c r="F55" s="69"/>
      <c r="G55" s="69"/>
      <c r="H55" s="69"/>
    </row>
    <row r="56" spans="1:8" ht="15" customHeight="1" x14ac:dyDescent="0.25">
      <c r="A56" s="61"/>
      <c r="B56" s="69"/>
      <c r="C56" s="69"/>
      <c r="D56" s="69"/>
      <c r="E56" s="69"/>
      <c r="F56" s="69"/>
      <c r="G56" s="69"/>
      <c r="H56" s="69"/>
    </row>
    <row r="57" spans="1:8" ht="22.5" customHeight="1" x14ac:dyDescent="0.25">
      <c r="A57" s="61"/>
      <c r="B57" s="69"/>
      <c r="C57" s="69"/>
      <c r="D57" s="69"/>
      <c r="E57" s="69"/>
      <c r="F57" s="69"/>
      <c r="G57" s="69"/>
      <c r="H57" s="69"/>
    </row>
    <row r="58" spans="1:8" ht="15" customHeight="1" x14ac:dyDescent="0.25">
      <c r="A58" s="61">
        <v>20</v>
      </c>
      <c r="B58" s="62" t="s">
        <v>315</v>
      </c>
      <c r="C58" s="62"/>
      <c r="D58" s="62"/>
      <c r="E58" s="62"/>
      <c r="F58" s="62"/>
      <c r="G58" s="62"/>
      <c r="H58" s="62"/>
    </row>
    <row r="59" spans="1:8" ht="15" customHeight="1" x14ac:dyDescent="0.25">
      <c r="A59" s="61"/>
      <c r="B59" s="62"/>
      <c r="C59" s="62"/>
      <c r="D59" s="62"/>
      <c r="E59" s="62"/>
      <c r="F59" s="62"/>
      <c r="G59" s="62"/>
      <c r="H59" s="62"/>
    </row>
    <row r="60" spans="1:8" ht="34.5" customHeight="1" x14ac:dyDescent="0.25">
      <c r="A60" s="61"/>
      <c r="B60" s="62"/>
      <c r="C60" s="62"/>
      <c r="D60" s="62"/>
      <c r="E60" s="62"/>
      <c r="F60" s="62"/>
      <c r="G60" s="62"/>
      <c r="H60" s="62"/>
    </row>
    <row r="61" spans="1:8" ht="15" customHeight="1" x14ac:dyDescent="0.25">
      <c r="A61" s="61">
        <v>21</v>
      </c>
      <c r="B61" s="69" t="s">
        <v>316</v>
      </c>
      <c r="C61" s="69"/>
      <c r="D61" s="69"/>
      <c r="E61" s="69"/>
      <c r="F61" s="69"/>
      <c r="G61" s="69"/>
      <c r="H61" s="69"/>
    </row>
    <row r="62" spans="1:8" ht="15" customHeight="1" x14ac:dyDescent="0.25">
      <c r="A62" s="61"/>
      <c r="B62" s="69"/>
      <c r="C62" s="69"/>
      <c r="D62" s="69"/>
      <c r="E62" s="69"/>
      <c r="F62" s="69"/>
      <c r="G62" s="69"/>
      <c r="H62" s="69"/>
    </row>
    <row r="63" spans="1:8" ht="27" customHeight="1" x14ac:dyDescent="0.25">
      <c r="A63" s="61"/>
      <c r="B63" s="69"/>
      <c r="C63" s="69"/>
      <c r="D63" s="69"/>
      <c r="E63" s="69"/>
      <c r="F63" s="69"/>
      <c r="G63" s="69"/>
      <c r="H63" s="69"/>
    </row>
    <row r="64" spans="1:8" ht="15" customHeight="1" x14ac:dyDescent="0.25">
      <c r="A64" s="61">
        <v>22</v>
      </c>
      <c r="B64" s="62" t="s">
        <v>317</v>
      </c>
      <c r="C64" s="62"/>
      <c r="D64" s="62"/>
      <c r="E64" s="62"/>
      <c r="F64" s="62"/>
      <c r="G64" s="62"/>
      <c r="H64" s="62"/>
    </row>
    <row r="65" spans="1:8" ht="15" customHeight="1" x14ac:dyDescent="0.25">
      <c r="A65" s="61"/>
      <c r="B65" s="62"/>
      <c r="C65" s="62"/>
      <c r="D65" s="62"/>
      <c r="E65" s="62"/>
      <c r="F65" s="62"/>
      <c r="G65" s="62"/>
      <c r="H65" s="62"/>
    </row>
    <row r="66" spans="1:8" ht="33" customHeight="1" x14ac:dyDescent="0.25">
      <c r="A66" s="61"/>
      <c r="B66" s="62"/>
      <c r="C66" s="62"/>
      <c r="D66" s="62"/>
      <c r="E66" s="62"/>
      <c r="F66" s="62"/>
      <c r="G66" s="62"/>
      <c r="H66" s="62"/>
    </row>
    <row r="67" spans="1:8" ht="15" customHeight="1" x14ac:dyDescent="0.25">
      <c r="A67" s="61">
        <v>23</v>
      </c>
      <c r="B67" s="69" t="s">
        <v>318</v>
      </c>
      <c r="C67" s="69"/>
      <c r="D67" s="69"/>
      <c r="E67" s="69"/>
      <c r="F67" s="69"/>
      <c r="G67" s="69"/>
      <c r="H67" s="69"/>
    </row>
    <row r="68" spans="1:8" ht="15" customHeight="1" x14ac:dyDescent="0.25">
      <c r="A68" s="61"/>
      <c r="B68" s="69"/>
      <c r="C68" s="69"/>
      <c r="D68" s="69"/>
      <c r="E68" s="69"/>
      <c r="F68" s="69"/>
      <c r="G68" s="69"/>
      <c r="H68" s="69"/>
    </row>
    <row r="69" spans="1:8" ht="25.5" customHeight="1" x14ac:dyDescent="0.25">
      <c r="A69" s="61"/>
      <c r="B69" s="69"/>
      <c r="C69" s="69"/>
      <c r="D69" s="69"/>
      <c r="E69" s="69"/>
      <c r="F69" s="69"/>
      <c r="G69" s="69"/>
      <c r="H69" s="69"/>
    </row>
  </sheetData>
  <mergeCells count="46">
    <mergeCell ref="A55:A57"/>
    <mergeCell ref="A58:A60"/>
    <mergeCell ref="A61:A63"/>
    <mergeCell ref="A31:A33"/>
    <mergeCell ref="A1:A3"/>
    <mergeCell ref="A4:A6"/>
    <mergeCell ref="A7:A9"/>
    <mergeCell ref="A10:A12"/>
    <mergeCell ref="A13:A15"/>
    <mergeCell ref="A16:A18"/>
    <mergeCell ref="A19:A21"/>
    <mergeCell ref="A22:A24"/>
    <mergeCell ref="A25:A27"/>
    <mergeCell ref="A28:A30"/>
    <mergeCell ref="A40:A42"/>
    <mergeCell ref="A43:A45"/>
    <mergeCell ref="A46:A48"/>
    <mergeCell ref="A49:A51"/>
    <mergeCell ref="A52:A54"/>
    <mergeCell ref="B31:H33"/>
    <mergeCell ref="B1:H3"/>
    <mergeCell ref="B4:H6"/>
    <mergeCell ref="B7:H9"/>
    <mergeCell ref="B10:H12"/>
    <mergeCell ref="B13:H15"/>
    <mergeCell ref="B16:H18"/>
    <mergeCell ref="B19:H21"/>
    <mergeCell ref="B22:H24"/>
    <mergeCell ref="B25:H27"/>
    <mergeCell ref="B28:H30"/>
    <mergeCell ref="A67:A69"/>
    <mergeCell ref="B67:H69"/>
    <mergeCell ref="B64:H66"/>
    <mergeCell ref="B34:H36"/>
    <mergeCell ref="B37:H39"/>
    <mergeCell ref="B40:H42"/>
    <mergeCell ref="B43:H45"/>
    <mergeCell ref="B46:H48"/>
    <mergeCell ref="B49:H51"/>
    <mergeCell ref="B52:H54"/>
    <mergeCell ref="B55:H57"/>
    <mergeCell ref="B58:H60"/>
    <mergeCell ref="B61:H63"/>
    <mergeCell ref="A64:A66"/>
    <mergeCell ref="A34:A36"/>
    <mergeCell ref="A37:A3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E31EB0-9EC3-3E40-826D-43C952981558}">
  <sheetPr>
    <tabColor rgb="FF6EA044"/>
  </sheetPr>
  <dimension ref="A1:J32"/>
  <sheetViews>
    <sheetView zoomScaleNormal="100" workbookViewId="0">
      <selection activeCell="D2" sqref="D2"/>
    </sheetView>
  </sheetViews>
  <sheetFormatPr defaultColWidth="10.75" defaultRowHeight="15.75" x14ac:dyDescent="0.25"/>
  <cols>
    <col min="1" max="1" width="37.625" style="1" customWidth="1"/>
    <col min="2" max="2" width="15" style="1" customWidth="1"/>
    <col min="3" max="3" width="28.75" style="1" customWidth="1"/>
    <col min="4" max="16384" width="10.75" style="1"/>
  </cols>
  <sheetData>
    <row r="1" spans="1:5" ht="18" thickBot="1" x14ac:dyDescent="0.35">
      <c r="A1" s="30" t="s">
        <v>15</v>
      </c>
      <c r="B1" s="30" t="s">
        <v>16</v>
      </c>
      <c r="C1" s="30" t="s">
        <v>295</v>
      </c>
      <c r="D1" s="72" t="s">
        <v>336</v>
      </c>
      <c r="E1" s="1" t="s">
        <v>352</v>
      </c>
    </row>
    <row r="2" spans="1:5" ht="16.5" customHeight="1" thickTop="1" x14ac:dyDescent="0.25">
      <c r="A2" s="1" t="s">
        <v>0</v>
      </c>
      <c r="B2" s="1">
        <v>8064</v>
      </c>
      <c r="C2" s="1" t="s">
        <v>52</v>
      </c>
      <c r="D2" s="1" t="s">
        <v>337</v>
      </c>
      <c r="E2" s="1" t="s">
        <v>353</v>
      </c>
    </row>
    <row r="3" spans="1:5" x14ac:dyDescent="0.25">
      <c r="A3" s="1" t="s">
        <v>1</v>
      </c>
      <c r="B3" s="1">
        <v>6678</v>
      </c>
      <c r="C3" s="1" t="s">
        <v>53</v>
      </c>
      <c r="D3" s="1" t="s">
        <v>338</v>
      </c>
      <c r="E3" s="1" t="s">
        <v>354</v>
      </c>
    </row>
    <row r="4" spans="1:5" x14ac:dyDescent="0.25">
      <c r="A4" s="1" t="s">
        <v>2</v>
      </c>
      <c r="B4" s="1">
        <v>5454</v>
      </c>
      <c r="C4" s="1" t="s">
        <v>54</v>
      </c>
      <c r="D4" s="1" t="s">
        <v>339</v>
      </c>
      <c r="E4" s="1" t="s">
        <v>355</v>
      </c>
    </row>
    <row r="5" spans="1:5" x14ac:dyDescent="0.25">
      <c r="A5" s="1" t="s">
        <v>3</v>
      </c>
      <c r="B5" s="1">
        <v>5382</v>
      </c>
      <c r="C5" s="1" t="s">
        <v>55</v>
      </c>
      <c r="D5" s="1" t="s">
        <v>340</v>
      </c>
      <c r="E5" s="1" t="s">
        <v>356</v>
      </c>
    </row>
    <row r="6" spans="1:5" x14ac:dyDescent="0.25">
      <c r="A6" s="1" t="s">
        <v>4</v>
      </c>
      <c r="B6" s="1">
        <v>6892</v>
      </c>
      <c r="C6" s="1" t="s">
        <v>56</v>
      </c>
      <c r="D6" s="1" t="s">
        <v>341</v>
      </c>
      <c r="E6" s="1" t="s">
        <v>357</v>
      </c>
    </row>
    <row r="7" spans="1:5" ht="15.75" customHeight="1" x14ac:dyDescent="0.25">
      <c r="A7" s="1" t="s">
        <v>5</v>
      </c>
      <c r="B7" s="1">
        <v>6464</v>
      </c>
      <c r="C7" s="1" t="s">
        <v>57</v>
      </c>
      <c r="D7" s="1" t="s">
        <v>342</v>
      </c>
      <c r="E7" s="1" t="s">
        <v>358</v>
      </c>
    </row>
    <row r="8" spans="1:5" x14ac:dyDescent="0.25">
      <c r="A8" s="1" t="s">
        <v>6</v>
      </c>
      <c r="B8" s="1">
        <v>6250</v>
      </c>
      <c r="C8" s="1" t="s">
        <v>58</v>
      </c>
      <c r="D8" s="1" t="s">
        <v>343</v>
      </c>
      <c r="E8" s="1" t="s">
        <v>359</v>
      </c>
    </row>
    <row r="9" spans="1:5" x14ac:dyDescent="0.25">
      <c r="A9" s="1" t="s">
        <v>7</v>
      </c>
      <c r="B9" s="1">
        <v>1384</v>
      </c>
      <c r="C9" s="1" t="s">
        <v>59</v>
      </c>
      <c r="D9" s="1" t="s">
        <v>344</v>
      </c>
      <c r="E9" s="1" t="s">
        <v>360</v>
      </c>
    </row>
    <row r="10" spans="1:5" x14ac:dyDescent="0.25">
      <c r="A10" s="1" t="s">
        <v>8</v>
      </c>
      <c r="B10" s="1">
        <v>6571</v>
      </c>
      <c r="C10" s="1" t="s">
        <v>60</v>
      </c>
      <c r="D10" s="1" t="s">
        <v>345</v>
      </c>
      <c r="E10" s="1" t="s">
        <v>361</v>
      </c>
    </row>
    <row r="11" spans="1:5" x14ac:dyDescent="0.25">
      <c r="A11" s="1" t="s">
        <v>9</v>
      </c>
      <c r="B11" s="1">
        <v>5418</v>
      </c>
      <c r="C11" s="1" t="s">
        <v>61</v>
      </c>
      <c r="D11" s="1" t="s">
        <v>346</v>
      </c>
      <c r="E11" s="1" t="s">
        <v>362</v>
      </c>
    </row>
    <row r="12" spans="1:5" x14ac:dyDescent="0.25">
      <c r="A12" s="1" t="s">
        <v>10</v>
      </c>
      <c r="B12" s="1">
        <v>6357</v>
      </c>
      <c r="C12" s="1" t="s">
        <v>62</v>
      </c>
      <c r="D12" s="1" t="s">
        <v>347</v>
      </c>
      <c r="E12" s="1" t="s">
        <v>363</v>
      </c>
    </row>
    <row r="13" spans="1:5" x14ac:dyDescent="0.25">
      <c r="A13" s="1" t="s">
        <v>11</v>
      </c>
      <c r="B13" s="1">
        <v>6143</v>
      </c>
      <c r="C13" s="1" t="s">
        <v>63</v>
      </c>
      <c r="D13" s="1" t="s">
        <v>348</v>
      </c>
      <c r="E13" s="1" t="s">
        <v>364</v>
      </c>
    </row>
    <row r="14" spans="1:5" x14ac:dyDescent="0.25">
      <c r="A14" s="1" t="s">
        <v>12</v>
      </c>
      <c r="B14" s="1">
        <v>5400</v>
      </c>
      <c r="C14" s="1" t="s">
        <v>64</v>
      </c>
      <c r="D14" s="1" t="s">
        <v>349</v>
      </c>
      <c r="E14" s="1" t="s">
        <v>365</v>
      </c>
    </row>
    <row r="15" spans="1:5" x14ac:dyDescent="0.25">
      <c r="A15" s="1" t="s">
        <v>13</v>
      </c>
      <c r="B15" s="1">
        <v>4350</v>
      </c>
      <c r="C15" s="1" t="s">
        <v>65</v>
      </c>
      <c r="D15" s="1" t="s">
        <v>350</v>
      </c>
      <c r="E15" s="1" t="s">
        <v>366</v>
      </c>
    </row>
    <row r="16" spans="1:5" x14ac:dyDescent="0.25">
      <c r="A16" s="1" t="s">
        <v>14</v>
      </c>
      <c r="B16" s="1">
        <v>5346</v>
      </c>
      <c r="C16" s="1" t="s">
        <v>66</v>
      </c>
      <c r="D16" s="1" t="s">
        <v>351</v>
      </c>
      <c r="E16" s="1" t="s">
        <v>367</v>
      </c>
    </row>
    <row r="17" spans="1:10" x14ac:dyDescent="0.25">
      <c r="A17"/>
      <c r="B17"/>
      <c r="C17"/>
    </row>
    <row r="18" spans="1:10" x14ac:dyDescent="0.25">
      <c r="A18"/>
      <c r="B18"/>
      <c r="C18"/>
    </row>
    <row r="19" spans="1:10" x14ac:dyDescent="0.25">
      <c r="A19"/>
      <c r="B19"/>
      <c r="C19"/>
    </row>
    <row r="20" spans="1:10" x14ac:dyDescent="0.25">
      <c r="A20"/>
      <c r="B20"/>
      <c r="C20"/>
    </row>
    <row r="21" spans="1:10" x14ac:dyDescent="0.25">
      <c r="A21"/>
      <c r="B21"/>
      <c r="C21"/>
    </row>
    <row r="22" spans="1:10" x14ac:dyDescent="0.25">
      <c r="A22"/>
      <c r="B22"/>
      <c r="C22"/>
    </row>
    <row r="23" spans="1:10" x14ac:dyDescent="0.25">
      <c r="A23"/>
      <c r="B23"/>
      <c r="C23"/>
      <c r="D23" s="67" t="s">
        <v>334</v>
      </c>
      <c r="E23" s="67"/>
      <c r="F23" s="67"/>
      <c r="G23" s="67"/>
      <c r="H23" s="67"/>
      <c r="I23" s="67"/>
      <c r="J23" s="67"/>
    </row>
    <row r="24" spans="1:10" x14ac:dyDescent="0.25">
      <c r="D24" s="68"/>
      <c r="E24" s="68"/>
      <c r="F24" s="68"/>
      <c r="G24" s="68"/>
      <c r="H24" s="68"/>
      <c r="I24" s="68"/>
      <c r="J24" s="68"/>
    </row>
    <row r="25" spans="1:10" x14ac:dyDescent="0.25">
      <c r="D25" s="68"/>
      <c r="E25" s="68"/>
      <c r="F25" s="68"/>
      <c r="G25" s="68"/>
      <c r="H25" s="68"/>
      <c r="I25" s="68"/>
      <c r="J25" s="68"/>
    </row>
    <row r="26" spans="1:10" x14ac:dyDescent="0.25">
      <c r="D26" s="68"/>
      <c r="E26" s="68"/>
      <c r="F26" s="68"/>
      <c r="G26" s="68"/>
      <c r="H26" s="68"/>
      <c r="I26" s="68"/>
      <c r="J26" s="68"/>
    </row>
    <row r="27" spans="1:10" x14ac:dyDescent="0.25">
      <c r="D27" s="68"/>
      <c r="E27" s="68"/>
      <c r="F27" s="68"/>
      <c r="G27" s="68"/>
      <c r="H27" s="68"/>
      <c r="I27" s="68"/>
      <c r="J27" s="68"/>
    </row>
    <row r="28" spans="1:10" x14ac:dyDescent="0.25">
      <c r="D28" s="68"/>
      <c r="E28" s="68"/>
      <c r="F28" s="68"/>
      <c r="G28" s="68"/>
      <c r="H28" s="68"/>
      <c r="I28" s="68"/>
      <c r="J28" s="68"/>
    </row>
    <row r="30" spans="1:10" x14ac:dyDescent="0.25">
      <c r="D30" s="62" t="s">
        <v>299</v>
      </c>
      <c r="E30" s="62"/>
      <c r="F30" s="62"/>
      <c r="G30" s="62"/>
      <c r="H30" s="62"/>
      <c r="I30" s="62"/>
      <c r="J30" s="62"/>
    </row>
    <row r="31" spans="1:10" x14ac:dyDescent="0.25">
      <c r="D31" s="62"/>
      <c r="E31" s="62"/>
      <c r="F31" s="62"/>
      <c r="G31" s="62"/>
      <c r="H31" s="62"/>
      <c r="I31" s="62"/>
      <c r="J31" s="62"/>
    </row>
    <row r="32" spans="1:10" x14ac:dyDescent="0.25">
      <c r="D32" s="62"/>
      <c r="E32" s="62"/>
      <c r="F32" s="62"/>
      <c r="G32" s="62"/>
      <c r="H32" s="62"/>
      <c r="I32" s="62"/>
      <c r="J32" s="62"/>
    </row>
  </sheetData>
  <mergeCells count="2">
    <mergeCell ref="D30:J32"/>
    <mergeCell ref="D23:J2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3E1980-B06C-BE4B-A87E-AEFD72776DCC}">
  <sheetPr>
    <tabColor rgb="FF6EA044"/>
  </sheetPr>
  <dimension ref="A1:J54"/>
  <sheetViews>
    <sheetView topLeftCell="A37" zoomScale="85" zoomScaleNormal="85" workbookViewId="0">
      <selection activeCell="H16" sqref="H16"/>
    </sheetView>
  </sheetViews>
  <sheetFormatPr defaultColWidth="10.75" defaultRowHeight="15.75" x14ac:dyDescent="0.25"/>
  <cols>
    <col min="1" max="1" width="14.75" style="1" customWidth="1"/>
    <col min="2" max="2" width="16.625" style="1" customWidth="1"/>
    <col min="3" max="3" width="14.625" style="1" customWidth="1"/>
    <col min="4" max="4" width="14.5" style="1" customWidth="1"/>
    <col min="5" max="5" width="21.375" style="1" customWidth="1"/>
    <col min="6" max="6" width="15.625" style="1" customWidth="1"/>
    <col min="7" max="7" width="15.375" style="1" customWidth="1"/>
    <col min="8" max="8" width="18.25" style="1" customWidth="1"/>
    <col min="9" max="9" width="16.125" style="1" customWidth="1"/>
    <col min="10" max="16384" width="10.75" style="1"/>
  </cols>
  <sheetData>
    <row r="1" spans="1:10" ht="21" x14ac:dyDescent="0.35">
      <c r="A1" s="63" t="s">
        <v>17</v>
      </c>
      <c r="B1" s="63"/>
      <c r="C1" s="63"/>
      <c r="D1" s="63"/>
      <c r="E1" s="63"/>
      <c r="F1" s="63"/>
      <c r="G1" s="63"/>
    </row>
    <row r="3" spans="1:10" ht="30.75" thickBot="1" x14ac:dyDescent="0.3">
      <c r="A3" s="21" t="s">
        <v>18</v>
      </c>
      <c r="B3" s="21" t="s">
        <v>127</v>
      </c>
      <c r="C3" s="21" t="s">
        <v>128</v>
      </c>
      <c r="D3" s="21" t="s">
        <v>19</v>
      </c>
      <c r="E3" s="21" t="s">
        <v>20</v>
      </c>
      <c r="F3" s="21" t="s">
        <v>296</v>
      </c>
      <c r="G3" s="21" t="s">
        <v>21</v>
      </c>
      <c r="H3" s="22" t="s">
        <v>22</v>
      </c>
      <c r="I3" s="23" t="s">
        <v>297</v>
      </c>
      <c r="J3" s="2"/>
    </row>
    <row r="4" spans="1:10" x14ac:dyDescent="0.25">
      <c r="A4" s="1">
        <v>8064</v>
      </c>
      <c r="B4" s="1" t="str" cm="1">
        <f t="array" ref="B4:C4">_xlfn._xlws.FILTER(Employees!D2:E16,Employees!B2:B16=EmployeeRates_Benefits!$A4,"not found")</f>
        <v>Amal</v>
      </c>
      <c r="C4" s="1" t="str">
        <v>Salazar</v>
      </c>
      <c r="D4" s="3">
        <v>43586</v>
      </c>
      <c r="E4" s="1" t="s">
        <v>23</v>
      </c>
      <c r="F4" s="4">
        <v>18.5</v>
      </c>
      <c r="G4" s="1" t="s">
        <v>26</v>
      </c>
      <c r="H4" s="1" t="str">
        <f>IF(AND(E4=$E$4,G4&lt;&gt;$G$6),"Yes","No")</f>
        <v>Yes</v>
      </c>
      <c r="I4" s="1" t="str">
        <f>IF(OR(G4=$G$4,G4=$G$5),"Yes","")</f>
        <v>Yes</v>
      </c>
    </row>
    <row r="5" spans="1:10" x14ac:dyDescent="0.25">
      <c r="A5" s="1">
        <v>6678</v>
      </c>
      <c r="B5" s="1" t="str" cm="1">
        <f t="array" ref="B5:C5">_xlfn._xlws.FILTER(Employees!D3:E17,Employees!B3:B17=EmployeeRates_Benefits!$A5,"not found")</f>
        <v>Amalia</v>
      </c>
      <c r="C5" s="1" t="str">
        <v>Ribeiro</v>
      </c>
      <c r="D5" s="3">
        <v>43600</v>
      </c>
      <c r="E5" s="1" t="s">
        <v>23</v>
      </c>
      <c r="F5" s="4">
        <v>19.5</v>
      </c>
      <c r="G5" s="1" t="s">
        <v>27</v>
      </c>
      <c r="H5" s="1" t="str">
        <f t="shared" ref="H5:H18" si="0">IF(AND(E5=$E$4,G5&lt;&gt;$G$6),"Yes","No")</f>
        <v>Yes</v>
      </c>
      <c r="I5" s="1" t="str">
        <f t="shared" ref="I5:I18" si="1">IF(OR(G5=$G$4,G5=$G$5),"Yes","")</f>
        <v>Yes</v>
      </c>
    </row>
    <row r="6" spans="1:10" x14ac:dyDescent="0.25">
      <c r="A6" s="1">
        <v>5454</v>
      </c>
      <c r="B6" s="1" t="str" cm="1">
        <f t="array" ref="B6:C6">_xlfn._xlws.FILTER(Employees!D4:E18,Employees!B4:B18=EmployeeRates_Benefits!$A6,"not found")</f>
        <v>Anna</v>
      </c>
      <c r="C6" s="1" t="str">
        <v>Cunha</v>
      </c>
      <c r="D6" s="3">
        <v>43600</v>
      </c>
      <c r="E6" s="1" t="s">
        <v>23</v>
      </c>
      <c r="F6" s="4">
        <v>20</v>
      </c>
      <c r="G6" s="1" t="s">
        <v>28</v>
      </c>
      <c r="H6" s="1" t="str">
        <f t="shared" si="0"/>
        <v>No</v>
      </c>
      <c r="I6" s="1" t="str">
        <f t="shared" si="1"/>
        <v/>
      </c>
    </row>
    <row r="7" spans="1:10" x14ac:dyDescent="0.25">
      <c r="A7" s="1">
        <v>5382</v>
      </c>
      <c r="B7" s="1" t="str" cm="1">
        <f t="array" ref="B7:C7">_xlfn._xlws.FILTER(Employees!D5:E19,Employees!B5:B19=EmployeeRates_Benefits!$A7,"not found")</f>
        <v>Diya</v>
      </c>
      <c r="C7" s="1" t="str">
        <v>Nueimat</v>
      </c>
      <c r="D7" s="3">
        <v>43586</v>
      </c>
      <c r="E7" s="1" t="s">
        <v>24</v>
      </c>
      <c r="F7" s="4">
        <v>21.5</v>
      </c>
      <c r="G7" s="1" t="s">
        <v>26</v>
      </c>
      <c r="H7" s="1" t="str">
        <f t="shared" si="0"/>
        <v>No</v>
      </c>
      <c r="I7" s="1" t="str">
        <f t="shared" si="1"/>
        <v>Yes</v>
      </c>
    </row>
    <row r="8" spans="1:10" x14ac:dyDescent="0.25">
      <c r="A8" s="1">
        <v>6892</v>
      </c>
      <c r="B8" s="1" t="str" cm="1">
        <f t="array" ref="B8:C8">_xlfn._xlws.FILTER(Employees!D6:E20,Employees!B6:B20=EmployeeRates_Benefits!$A8,"not found")</f>
        <v>Fahd</v>
      </c>
      <c r="C8" s="1" t="str">
        <v>Sleiman</v>
      </c>
      <c r="D8" s="3">
        <v>43983</v>
      </c>
      <c r="E8" s="1" t="s">
        <v>24</v>
      </c>
      <c r="F8" s="4">
        <v>22</v>
      </c>
      <c r="G8" s="1" t="s">
        <v>26</v>
      </c>
      <c r="H8" s="1" t="str">
        <f t="shared" si="0"/>
        <v>No</v>
      </c>
      <c r="I8" s="1" t="str">
        <f t="shared" si="1"/>
        <v>Yes</v>
      </c>
    </row>
    <row r="9" spans="1:10" x14ac:dyDescent="0.25">
      <c r="A9" s="1">
        <v>6464</v>
      </c>
      <c r="B9" s="1" t="str" cm="1">
        <f t="array" ref="B9:C9">_xlfn._xlws.FILTER(Employees!D7:E21,Employees!B7:B21=EmployeeRates_Benefits!$A9,"not found")</f>
        <v>Hamal</v>
      </c>
      <c r="C9" s="1" t="str">
        <v>Azzi</v>
      </c>
      <c r="D9" s="3">
        <v>44348</v>
      </c>
      <c r="E9" s="1" t="s">
        <v>24</v>
      </c>
      <c r="F9" s="4">
        <v>19.5</v>
      </c>
      <c r="G9" s="1" t="s">
        <v>26</v>
      </c>
      <c r="H9" s="1" t="str">
        <f t="shared" si="0"/>
        <v>No</v>
      </c>
      <c r="I9" s="1" t="str">
        <f t="shared" si="1"/>
        <v>Yes</v>
      </c>
    </row>
    <row r="10" spans="1:10" x14ac:dyDescent="0.25">
      <c r="A10" s="1">
        <v>6250</v>
      </c>
      <c r="B10" s="1" t="str" cm="1">
        <f t="array" ref="B10:C10">_xlfn._xlws.FILTER(Employees!D8:E22,Employees!B8:B22=EmployeeRates_Benefits!$A10,"not found")</f>
        <v>Hu</v>
      </c>
      <c r="C10" s="1" t="str">
        <v>Lin</v>
      </c>
      <c r="D10" s="3">
        <v>43600</v>
      </c>
      <c r="E10" s="1" t="s">
        <v>24</v>
      </c>
      <c r="F10" s="4">
        <v>19.5</v>
      </c>
      <c r="G10" s="1" t="s">
        <v>28</v>
      </c>
      <c r="H10" s="1" t="str">
        <f t="shared" si="0"/>
        <v>No</v>
      </c>
      <c r="I10" s="1" t="str">
        <f t="shared" si="1"/>
        <v/>
      </c>
    </row>
    <row r="11" spans="1:10" x14ac:dyDescent="0.25">
      <c r="A11" s="1">
        <v>1384</v>
      </c>
      <c r="B11" s="1" t="str" cm="1">
        <f t="array" ref="B11:C11">_xlfn._xlws.FILTER(Employees!D9:E23,Employees!B9:B23=EmployeeRates_Benefits!$A11,"not found")</f>
        <v>Igor</v>
      </c>
      <c r="C11" s="1" t="str">
        <v>Almeida</v>
      </c>
      <c r="D11" s="3">
        <v>43586</v>
      </c>
      <c r="E11" s="1" t="s">
        <v>23</v>
      </c>
      <c r="F11" s="4">
        <v>18.5</v>
      </c>
      <c r="G11" s="1" t="s">
        <v>27</v>
      </c>
      <c r="H11" s="1" t="str">
        <f t="shared" si="0"/>
        <v>Yes</v>
      </c>
      <c r="I11" s="1" t="str">
        <f t="shared" si="1"/>
        <v>Yes</v>
      </c>
    </row>
    <row r="12" spans="1:10" x14ac:dyDescent="0.25">
      <c r="A12" s="1">
        <v>6571</v>
      </c>
      <c r="B12" s="1" t="str" cm="1">
        <f t="array" ref="B12:C12">_xlfn._xlws.FILTER(Employees!D10:E24,Employees!B10:B24=EmployeeRates_Benefits!$A12,"not found")</f>
        <v>Iker</v>
      </c>
      <c r="C12" s="1" t="str">
        <v>Dominguez</v>
      </c>
      <c r="D12" s="3">
        <v>43956</v>
      </c>
      <c r="E12" s="1" t="s">
        <v>24</v>
      </c>
      <c r="F12" s="4">
        <v>19.5</v>
      </c>
      <c r="G12" s="1" t="s">
        <v>27</v>
      </c>
      <c r="H12" s="1" t="str">
        <f t="shared" si="0"/>
        <v>No</v>
      </c>
      <c r="I12" s="1" t="str">
        <f t="shared" si="1"/>
        <v>Yes</v>
      </c>
    </row>
    <row r="13" spans="1:10" x14ac:dyDescent="0.25">
      <c r="A13" s="1">
        <v>5418</v>
      </c>
      <c r="B13" s="1" t="str" cm="1">
        <f t="array" ref="B13:C13">_xlfn._xlws.FILTER(Employees!D11:E25,Employees!B11:B25=EmployeeRates_Benefits!$A13,"not found")</f>
        <v>Isabell</v>
      </c>
      <c r="C13" s="1" t="str">
        <v>Couture</v>
      </c>
      <c r="D13" s="3">
        <v>43631</v>
      </c>
      <c r="E13" s="1" t="s">
        <v>25</v>
      </c>
      <c r="F13" s="4">
        <v>36.5</v>
      </c>
      <c r="G13" s="1" t="s">
        <v>28</v>
      </c>
      <c r="H13" s="1" t="str">
        <f t="shared" si="0"/>
        <v>No</v>
      </c>
      <c r="I13" s="1" t="str">
        <f t="shared" si="1"/>
        <v/>
      </c>
    </row>
    <row r="14" spans="1:10" x14ac:dyDescent="0.25">
      <c r="A14" s="1">
        <v>6357</v>
      </c>
      <c r="B14" s="1" t="str" cm="1">
        <f t="array" ref="B14:C14">_xlfn._xlws.FILTER(Employees!D12:E26,Employees!B12:B26=EmployeeRates_Benefits!$A14,"not found")</f>
        <v>Johnny</v>
      </c>
      <c r="C14" s="1" t="str">
        <v>Bear</v>
      </c>
      <c r="D14" s="3">
        <v>43600</v>
      </c>
      <c r="E14" s="1" t="s">
        <v>25</v>
      </c>
      <c r="F14" s="4">
        <v>34</v>
      </c>
      <c r="G14" s="1" t="s">
        <v>26</v>
      </c>
      <c r="H14" s="1" t="str">
        <f t="shared" si="0"/>
        <v>No</v>
      </c>
      <c r="I14" s="1" t="str">
        <f t="shared" si="1"/>
        <v>Yes</v>
      </c>
    </row>
    <row r="15" spans="1:10" x14ac:dyDescent="0.25">
      <c r="A15" s="1">
        <v>6143</v>
      </c>
      <c r="B15" s="1" t="str" cm="1">
        <f t="array" ref="B15:C15">_xlfn._xlws.FILTER(Employees!D13:E27,Employees!B13:B27=EmployeeRates_Benefits!$A15,"not found")</f>
        <v>Liane</v>
      </c>
      <c r="C15" s="1" t="str">
        <v>Cormier</v>
      </c>
      <c r="D15" s="3">
        <v>43586</v>
      </c>
      <c r="E15" s="1" t="s">
        <v>25</v>
      </c>
      <c r="F15" s="4">
        <v>27</v>
      </c>
      <c r="G15" s="1" t="s">
        <v>26</v>
      </c>
      <c r="H15" s="1" t="str">
        <f t="shared" si="0"/>
        <v>No</v>
      </c>
      <c r="I15" s="1" t="str">
        <f t="shared" si="1"/>
        <v>Yes</v>
      </c>
    </row>
    <row r="16" spans="1:10" x14ac:dyDescent="0.25">
      <c r="A16" s="1">
        <v>5400</v>
      </c>
      <c r="B16" s="1" t="str" cm="1">
        <f t="array" ref="B16:C16">_xlfn._xlws.FILTER(Employees!D14:E28,Employees!B14:B28=EmployeeRates_Benefits!$A16,"not found")</f>
        <v>Maisha</v>
      </c>
      <c r="C16" s="1" t="str">
        <v>Karzai</v>
      </c>
      <c r="D16" s="3">
        <v>44341</v>
      </c>
      <c r="E16" s="1" t="s">
        <v>23</v>
      </c>
      <c r="F16" s="4">
        <v>18.75</v>
      </c>
      <c r="G16" s="1" t="s">
        <v>26</v>
      </c>
      <c r="H16" s="1" t="str">
        <f t="shared" si="0"/>
        <v>Yes</v>
      </c>
      <c r="I16" s="1" t="str">
        <f t="shared" si="1"/>
        <v>Yes</v>
      </c>
    </row>
    <row r="17" spans="1:9" x14ac:dyDescent="0.25">
      <c r="A17" s="1">
        <v>4350</v>
      </c>
      <c r="B17" s="1" t="str" cm="1">
        <f t="array" ref="B17:C17">_xlfn._xlws.FILTER(Employees!D15:E29,Employees!B15:B29=EmployeeRates_Benefits!$A17,"not found")</f>
        <v>Mukhtar</v>
      </c>
      <c r="C17" s="1" t="str">
        <v>Masih</v>
      </c>
      <c r="D17" s="3">
        <v>44378</v>
      </c>
      <c r="E17" s="1" t="s">
        <v>24</v>
      </c>
      <c r="F17" s="4">
        <v>22.5</v>
      </c>
      <c r="G17" s="1" t="s">
        <v>28</v>
      </c>
      <c r="H17" s="1" t="str">
        <f t="shared" si="0"/>
        <v>No</v>
      </c>
      <c r="I17" s="1" t="str">
        <f t="shared" si="1"/>
        <v/>
      </c>
    </row>
    <row r="18" spans="1:9" x14ac:dyDescent="0.25">
      <c r="A18" s="1">
        <v>5346</v>
      </c>
      <c r="B18" s="1" t="str" cm="1">
        <f t="array" ref="B18:C18">_xlfn._xlws.FILTER(Employees!D16:E30,Employees!B16:B30=EmployeeRates_Benefits!$A18,"not found")</f>
        <v>Sergio</v>
      </c>
      <c r="C18" s="1" t="str">
        <v>Galvez</v>
      </c>
      <c r="D18" s="3">
        <v>44392</v>
      </c>
      <c r="E18" s="1" t="s">
        <v>23</v>
      </c>
      <c r="F18" s="4">
        <v>30</v>
      </c>
      <c r="G18" s="1" t="s">
        <v>28</v>
      </c>
      <c r="H18" s="1" t="str">
        <f t="shared" si="0"/>
        <v>No</v>
      </c>
      <c r="I18" s="1" t="str">
        <f t="shared" si="1"/>
        <v/>
      </c>
    </row>
    <row r="21" spans="1:9" x14ac:dyDescent="0.25">
      <c r="A21" s="24" t="s">
        <v>29</v>
      </c>
      <c r="B21" s="25" t="s">
        <v>23</v>
      </c>
    </row>
    <row r="22" spans="1:9" x14ac:dyDescent="0.25">
      <c r="A22" s="26" t="s">
        <v>30</v>
      </c>
      <c r="B22" s="27" t="s">
        <v>34</v>
      </c>
    </row>
    <row r="23" spans="1:9" x14ac:dyDescent="0.25">
      <c r="A23" s="28" t="s">
        <v>31</v>
      </c>
      <c r="B23" s="29">
        <f>COUNTIFS(E4:E18,$B$21,F4:F18,"&gt;=19")</f>
        <v>3</v>
      </c>
    </row>
    <row r="25" spans="1:9" x14ac:dyDescent="0.25">
      <c r="A25" s="28" t="s">
        <v>29</v>
      </c>
      <c r="B25" s="25" t="s">
        <v>25</v>
      </c>
    </row>
    <row r="26" spans="1:9" x14ac:dyDescent="0.25">
      <c r="A26" s="28" t="s">
        <v>32</v>
      </c>
      <c r="B26" s="25" t="s">
        <v>28</v>
      </c>
    </row>
    <row r="27" spans="1:9" x14ac:dyDescent="0.25">
      <c r="A27" s="28" t="s">
        <v>33</v>
      </c>
      <c r="B27" s="27">
        <f>_xlfn.MAXIFS(F4:F18,E4:E18,$B$25,G4:G18,$B$26)</f>
        <v>36.5</v>
      </c>
    </row>
    <row r="30" spans="1:9" ht="15.75" customHeight="1" x14ac:dyDescent="0.25">
      <c r="B30" s="70" t="s">
        <v>319</v>
      </c>
      <c r="C30" s="70"/>
      <c r="D30" s="70"/>
      <c r="E30" s="70"/>
      <c r="F30" s="70"/>
      <c r="G30" s="70"/>
      <c r="H30" s="70"/>
    </row>
    <row r="31" spans="1:9" x14ac:dyDescent="0.25">
      <c r="B31" s="71"/>
      <c r="C31" s="71"/>
      <c r="D31" s="71"/>
      <c r="E31" s="71"/>
      <c r="F31" s="71"/>
      <c r="G31" s="71"/>
      <c r="H31" s="71"/>
    </row>
    <row r="32" spans="1:9" x14ac:dyDescent="0.25">
      <c r="B32" s="71"/>
      <c r="C32" s="71"/>
      <c r="D32" s="71"/>
      <c r="E32" s="71"/>
      <c r="F32" s="71"/>
      <c r="G32" s="71"/>
      <c r="H32" s="71"/>
    </row>
    <row r="33" spans="2:8" x14ac:dyDescent="0.25">
      <c r="B33" s="71"/>
      <c r="C33" s="71"/>
      <c r="D33" s="71"/>
      <c r="E33" s="71"/>
      <c r="F33" s="71"/>
      <c r="G33" s="71"/>
      <c r="H33" s="71"/>
    </row>
    <row r="34" spans="2:8" x14ac:dyDescent="0.25">
      <c r="B34" s="71"/>
      <c r="C34" s="71"/>
      <c r="D34" s="71"/>
      <c r="E34" s="71"/>
      <c r="F34" s="71"/>
      <c r="G34" s="71"/>
      <c r="H34" s="71"/>
    </row>
    <row r="35" spans="2:8" x14ac:dyDescent="0.25">
      <c r="B35" s="71"/>
      <c r="C35" s="71"/>
      <c r="D35" s="71"/>
      <c r="E35" s="71"/>
      <c r="F35" s="71"/>
      <c r="G35" s="71"/>
      <c r="H35" s="71"/>
    </row>
    <row r="38" spans="2:8" x14ac:dyDescent="0.25">
      <c r="B38" s="73" t="s">
        <v>300</v>
      </c>
      <c r="C38" s="73"/>
      <c r="D38" s="73"/>
      <c r="E38" s="73"/>
      <c r="F38" s="73"/>
      <c r="G38" s="73"/>
      <c r="H38" s="73"/>
    </row>
    <row r="39" spans="2:8" x14ac:dyDescent="0.25">
      <c r="B39" s="73"/>
      <c r="C39" s="73"/>
      <c r="D39" s="73"/>
      <c r="E39" s="73"/>
      <c r="F39" s="73"/>
      <c r="G39" s="73"/>
      <c r="H39" s="73"/>
    </row>
    <row r="40" spans="2:8" x14ac:dyDescent="0.25">
      <c r="B40" s="73"/>
      <c r="C40" s="73"/>
      <c r="D40" s="73"/>
      <c r="E40" s="73"/>
      <c r="F40" s="73"/>
      <c r="G40" s="73"/>
      <c r="H40" s="73"/>
    </row>
    <row r="43" spans="2:8" x14ac:dyDescent="0.25">
      <c r="B43" s="62" t="s">
        <v>301</v>
      </c>
      <c r="C43" s="62"/>
      <c r="D43" s="62"/>
      <c r="E43" s="62"/>
      <c r="F43" s="62"/>
      <c r="G43" s="62"/>
      <c r="H43" s="62"/>
    </row>
    <row r="44" spans="2:8" x14ac:dyDescent="0.25">
      <c r="B44" s="62"/>
      <c r="C44" s="62"/>
      <c r="D44" s="62"/>
      <c r="E44" s="62"/>
      <c r="F44" s="62"/>
      <c r="G44" s="62"/>
      <c r="H44" s="62"/>
    </row>
    <row r="45" spans="2:8" x14ac:dyDescent="0.25">
      <c r="B45" s="62"/>
      <c r="C45" s="62"/>
      <c r="D45" s="62"/>
      <c r="E45" s="62"/>
      <c r="F45" s="62"/>
      <c r="G45" s="62"/>
      <c r="H45" s="62"/>
    </row>
    <row r="47" spans="2:8" x14ac:dyDescent="0.25">
      <c r="B47" s="62" t="s">
        <v>303</v>
      </c>
      <c r="C47" s="62"/>
      <c r="D47" s="62"/>
      <c r="E47" s="62"/>
      <c r="F47" s="62"/>
      <c r="G47" s="62"/>
      <c r="H47" s="62"/>
    </row>
    <row r="48" spans="2:8" x14ac:dyDescent="0.25">
      <c r="B48" s="62"/>
      <c r="C48" s="62"/>
      <c r="D48" s="62"/>
      <c r="E48" s="62"/>
      <c r="F48" s="62"/>
      <c r="G48" s="62"/>
      <c r="H48" s="62"/>
    </row>
    <row r="49" spans="2:8" x14ac:dyDescent="0.25">
      <c r="B49" s="62"/>
      <c r="C49" s="62"/>
      <c r="D49" s="62"/>
      <c r="E49" s="62"/>
      <c r="F49" s="62"/>
      <c r="G49" s="62"/>
      <c r="H49" s="62"/>
    </row>
    <row r="52" spans="2:8" x14ac:dyDescent="0.25">
      <c r="B52" s="62" t="s">
        <v>302</v>
      </c>
      <c r="C52" s="62"/>
      <c r="D52" s="62"/>
      <c r="E52" s="62"/>
      <c r="F52" s="62"/>
      <c r="G52" s="62"/>
      <c r="H52" s="62"/>
    </row>
    <row r="53" spans="2:8" x14ac:dyDescent="0.25">
      <c r="B53" s="62"/>
      <c r="C53" s="62"/>
      <c r="D53" s="62"/>
      <c r="E53" s="62"/>
      <c r="F53" s="62"/>
      <c r="G53" s="62"/>
      <c r="H53" s="62"/>
    </row>
    <row r="54" spans="2:8" x14ac:dyDescent="0.25">
      <c r="B54" s="62"/>
      <c r="C54" s="62"/>
      <c r="D54" s="62"/>
      <c r="E54" s="62"/>
      <c r="F54" s="62"/>
      <c r="G54" s="62"/>
      <c r="H54" s="62"/>
    </row>
  </sheetData>
  <mergeCells count="6">
    <mergeCell ref="B43:H45"/>
    <mergeCell ref="B47:H49"/>
    <mergeCell ref="B52:H54"/>
    <mergeCell ref="A1:G1"/>
    <mergeCell ref="B30:H35"/>
    <mergeCell ref="B38:H4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B5DD-D351-1A49-B737-7915940F04B3}">
  <sheetPr>
    <tabColor rgb="FF6EA044"/>
  </sheetPr>
  <dimension ref="A1:L54"/>
  <sheetViews>
    <sheetView topLeftCell="A10" zoomScale="90" zoomScaleNormal="90" workbookViewId="0">
      <selection activeCell="G5" sqref="G5"/>
    </sheetView>
  </sheetViews>
  <sheetFormatPr defaultColWidth="10.75" defaultRowHeight="15.75" x14ac:dyDescent="0.25"/>
  <cols>
    <col min="1" max="1" width="18" style="1" customWidth="1"/>
    <col min="2" max="2" width="24.125" style="1" customWidth="1"/>
    <col min="3" max="3" width="12.625" style="1" customWidth="1"/>
    <col min="4" max="4" width="15" style="1" customWidth="1"/>
    <col min="5" max="5" width="14.625" style="1" customWidth="1"/>
    <col min="6" max="6" width="10.75" style="1"/>
    <col min="7" max="7" width="17.375" style="1" customWidth="1"/>
    <col min="8" max="8" width="14" style="1" customWidth="1"/>
    <col min="9" max="16384" width="10.75" style="1"/>
  </cols>
  <sheetData>
    <row r="1" spans="1:12" ht="29.25" thickBot="1" x14ac:dyDescent="0.3">
      <c r="A1" s="64" t="s">
        <v>45</v>
      </c>
      <c r="B1" s="64"/>
      <c r="C1" s="64"/>
      <c r="D1" s="64"/>
      <c r="E1" s="64"/>
      <c r="G1" s="16" t="s">
        <v>49</v>
      </c>
      <c r="H1" s="17">
        <f>SUM(D3:D24)</f>
        <v>16599.575000000001</v>
      </c>
      <c r="K1" s="19" t="s">
        <v>47</v>
      </c>
      <c r="L1" s="20" t="s">
        <v>46</v>
      </c>
    </row>
    <row r="2" spans="1:12" ht="32.25" thickBot="1" x14ac:dyDescent="0.3">
      <c r="A2" s="31" t="s">
        <v>18</v>
      </c>
      <c r="B2" s="31" t="s">
        <v>298</v>
      </c>
      <c r="C2" s="32" t="s">
        <v>46</v>
      </c>
      <c r="D2" s="32" t="s">
        <v>47</v>
      </c>
      <c r="E2" s="33" t="s">
        <v>48</v>
      </c>
      <c r="G2" s="16" t="s">
        <v>50</v>
      </c>
      <c r="H2" s="17">
        <f>AVERAGE(D3:D24)</f>
        <v>754.5261363636364</v>
      </c>
      <c r="K2" s="1">
        <v>300</v>
      </c>
      <c r="L2" s="5">
        <v>1.4999999999999999E-2</v>
      </c>
    </row>
    <row r="3" spans="1:12" ht="17.25" thickTop="1" thickBot="1" x14ac:dyDescent="0.3">
      <c r="A3" s="10">
        <v>8064</v>
      </c>
      <c r="B3" s="1" t="s">
        <v>52</v>
      </c>
      <c r="D3" s="4">
        <v>2002.74</v>
      </c>
      <c r="E3" s="34">
        <f>C3*D3</f>
        <v>0</v>
      </c>
      <c r="G3" s="16" t="s">
        <v>51</v>
      </c>
      <c r="H3" s="18">
        <f>SUM(E3:E24)</f>
        <v>0</v>
      </c>
      <c r="K3" s="1">
        <v>375</v>
      </c>
      <c r="L3" s="5">
        <v>1.7499999999999998E-2</v>
      </c>
    </row>
    <row r="4" spans="1:12" x14ac:dyDescent="0.25">
      <c r="A4" s="10">
        <v>6678</v>
      </c>
      <c r="B4" s="1" t="s">
        <v>53</v>
      </c>
      <c r="D4" s="4">
        <v>2027.83</v>
      </c>
      <c r="E4" s="34">
        <f t="shared" ref="E4:E24" si="0">C4*D4</f>
        <v>0</v>
      </c>
      <c r="K4" s="1">
        <v>450</v>
      </c>
      <c r="L4" s="5">
        <v>0.02</v>
      </c>
    </row>
    <row r="5" spans="1:12" x14ac:dyDescent="0.25">
      <c r="A5" s="10">
        <v>5454</v>
      </c>
      <c r="B5" s="1" t="s">
        <v>54</v>
      </c>
      <c r="D5" s="4">
        <v>395.97</v>
      </c>
      <c r="E5" s="34">
        <f t="shared" si="0"/>
        <v>0</v>
      </c>
      <c r="K5" s="1">
        <v>525</v>
      </c>
      <c r="L5" s="5">
        <v>2.2499999999999999E-2</v>
      </c>
    </row>
    <row r="6" spans="1:12" x14ac:dyDescent="0.25">
      <c r="A6" s="10">
        <v>5382</v>
      </c>
      <c r="B6" s="1" t="s">
        <v>55</v>
      </c>
      <c r="D6" s="4">
        <v>337.55</v>
      </c>
      <c r="E6" s="34">
        <f t="shared" si="0"/>
        <v>0</v>
      </c>
      <c r="K6" s="1">
        <v>600</v>
      </c>
      <c r="L6" s="5">
        <v>2.5000000000000001E-2</v>
      </c>
    </row>
    <row r="7" spans="1:12" x14ac:dyDescent="0.25">
      <c r="A7" s="10">
        <v>6892</v>
      </c>
      <c r="B7" s="1" t="s">
        <v>56</v>
      </c>
      <c r="D7" s="4">
        <v>1448.5550000000001</v>
      </c>
      <c r="E7" s="34">
        <f>C7*D7</f>
        <v>0</v>
      </c>
      <c r="K7" s="1">
        <v>675</v>
      </c>
      <c r="L7" s="5">
        <v>2.75E-2</v>
      </c>
    </row>
    <row r="8" spans="1:12" x14ac:dyDescent="0.25">
      <c r="A8" s="10">
        <v>6464</v>
      </c>
      <c r="B8" s="1" t="s">
        <v>57</v>
      </c>
      <c r="D8" s="4">
        <v>1525.32</v>
      </c>
      <c r="E8" s="34">
        <f t="shared" si="0"/>
        <v>0</v>
      </c>
      <c r="K8" s="1">
        <v>750</v>
      </c>
      <c r="L8" s="5">
        <v>0.03</v>
      </c>
    </row>
    <row r="9" spans="1:12" x14ac:dyDescent="0.25">
      <c r="A9" s="10">
        <v>6250</v>
      </c>
      <c r="B9" s="1" t="s">
        <v>58</v>
      </c>
      <c r="D9" s="4">
        <v>603.19000000000005</v>
      </c>
      <c r="E9" s="34">
        <f t="shared" si="0"/>
        <v>0</v>
      </c>
      <c r="K9" s="1">
        <v>825</v>
      </c>
      <c r="L9" s="5">
        <v>3.2500000000000001E-2</v>
      </c>
    </row>
    <row r="10" spans="1:12" x14ac:dyDescent="0.25">
      <c r="A10" s="10">
        <v>1384</v>
      </c>
      <c r="B10" s="1" t="s">
        <v>59</v>
      </c>
      <c r="D10" s="4">
        <v>582.75</v>
      </c>
      <c r="E10" s="34">
        <f t="shared" si="0"/>
        <v>0</v>
      </c>
      <c r="K10" s="1">
        <v>900</v>
      </c>
      <c r="L10" s="5">
        <v>3.5000000000000003E-2</v>
      </c>
    </row>
    <row r="11" spans="1:12" x14ac:dyDescent="0.25">
      <c r="A11" s="10">
        <v>6571</v>
      </c>
      <c r="B11" s="1" t="s">
        <v>60</v>
      </c>
      <c r="D11" s="4">
        <v>567.91999999999996</v>
      </c>
      <c r="E11" s="34">
        <f t="shared" si="0"/>
        <v>0</v>
      </c>
      <c r="K11" s="1">
        <v>975</v>
      </c>
      <c r="L11" s="5">
        <v>3.7499999999999999E-2</v>
      </c>
    </row>
    <row r="12" spans="1:12" x14ac:dyDescent="0.25">
      <c r="A12" s="10">
        <v>5418</v>
      </c>
      <c r="B12" s="1" t="s">
        <v>61</v>
      </c>
      <c r="D12" s="4">
        <v>380.05</v>
      </c>
      <c r="E12" s="34">
        <f t="shared" si="0"/>
        <v>0</v>
      </c>
      <c r="K12" s="1">
        <v>1050</v>
      </c>
      <c r="L12" s="5">
        <v>0.04</v>
      </c>
    </row>
    <row r="13" spans="1:12" x14ac:dyDescent="0.25">
      <c r="A13" s="10">
        <v>6357</v>
      </c>
      <c r="B13" s="1" t="s">
        <v>62</v>
      </c>
      <c r="D13" s="4">
        <v>453.09</v>
      </c>
      <c r="E13" s="34">
        <f t="shared" si="0"/>
        <v>0</v>
      </c>
      <c r="K13" s="1">
        <v>1125</v>
      </c>
      <c r="L13" s="5">
        <v>4.2499999999999996E-2</v>
      </c>
    </row>
    <row r="14" spans="1:12" x14ac:dyDescent="0.25">
      <c r="A14" s="10">
        <v>6143</v>
      </c>
      <c r="B14" s="1" t="s">
        <v>63</v>
      </c>
      <c r="D14" s="4">
        <v>743.38</v>
      </c>
      <c r="E14" s="34">
        <f t="shared" si="0"/>
        <v>0</v>
      </c>
      <c r="K14" s="1">
        <v>1200</v>
      </c>
      <c r="L14" s="5">
        <v>4.4999999999999998E-2</v>
      </c>
    </row>
    <row r="15" spans="1:12" x14ac:dyDescent="0.25">
      <c r="A15" s="10">
        <v>5400</v>
      </c>
      <c r="B15" s="1" t="s">
        <v>64</v>
      </c>
      <c r="D15" s="4">
        <v>1140.46</v>
      </c>
      <c r="E15" s="34">
        <f t="shared" si="0"/>
        <v>0</v>
      </c>
      <c r="K15" s="1">
        <v>1275</v>
      </c>
      <c r="L15" s="5">
        <v>4.7500000000000001E-2</v>
      </c>
    </row>
    <row r="16" spans="1:12" x14ac:dyDescent="0.25">
      <c r="A16" s="10">
        <v>4350</v>
      </c>
      <c r="B16" s="1" t="s">
        <v>65</v>
      </c>
      <c r="D16" s="4">
        <v>450.82</v>
      </c>
      <c r="E16" s="34">
        <f t="shared" si="0"/>
        <v>0</v>
      </c>
      <c r="K16" s="1">
        <v>1350</v>
      </c>
      <c r="L16" s="5">
        <v>0.05</v>
      </c>
    </row>
    <row r="17" spans="1:12" x14ac:dyDescent="0.25">
      <c r="A17" s="10">
        <v>5346</v>
      </c>
      <c r="B17" s="1" t="s">
        <v>66</v>
      </c>
      <c r="D17" s="4">
        <v>619.42999999999995</v>
      </c>
      <c r="E17" s="34">
        <f t="shared" si="0"/>
        <v>0</v>
      </c>
      <c r="K17" s="1">
        <v>1425</v>
      </c>
      <c r="L17" s="5">
        <v>5.2499999999999998E-2</v>
      </c>
    </row>
    <row r="18" spans="1:12" x14ac:dyDescent="0.25">
      <c r="A18" s="10">
        <v>6250</v>
      </c>
      <c r="B18" s="1" t="s">
        <v>58</v>
      </c>
      <c r="D18" s="4">
        <v>603.19000000000005</v>
      </c>
      <c r="E18" s="34">
        <f t="shared" si="0"/>
        <v>0</v>
      </c>
      <c r="K18" s="1">
        <v>1500</v>
      </c>
      <c r="L18" s="5">
        <v>5.5E-2</v>
      </c>
    </row>
    <row r="19" spans="1:12" x14ac:dyDescent="0.25">
      <c r="A19" s="10">
        <v>1384</v>
      </c>
      <c r="B19" s="1" t="s">
        <v>59</v>
      </c>
      <c r="D19" s="4">
        <v>582.75</v>
      </c>
      <c r="E19" s="34">
        <f t="shared" si="0"/>
        <v>0</v>
      </c>
      <c r="K19" s="1">
        <v>1575</v>
      </c>
      <c r="L19" s="5">
        <v>5.7500000000000002E-2</v>
      </c>
    </row>
    <row r="20" spans="1:12" x14ac:dyDescent="0.25">
      <c r="A20" s="10">
        <v>6571</v>
      </c>
      <c r="B20" s="1" t="s">
        <v>60</v>
      </c>
      <c r="D20" s="4">
        <v>567.91999999999996</v>
      </c>
      <c r="E20" s="34">
        <f t="shared" si="0"/>
        <v>0</v>
      </c>
      <c r="K20" s="1">
        <v>1650</v>
      </c>
      <c r="L20" s="5">
        <v>0.06</v>
      </c>
    </row>
    <row r="21" spans="1:12" x14ac:dyDescent="0.25">
      <c r="A21" s="10">
        <v>5418</v>
      </c>
      <c r="B21" s="1" t="s">
        <v>61</v>
      </c>
      <c r="D21" s="4">
        <v>380.05</v>
      </c>
      <c r="E21" s="34">
        <f t="shared" si="0"/>
        <v>0</v>
      </c>
    </row>
    <row r="22" spans="1:12" x14ac:dyDescent="0.25">
      <c r="A22" s="10">
        <v>6357</v>
      </c>
      <c r="B22" s="1" t="s">
        <v>62</v>
      </c>
      <c r="D22" s="4">
        <v>453.09</v>
      </c>
      <c r="E22" s="34">
        <f t="shared" si="0"/>
        <v>0</v>
      </c>
    </row>
    <row r="23" spans="1:12" x14ac:dyDescent="0.25">
      <c r="A23" s="10">
        <v>5454</v>
      </c>
      <c r="B23" s="1" t="s">
        <v>54</v>
      </c>
      <c r="D23" s="4">
        <v>395.97</v>
      </c>
      <c r="E23" s="34">
        <f t="shared" si="0"/>
        <v>0</v>
      </c>
    </row>
    <row r="24" spans="1:12" x14ac:dyDescent="0.25">
      <c r="A24" s="10">
        <v>5382</v>
      </c>
      <c r="B24" s="1" t="s">
        <v>55</v>
      </c>
      <c r="D24" s="4">
        <v>337.55</v>
      </c>
      <c r="E24" s="34">
        <f t="shared" si="0"/>
        <v>0</v>
      </c>
    </row>
    <row r="31" spans="1:12" x14ac:dyDescent="0.25">
      <c r="B31" s="62" t="s">
        <v>304</v>
      </c>
      <c r="C31" s="62"/>
      <c r="D31" s="62"/>
      <c r="E31" s="62"/>
      <c r="F31" s="62"/>
      <c r="G31" s="62"/>
      <c r="H31" s="62"/>
    </row>
    <row r="32" spans="1:12" x14ac:dyDescent="0.25">
      <c r="B32" s="62"/>
      <c r="C32" s="62"/>
      <c r="D32" s="62"/>
      <c r="E32" s="62"/>
      <c r="F32" s="62"/>
      <c r="G32" s="62"/>
      <c r="H32" s="62"/>
    </row>
    <row r="33" spans="2:8" x14ac:dyDescent="0.25">
      <c r="B33" s="62"/>
      <c r="C33" s="62"/>
      <c r="D33" s="62"/>
      <c r="E33" s="62"/>
      <c r="F33" s="62"/>
      <c r="G33" s="62"/>
      <c r="H33" s="62"/>
    </row>
    <row r="35" spans="2:8" x14ac:dyDescent="0.25">
      <c r="B35" s="62" t="s">
        <v>335</v>
      </c>
      <c r="C35" s="62"/>
      <c r="D35" s="62"/>
      <c r="E35" s="62"/>
      <c r="F35" s="62"/>
      <c r="G35" s="62"/>
      <c r="H35" s="62"/>
    </row>
    <row r="36" spans="2:8" x14ac:dyDescent="0.25">
      <c r="B36" s="62"/>
      <c r="C36" s="62"/>
      <c r="D36" s="62"/>
      <c r="E36" s="62"/>
      <c r="F36" s="62"/>
      <c r="G36" s="62"/>
      <c r="H36" s="62"/>
    </row>
    <row r="37" spans="2:8" x14ac:dyDescent="0.25">
      <c r="B37" s="62"/>
      <c r="C37" s="62"/>
      <c r="D37" s="62"/>
      <c r="E37" s="62"/>
      <c r="F37" s="62"/>
      <c r="G37" s="62"/>
      <c r="H37" s="62"/>
    </row>
    <row r="39" spans="2:8" x14ac:dyDescent="0.25">
      <c r="B39" s="62" t="s">
        <v>305</v>
      </c>
      <c r="C39" s="62"/>
      <c r="D39" s="62"/>
      <c r="E39" s="62"/>
      <c r="F39" s="62"/>
      <c r="G39" s="62"/>
      <c r="H39" s="62"/>
    </row>
    <row r="40" spans="2:8" x14ac:dyDescent="0.25">
      <c r="B40" s="62"/>
      <c r="C40" s="62"/>
      <c r="D40" s="62"/>
      <c r="E40" s="62"/>
      <c r="F40" s="62"/>
      <c r="G40" s="62"/>
      <c r="H40" s="62"/>
    </row>
    <row r="41" spans="2:8" x14ac:dyDescent="0.25">
      <c r="B41" s="62"/>
      <c r="C41" s="62"/>
      <c r="D41" s="62"/>
      <c r="E41" s="62"/>
      <c r="F41" s="62"/>
      <c r="G41" s="62"/>
      <c r="H41" s="62"/>
    </row>
    <row r="44" spans="2:8" x14ac:dyDescent="0.25">
      <c r="B44" s="62" t="s">
        <v>306</v>
      </c>
      <c r="C44" s="62"/>
      <c r="D44" s="62"/>
      <c r="E44" s="62"/>
      <c r="F44" s="62"/>
      <c r="G44" s="62"/>
      <c r="H44" s="62"/>
    </row>
    <row r="45" spans="2:8" x14ac:dyDescent="0.25">
      <c r="B45" s="62"/>
      <c r="C45" s="62"/>
      <c r="D45" s="62"/>
      <c r="E45" s="62"/>
      <c r="F45" s="62"/>
      <c r="G45" s="62"/>
      <c r="H45" s="62"/>
    </row>
    <row r="46" spans="2:8" x14ac:dyDescent="0.25">
      <c r="B46" s="62"/>
      <c r="C46" s="62"/>
      <c r="D46" s="62"/>
      <c r="E46" s="62"/>
      <c r="F46" s="62"/>
      <c r="G46" s="62"/>
      <c r="H46" s="62"/>
    </row>
    <row r="48" spans="2:8" x14ac:dyDescent="0.25">
      <c r="B48" s="62" t="s">
        <v>307</v>
      </c>
      <c r="C48" s="62"/>
      <c r="D48" s="62"/>
      <c r="E48" s="62"/>
      <c r="F48" s="62"/>
      <c r="G48" s="62"/>
      <c r="H48" s="62"/>
    </row>
    <row r="49" spans="2:8" x14ac:dyDescent="0.25">
      <c r="B49" s="62"/>
      <c r="C49" s="62"/>
      <c r="D49" s="62"/>
      <c r="E49" s="62"/>
      <c r="F49" s="62"/>
      <c r="G49" s="62"/>
      <c r="H49" s="62"/>
    </row>
    <row r="50" spans="2:8" x14ac:dyDescent="0.25">
      <c r="B50" s="62"/>
      <c r="C50" s="62"/>
      <c r="D50" s="62"/>
      <c r="E50" s="62"/>
      <c r="F50" s="62"/>
      <c r="G50" s="62"/>
      <c r="H50" s="62"/>
    </row>
    <row r="52" spans="2:8" x14ac:dyDescent="0.25">
      <c r="B52" s="62" t="s">
        <v>308</v>
      </c>
      <c r="C52" s="62"/>
      <c r="D52" s="62"/>
      <c r="E52" s="62"/>
      <c r="F52" s="62"/>
      <c r="G52" s="62"/>
      <c r="H52" s="62"/>
    </row>
    <row r="53" spans="2:8" x14ac:dyDescent="0.25">
      <c r="B53" s="62"/>
      <c r="C53" s="62"/>
      <c r="D53" s="62"/>
      <c r="E53" s="62"/>
      <c r="F53" s="62"/>
      <c r="G53" s="62"/>
      <c r="H53" s="62"/>
    </row>
    <row r="54" spans="2:8" x14ac:dyDescent="0.25">
      <c r="B54" s="62"/>
      <c r="C54" s="62"/>
      <c r="D54" s="62"/>
      <c r="E54" s="62"/>
      <c r="F54" s="62"/>
      <c r="G54" s="62"/>
      <c r="H54" s="62"/>
    </row>
  </sheetData>
  <mergeCells count="7">
    <mergeCell ref="B48:H50"/>
    <mergeCell ref="B52:H54"/>
    <mergeCell ref="A1:E1"/>
    <mergeCell ref="B31:H33"/>
    <mergeCell ref="B35:H37"/>
    <mergeCell ref="B39:H41"/>
    <mergeCell ref="B44:H46"/>
  </mergeCells>
  <conditionalFormatting sqref="D3:D24">
    <cfRule type="cellIs" dxfId="2" priority="2" operator="greaterThan">
      <formula>700</formula>
    </cfRule>
    <cfRule type="cellIs" dxfId="1" priority="3" operator="greaterThan">
      <formula>850</formula>
    </cfRule>
  </conditionalFormatting>
  <conditionalFormatting sqref="B3:B24">
    <cfRule type="expression" dxfId="0" priority="1">
      <formula>$D3&gt;$H$2</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3A4403-7F73-8A4B-AD9F-08699E178575}">
  <sheetPr>
    <tabColor rgb="FF6EA044"/>
  </sheetPr>
  <dimension ref="A1:Q731"/>
  <sheetViews>
    <sheetView workbookViewId="0">
      <selection sqref="A1:A81"/>
    </sheetView>
  </sheetViews>
  <sheetFormatPr defaultColWidth="8.75" defaultRowHeight="15" x14ac:dyDescent="0.25"/>
  <cols>
    <col min="1" max="1" width="9.5" style="13" customWidth="1"/>
    <col min="2" max="2" width="15.5" style="13" customWidth="1"/>
    <col min="3" max="3" width="9.75" style="15" bestFit="1" customWidth="1"/>
    <col min="4" max="4" width="17.125" style="13" customWidth="1"/>
    <col min="5" max="5" width="20.5" style="13" customWidth="1"/>
    <col min="6" max="6" width="22" style="13" customWidth="1"/>
    <col min="7" max="7" width="20.75" style="13" customWidth="1"/>
    <col min="8" max="8" width="13.375" style="13" customWidth="1"/>
    <col min="9" max="9" width="27.375" style="13" bestFit="1" customWidth="1"/>
    <col min="10" max="10" width="27.375" style="13" customWidth="1"/>
    <col min="11" max="11" width="20.75" style="13" customWidth="1"/>
    <col min="12" max="12" width="11.5" style="13" customWidth="1"/>
    <col min="13" max="13" width="13.375" style="13" bestFit="1" customWidth="1"/>
    <col min="14" max="14" width="19.625" style="13" customWidth="1"/>
    <col min="15" max="15" width="16.625" style="13" customWidth="1"/>
    <col min="16" max="16" width="22.75" style="13" customWidth="1"/>
    <col min="17" max="17" width="13.625" style="13" customWidth="1"/>
    <col min="18" max="16384" width="8.75" style="13"/>
  </cols>
  <sheetData>
    <row r="1" spans="1:17" s="12" customFormat="1" ht="15.75" x14ac:dyDescent="0.25">
      <c r="A1" s="11" t="s">
        <v>129</v>
      </c>
      <c r="B1" s="11" t="s">
        <v>130</v>
      </c>
      <c r="C1" s="11" t="s">
        <v>104</v>
      </c>
      <c r="D1" s="11" t="s">
        <v>80</v>
      </c>
      <c r="E1" s="11" t="s">
        <v>131</v>
      </c>
      <c r="F1" s="11" t="s">
        <v>68</v>
      </c>
      <c r="G1" s="11" t="s">
        <v>35</v>
      </c>
      <c r="H1" s="11" t="s">
        <v>94</v>
      </c>
      <c r="I1" s="11" t="s">
        <v>69</v>
      </c>
      <c r="J1" s="11" t="s">
        <v>132</v>
      </c>
      <c r="K1" s="11" t="s">
        <v>82</v>
      </c>
      <c r="L1" s="11" t="s">
        <v>83</v>
      </c>
      <c r="M1" s="11" t="s">
        <v>84</v>
      </c>
      <c r="N1" s="11" t="s">
        <v>133</v>
      </c>
      <c r="O1" s="11" t="s">
        <v>134</v>
      </c>
      <c r="P1" s="11" t="s">
        <v>85</v>
      </c>
      <c r="Q1" s="11" t="s">
        <v>86</v>
      </c>
    </row>
    <row r="2" spans="1:17" ht="15.75" x14ac:dyDescent="0.25">
      <c r="A2" s="35">
        <v>1</v>
      </c>
      <c r="B2" s="36">
        <v>44713</v>
      </c>
      <c r="C2" s="37">
        <v>44713</v>
      </c>
      <c r="D2" s="35">
        <v>6892</v>
      </c>
      <c r="E2" s="35">
        <v>12265</v>
      </c>
      <c r="F2" s="35" t="s">
        <v>135</v>
      </c>
      <c r="G2" s="35" t="s">
        <v>136</v>
      </c>
      <c r="H2" s="35" t="s">
        <v>95</v>
      </c>
      <c r="I2" s="35" t="s">
        <v>70</v>
      </c>
      <c r="J2" s="35" t="s">
        <v>110</v>
      </c>
      <c r="K2" s="38">
        <v>5.95</v>
      </c>
      <c r="L2" s="39">
        <v>7</v>
      </c>
      <c r="M2" s="40">
        <f t="shared" ref="M2:M65" si="0">K2*L2</f>
        <v>41.65</v>
      </c>
      <c r="N2" s="35">
        <v>4</v>
      </c>
      <c r="O2" s="36" t="s">
        <v>137</v>
      </c>
      <c r="P2" s="41">
        <v>0.1</v>
      </c>
      <c r="Q2" s="40">
        <f t="shared" ref="Q2:Q65" si="1">M2-M2*P2</f>
        <v>37.484999999999999</v>
      </c>
    </row>
    <row r="3" spans="1:17" ht="15.75" x14ac:dyDescent="0.25">
      <c r="A3" s="42">
        <v>2</v>
      </c>
      <c r="B3" s="43">
        <v>44714</v>
      </c>
      <c r="C3" s="44">
        <v>44714</v>
      </c>
      <c r="D3" s="42">
        <v>6464</v>
      </c>
      <c r="E3" s="42">
        <v>27538</v>
      </c>
      <c r="F3" s="42" t="s">
        <v>138</v>
      </c>
      <c r="G3" s="42" t="s">
        <v>139</v>
      </c>
      <c r="H3" s="42" t="s">
        <v>97</v>
      </c>
      <c r="I3" s="42" t="s">
        <v>72</v>
      </c>
      <c r="J3" s="42" t="s">
        <v>108</v>
      </c>
      <c r="K3" s="45">
        <v>8</v>
      </c>
      <c r="L3" s="46">
        <v>8</v>
      </c>
      <c r="M3" s="47">
        <f t="shared" si="0"/>
        <v>64</v>
      </c>
      <c r="N3" s="42">
        <v>0</v>
      </c>
      <c r="O3" s="43" t="s">
        <v>140</v>
      </c>
      <c r="P3" s="48">
        <v>0</v>
      </c>
      <c r="Q3" s="47">
        <f t="shared" si="1"/>
        <v>64</v>
      </c>
    </row>
    <row r="4" spans="1:17" ht="15.75" x14ac:dyDescent="0.25">
      <c r="A4" s="35">
        <v>3</v>
      </c>
      <c r="B4" s="36">
        <v>44714</v>
      </c>
      <c r="C4" s="37">
        <v>44714</v>
      </c>
      <c r="D4" s="35">
        <v>1384</v>
      </c>
      <c r="E4" s="35">
        <v>16736</v>
      </c>
      <c r="F4" s="35" t="s">
        <v>141</v>
      </c>
      <c r="G4" s="35" t="s">
        <v>40</v>
      </c>
      <c r="H4" s="35" t="s">
        <v>95</v>
      </c>
      <c r="I4" s="35" t="s">
        <v>70</v>
      </c>
      <c r="J4" s="35" t="s">
        <v>110</v>
      </c>
      <c r="K4" s="38">
        <v>5.95</v>
      </c>
      <c r="L4" s="39">
        <v>5</v>
      </c>
      <c r="M4" s="40">
        <f t="shared" si="0"/>
        <v>29.75</v>
      </c>
      <c r="N4" s="35">
        <v>0</v>
      </c>
      <c r="O4" s="36" t="s">
        <v>140</v>
      </c>
      <c r="P4" s="41">
        <v>0</v>
      </c>
      <c r="Q4" s="40">
        <f t="shared" si="1"/>
        <v>29.75</v>
      </c>
    </row>
    <row r="5" spans="1:17" ht="15.75" x14ac:dyDescent="0.25">
      <c r="A5" s="42">
        <v>4</v>
      </c>
      <c r="B5" s="43">
        <v>44714</v>
      </c>
      <c r="C5" s="44">
        <v>44714</v>
      </c>
      <c r="D5" s="42">
        <v>6678</v>
      </c>
      <c r="E5" s="42">
        <v>11124</v>
      </c>
      <c r="F5" s="42" t="s">
        <v>142</v>
      </c>
      <c r="G5" s="42" t="s">
        <v>143</v>
      </c>
      <c r="H5" s="42" t="s">
        <v>100</v>
      </c>
      <c r="I5" s="42" t="s">
        <v>75</v>
      </c>
      <c r="J5" s="42" t="s">
        <v>109</v>
      </c>
      <c r="K5" s="45">
        <v>12</v>
      </c>
      <c r="L5" s="46">
        <v>5</v>
      </c>
      <c r="M5" s="47">
        <f t="shared" si="0"/>
        <v>60</v>
      </c>
      <c r="N5" s="42">
        <v>4</v>
      </c>
      <c r="O5" s="43" t="s">
        <v>137</v>
      </c>
      <c r="P5" s="48">
        <v>0.1</v>
      </c>
      <c r="Q5" s="47">
        <f t="shared" si="1"/>
        <v>54</v>
      </c>
    </row>
    <row r="6" spans="1:17" ht="15.75" x14ac:dyDescent="0.25">
      <c r="A6" s="35">
        <v>5</v>
      </c>
      <c r="B6" s="36">
        <v>44716</v>
      </c>
      <c r="C6" s="37">
        <v>44716</v>
      </c>
      <c r="D6" s="35">
        <v>6678</v>
      </c>
      <c r="E6" s="35">
        <v>22713</v>
      </c>
      <c r="F6" s="35" t="s">
        <v>144</v>
      </c>
      <c r="G6" s="35" t="s">
        <v>41</v>
      </c>
      <c r="H6" s="35" t="s">
        <v>102</v>
      </c>
      <c r="I6" s="35" t="s">
        <v>77</v>
      </c>
      <c r="J6" s="35" t="s">
        <v>108</v>
      </c>
      <c r="K6" s="38">
        <v>7.5</v>
      </c>
      <c r="L6" s="39">
        <v>7</v>
      </c>
      <c r="M6" s="40">
        <f t="shared" si="0"/>
        <v>52.5</v>
      </c>
      <c r="N6" s="35">
        <v>3</v>
      </c>
      <c r="O6" s="36" t="s">
        <v>28</v>
      </c>
      <c r="P6" s="41">
        <v>0.08</v>
      </c>
      <c r="Q6" s="40">
        <f t="shared" si="1"/>
        <v>48.3</v>
      </c>
    </row>
    <row r="7" spans="1:17" ht="15.75" x14ac:dyDescent="0.25">
      <c r="A7" s="42">
        <v>6</v>
      </c>
      <c r="B7" s="43">
        <v>44717</v>
      </c>
      <c r="C7" s="44">
        <v>44717</v>
      </c>
      <c r="D7" s="42">
        <v>6357</v>
      </c>
      <c r="E7" s="42">
        <v>10681</v>
      </c>
      <c r="F7" s="42" t="s">
        <v>89</v>
      </c>
      <c r="G7" s="42" t="s">
        <v>42</v>
      </c>
      <c r="H7" s="42" t="s">
        <v>95</v>
      </c>
      <c r="I7" s="42" t="s">
        <v>70</v>
      </c>
      <c r="J7" s="42" t="s">
        <v>110</v>
      </c>
      <c r="K7" s="45">
        <v>5.95</v>
      </c>
      <c r="L7" s="46">
        <v>4</v>
      </c>
      <c r="M7" s="47">
        <f t="shared" si="0"/>
        <v>23.8</v>
      </c>
      <c r="N7" s="42">
        <v>0</v>
      </c>
      <c r="O7" s="43" t="s">
        <v>140</v>
      </c>
      <c r="P7" s="48">
        <v>0</v>
      </c>
      <c r="Q7" s="47">
        <f t="shared" si="1"/>
        <v>23.8</v>
      </c>
    </row>
    <row r="8" spans="1:17" ht="15.75" x14ac:dyDescent="0.25">
      <c r="A8" s="35">
        <v>7</v>
      </c>
      <c r="B8" s="36">
        <v>44717</v>
      </c>
      <c r="C8" s="37">
        <v>44717</v>
      </c>
      <c r="D8" s="35">
        <v>6143</v>
      </c>
      <c r="E8" s="35">
        <v>21064</v>
      </c>
      <c r="F8" s="35" t="s">
        <v>145</v>
      </c>
      <c r="G8" s="35" t="s">
        <v>39</v>
      </c>
      <c r="H8" s="35" t="s">
        <v>99</v>
      </c>
      <c r="I8" s="35" t="s">
        <v>74</v>
      </c>
      <c r="J8" s="35" t="s">
        <v>108</v>
      </c>
      <c r="K8" s="38">
        <v>7.5</v>
      </c>
      <c r="L8" s="39">
        <v>2</v>
      </c>
      <c r="M8" s="40">
        <f t="shared" si="0"/>
        <v>15</v>
      </c>
      <c r="N8" s="35">
        <v>5</v>
      </c>
      <c r="O8" s="36" t="s">
        <v>146</v>
      </c>
      <c r="P8" s="41">
        <v>0.15</v>
      </c>
      <c r="Q8" s="40">
        <f t="shared" si="1"/>
        <v>12.75</v>
      </c>
    </row>
    <row r="9" spans="1:17" ht="15.75" x14ac:dyDescent="0.25">
      <c r="A9" s="42">
        <v>8</v>
      </c>
      <c r="B9" s="43">
        <v>44717</v>
      </c>
      <c r="C9" s="44">
        <v>44717</v>
      </c>
      <c r="D9" s="42">
        <v>6464</v>
      </c>
      <c r="E9" s="42">
        <v>28365</v>
      </c>
      <c r="F9" s="42" t="s">
        <v>147</v>
      </c>
      <c r="G9" s="42" t="s">
        <v>43</v>
      </c>
      <c r="H9" s="42" t="s">
        <v>100</v>
      </c>
      <c r="I9" s="42" t="s">
        <v>75</v>
      </c>
      <c r="J9" s="42" t="s">
        <v>109</v>
      </c>
      <c r="K9" s="45">
        <v>12</v>
      </c>
      <c r="L9" s="46">
        <v>8</v>
      </c>
      <c r="M9" s="47">
        <f t="shared" si="0"/>
        <v>96</v>
      </c>
      <c r="N9" s="42">
        <v>1</v>
      </c>
      <c r="O9" s="43" t="s">
        <v>26</v>
      </c>
      <c r="P9" s="48">
        <v>0.05</v>
      </c>
      <c r="Q9" s="47">
        <f t="shared" si="1"/>
        <v>91.2</v>
      </c>
    </row>
    <row r="10" spans="1:17" ht="15.75" x14ac:dyDescent="0.25">
      <c r="A10" s="35">
        <v>9</v>
      </c>
      <c r="B10" s="36">
        <v>44717</v>
      </c>
      <c r="C10" s="37">
        <v>44717</v>
      </c>
      <c r="D10" s="35">
        <v>6250</v>
      </c>
      <c r="E10" s="35">
        <v>17717</v>
      </c>
      <c r="F10" s="35" t="s">
        <v>148</v>
      </c>
      <c r="G10" s="35" t="s">
        <v>36</v>
      </c>
      <c r="H10" s="35" t="s">
        <v>101</v>
      </c>
      <c r="I10" s="35" t="s">
        <v>76</v>
      </c>
      <c r="J10" s="35" t="s">
        <v>107</v>
      </c>
      <c r="K10" s="38">
        <v>9</v>
      </c>
      <c r="L10" s="39">
        <v>2</v>
      </c>
      <c r="M10" s="40">
        <f t="shared" si="0"/>
        <v>18</v>
      </c>
      <c r="N10" s="35">
        <v>1</v>
      </c>
      <c r="O10" s="36" t="s">
        <v>26</v>
      </c>
      <c r="P10" s="41">
        <v>0.05</v>
      </c>
      <c r="Q10" s="40">
        <f t="shared" si="1"/>
        <v>17.100000000000001</v>
      </c>
    </row>
    <row r="11" spans="1:17" ht="15.75" x14ac:dyDescent="0.25">
      <c r="A11" s="42">
        <v>10</v>
      </c>
      <c r="B11" s="43">
        <v>44717</v>
      </c>
      <c r="C11" s="44">
        <v>44717</v>
      </c>
      <c r="D11" s="42">
        <v>5400</v>
      </c>
      <c r="E11" s="42">
        <v>15353</v>
      </c>
      <c r="F11" s="42" t="s">
        <v>149</v>
      </c>
      <c r="G11" s="42" t="s">
        <v>139</v>
      </c>
      <c r="H11" s="42" t="s">
        <v>150</v>
      </c>
      <c r="I11" s="42" t="s">
        <v>151</v>
      </c>
      <c r="J11" s="42" t="s">
        <v>107</v>
      </c>
      <c r="K11" s="45">
        <v>9</v>
      </c>
      <c r="L11" s="46">
        <v>3</v>
      </c>
      <c r="M11" s="47">
        <f t="shared" si="0"/>
        <v>27</v>
      </c>
      <c r="N11" s="42">
        <v>2</v>
      </c>
      <c r="O11" s="43" t="s">
        <v>27</v>
      </c>
      <c r="P11" s="48">
        <v>0.06</v>
      </c>
      <c r="Q11" s="47">
        <f t="shared" si="1"/>
        <v>25.38</v>
      </c>
    </row>
    <row r="12" spans="1:17" ht="15.75" x14ac:dyDescent="0.25">
      <c r="A12" s="35">
        <v>11</v>
      </c>
      <c r="B12" s="36">
        <v>44718</v>
      </c>
      <c r="C12" s="37">
        <v>44718</v>
      </c>
      <c r="D12" s="35">
        <v>1384</v>
      </c>
      <c r="E12" s="35">
        <v>24952</v>
      </c>
      <c r="F12" s="35" t="s">
        <v>152</v>
      </c>
      <c r="G12" s="35" t="s">
        <v>36</v>
      </c>
      <c r="H12" s="35" t="s">
        <v>98</v>
      </c>
      <c r="I12" s="35" t="s">
        <v>73</v>
      </c>
      <c r="J12" s="35" t="s">
        <v>107</v>
      </c>
      <c r="K12" s="38">
        <v>9</v>
      </c>
      <c r="L12" s="39">
        <v>8</v>
      </c>
      <c r="M12" s="40">
        <f t="shared" si="0"/>
        <v>72</v>
      </c>
      <c r="N12" s="35">
        <v>5</v>
      </c>
      <c r="O12" s="36" t="s">
        <v>146</v>
      </c>
      <c r="P12" s="41">
        <v>0.15</v>
      </c>
      <c r="Q12" s="40">
        <f t="shared" si="1"/>
        <v>61.2</v>
      </c>
    </row>
    <row r="13" spans="1:17" ht="15.75" x14ac:dyDescent="0.25">
      <c r="A13" s="42">
        <v>12</v>
      </c>
      <c r="B13" s="43">
        <v>44718</v>
      </c>
      <c r="C13" s="44">
        <v>44718</v>
      </c>
      <c r="D13" s="42">
        <v>6678</v>
      </c>
      <c r="E13" s="42">
        <v>23585</v>
      </c>
      <c r="F13" s="42" t="s">
        <v>153</v>
      </c>
      <c r="G13" s="42" t="s">
        <v>37</v>
      </c>
      <c r="H13" s="42" t="s">
        <v>154</v>
      </c>
      <c r="I13" s="42" t="s">
        <v>126</v>
      </c>
      <c r="J13" s="42" t="s">
        <v>110</v>
      </c>
      <c r="K13" s="45">
        <v>5.95</v>
      </c>
      <c r="L13" s="46">
        <v>10</v>
      </c>
      <c r="M13" s="47">
        <f t="shared" si="0"/>
        <v>59.5</v>
      </c>
      <c r="N13" s="42">
        <v>2</v>
      </c>
      <c r="O13" s="43" t="s">
        <v>27</v>
      </c>
      <c r="P13" s="48">
        <v>0.06</v>
      </c>
      <c r="Q13" s="47">
        <f t="shared" si="1"/>
        <v>55.93</v>
      </c>
    </row>
    <row r="14" spans="1:17" ht="15.75" x14ac:dyDescent="0.25">
      <c r="A14" s="35">
        <v>13</v>
      </c>
      <c r="B14" s="36">
        <v>44718</v>
      </c>
      <c r="C14" s="37">
        <v>44718</v>
      </c>
      <c r="D14" s="35">
        <v>6892</v>
      </c>
      <c r="E14" s="35">
        <v>25929</v>
      </c>
      <c r="F14" s="35" t="s">
        <v>155</v>
      </c>
      <c r="G14" s="35" t="s">
        <v>156</v>
      </c>
      <c r="H14" s="35" t="s">
        <v>97</v>
      </c>
      <c r="I14" s="35" t="s">
        <v>72</v>
      </c>
      <c r="J14" s="35" t="s">
        <v>108</v>
      </c>
      <c r="K14" s="38">
        <v>8</v>
      </c>
      <c r="L14" s="39">
        <v>9</v>
      </c>
      <c r="M14" s="40">
        <f t="shared" si="0"/>
        <v>72</v>
      </c>
      <c r="N14" s="35">
        <v>5</v>
      </c>
      <c r="O14" s="36" t="s">
        <v>146</v>
      </c>
      <c r="P14" s="41">
        <v>0.15</v>
      </c>
      <c r="Q14" s="40">
        <f t="shared" si="1"/>
        <v>61.2</v>
      </c>
    </row>
    <row r="15" spans="1:17" ht="15.75" x14ac:dyDescent="0.25">
      <c r="A15" s="42">
        <v>14</v>
      </c>
      <c r="B15" s="43">
        <v>44718</v>
      </c>
      <c r="C15" s="44">
        <v>44718</v>
      </c>
      <c r="D15" s="42">
        <v>5346</v>
      </c>
      <c r="E15" s="42">
        <v>27191</v>
      </c>
      <c r="F15" s="42" t="s">
        <v>157</v>
      </c>
      <c r="G15" s="42" t="s">
        <v>139</v>
      </c>
      <c r="H15" s="42" t="s">
        <v>96</v>
      </c>
      <c r="I15" s="42" t="s">
        <v>71</v>
      </c>
      <c r="J15" s="42" t="s">
        <v>108</v>
      </c>
      <c r="K15" s="45">
        <v>7.5</v>
      </c>
      <c r="L15" s="46">
        <v>9</v>
      </c>
      <c r="M15" s="47">
        <f t="shared" si="0"/>
        <v>67.5</v>
      </c>
      <c r="N15" s="42">
        <v>0</v>
      </c>
      <c r="O15" s="43" t="s">
        <v>140</v>
      </c>
      <c r="P15" s="48">
        <v>0</v>
      </c>
      <c r="Q15" s="47">
        <f t="shared" si="1"/>
        <v>67.5</v>
      </c>
    </row>
    <row r="16" spans="1:17" ht="15.75" x14ac:dyDescent="0.25">
      <c r="A16" s="35">
        <v>15</v>
      </c>
      <c r="B16" s="36">
        <v>44718</v>
      </c>
      <c r="C16" s="37">
        <v>44718</v>
      </c>
      <c r="D16" s="35">
        <v>6464</v>
      </c>
      <c r="E16" s="35">
        <v>15561</v>
      </c>
      <c r="F16" s="35" t="s">
        <v>158</v>
      </c>
      <c r="G16" s="35" t="s">
        <v>36</v>
      </c>
      <c r="H16" s="35" t="s">
        <v>159</v>
      </c>
      <c r="I16" s="35" t="s">
        <v>160</v>
      </c>
      <c r="J16" s="35" t="s">
        <v>110</v>
      </c>
      <c r="K16" s="38">
        <v>5.95</v>
      </c>
      <c r="L16" s="39">
        <v>2</v>
      </c>
      <c r="M16" s="40">
        <f t="shared" si="0"/>
        <v>11.9</v>
      </c>
      <c r="N16" s="35">
        <v>2</v>
      </c>
      <c r="O16" s="36" t="s">
        <v>27</v>
      </c>
      <c r="P16" s="41">
        <v>0.06</v>
      </c>
      <c r="Q16" s="40">
        <f t="shared" si="1"/>
        <v>11.186</v>
      </c>
    </row>
    <row r="17" spans="1:17" ht="15.75" x14ac:dyDescent="0.25">
      <c r="A17" s="42">
        <v>16</v>
      </c>
      <c r="B17" s="43">
        <v>44718</v>
      </c>
      <c r="C17" s="44">
        <v>44718</v>
      </c>
      <c r="D17" s="42">
        <v>5346</v>
      </c>
      <c r="E17" s="42">
        <v>15256</v>
      </c>
      <c r="F17" s="42" t="s">
        <v>161</v>
      </c>
      <c r="G17" s="42" t="s">
        <v>39</v>
      </c>
      <c r="H17" s="42" t="s">
        <v>154</v>
      </c>
      <c r="I17" s="42" t="s">
        <v>126</v>
      </c>
      <c r="J17" s="42" t="s">
        <v>110</v>
      </c>
      <c r="K17" s="45">
        <v>5.95</v>
      </c>
      <c r="L17" s="46">
        <v>3</v>
      </c>
      <c r="M17" s="47">
        <f t="shared" si="0"/>
        <v>17.850000000000001</v>
      </c>
      <c r="N17" s="42">
        <v>3</v>
      </c>
      <c r="O17" s="43" t="s">
        <v>28</v>
      </c>
      <c r="P17" s="48">
        <v>0.08</v>
      </c>
      <c r="Q17" s="47">
        <f t="shared" si="1"/>
        <v>16.422000000000001</v>
      </c>
    </row>
    <row r="18" spans="1:17" ht="15.75" x14ac:dyDescent="0.25">
      <c r="A18" s="35">
        <v>17</v>
      </c>
      <c r="B18" s="36">
        <v>44719</v>
      </c>
      <c r="C18" s="37">
        <v>44719</v>
      </c>
      <c r="D18" s="35">
        <v>6678</v>
      </c>
      <c r="E18" s="35">
        <v>23450</v>
      </c>
      <c r="F18" s="35" t="s">
        <v>162</v>
      </c>
      <c r="G18" s="35" t="s">
        <v>39</v>
      </c>
      <c r="H18" s="35" t="s">
        <v>95</v>
      </c>
      <c r="I18" s="35" t="s">
        <v>70</v>
      </c>
      <c r="J18" s="35" t="s">
        <v>110</v>
      </c>
      <c r="K18" s="38">
        <v>5.95</v>
      </c>
      <c r="L18" s="39">
        <v>5</v>
      </c>
      <c r="M18" s="40">
        <f t="shared" si="0"/>
        <v>29.75</v>
      </c>
      <c r="N18" s="35">
        <v>1</v>
      </c>
      <c r="O18" s="36" t="s">
        <v>26</v>
      </c>
      <c r="P18" s="41">
        <v>0.05</v>
      </c>
      <c r="Q18" s="40">
        <f t="shared" si="1"/>
        <v>28.262499999999999</v>
      </c>
    </row>
    <row r="19" spans="1:17" ht="15.75" x14ac:dyDescent="0.25">
      <c r="A19" s="42">
        <v>18</v>
      </c>
      <c r="B19" s="43">
        <v>44719</v>
      </c>
      <c r="C19" s="44">
        <v>44719</v>
      </c>
      <c r="D19" s="42">
        <v>1384</v>
      </c>
      <c r="E19" s="42">
        <v>20676</v>
      </c>
      <c r="F19" s="42" t="s">
        <v>163</v>
      </c>
      <c r="G19" s="42" t="s">
        <v>37</v>
      </c>
      <c r="H19" s="42" t="s">
        <v>98</v>
      </c>
      <c r="I19" s="42" t="s">
        <v>73</v>
      </c>
      <c r="J19" s="42" t="s">
        <v>107</v>
      </c>
      <c r="K19" s="45">
        <v>9</v>
      </c>
      <c r="L19" s="46">
        <v>3</v>
      </c>
      <c r="M19" s="47">
        <f t="shared" si="0"/>
        <v>27</v>
      </c>
      <c r="N19" s="42">
        <v>2</v>
      </c>
      <c r="O19" s="43" t="s">
        <v>27</v>
      </c>
      <c r="P19" s="48">
        <v>0.06</v>
      </c>
      <c r="Q19" s="47">
        <f t="shared" si="1"/>
        <v>25.38</v>
      </c>
    </row>
    <row r="20" spans="1:17" ht="15.75" x14ac:dyDescent="0.25">
      <c r="A20" s="35">
        <v>19</v>
      </c>
      <c r="B20" s="36">
        <v>44719</v>
      </c>
      <c r="C20" s="37">
        <v>44719</v>
      </c>
      <c r="D20" s="35">
        <v>6892</v>
      </c>
      <c r="E20" s="35">
        <v>22094</v>
      </c>
      <c r="F20" s="35" t="s">
        <v>164</v>
      </c>
      <c r="G20" s="35" t="s">
        <v>39</v>
      </c>
      <c r="H20" s="35" t="s">
        <v>101</v>
      </c>
      <c r="I20" s="35" t="s">
        <v>76</v>
      </c>
      <c r="J20" s="35" t="s">
        <v>107</v>
      </c>
      <c r="K20" s="38">
        <v>9</v>
      </c>
      <c r="L20" s="39">
        <v>6</v>
      </c>
      <c r="M20" s="40">
        <f t="shared" si="0"/>
        <v>54</v>
      </c>
      <c r="N20" s="35">
        <v>5</v>
      </c>
      <c r="O20" s="36" t="s">
        <v>146</v>
      </c>
      <c r="P20" s="41">
        <v>0.15</v>
      </c>
      <c r="Q20" s="40">
        <f t="shared" si="1"/>
        <v>45.9</v>
      </c>
    </row>
    <row r="21" spans="1:17" ht="15.75" x14ac:dyDescent="0.25">
      <c r="A21" s="42">
        <v>20</v>
      </c>
      <c r="B21" s="43">
        <v>44719</v>
      </c>
      <c r="C21" s="44">
        <v>44719</v>
      </c>
      <c r="D21" s="42">
        <v>4350</v>
      </c>
      <c r="E21" s="42">
        <v>21339</v>
      </c>
      <c r="F21" s="42" t="s">
        <v>165</v>
      </c>
      <c r="G21" s="42" t="s">
        <v>40</v>
      </c>
      <c r="H21" s="42" t="s">
        <v>100</v>
      </c>
      <c r="I21" s="42" t="s">
        <v>75</v>
      </c>
      <c r="J21" s="42" t="s">
        <v>109</v>
      </c>
      <c r="K21" s="45">
        <v>12</v>
      </c>
      <c r="L21" s="46">
        <v>8</v>
      </c>
      <c r="M21" s="47">
        <f t="shared" si="0"/>
        <v>96</v>
      </c>
      <c r="N21" s="42">
        <v>4</v>
      </c>
      <c r="O21" s="43" t="s">
        <v>137</v>
      </c>
      <c r="P21" s="48">
        <v>0.1</v>
      </c>
      <c r="Q21" s="47">
        <f t="shared" si="1"/>
        <v>86.4</v>
      </c>
    </row>
    <row r="22" spans="1:17" ht="15.75" x14ac:dyDescent="0.25">
      <c r="A22" s="35">
        <v>21</v>
      </c>
      <c r="B22" s="36">
        <v>44719</v>
      </c>
      <c r="C22" s="37">
        <v>44719</v>
      </c>
      <c r="D22" s="35">
        <v>5400</v>
      </c>
      <c r="E22" s="35">
        <v>18495</v>
      </c>
      <c r="F22" s="35" t="s">
        <v>166</v>
      </c>
      <c r="G22" s="35" t="s">
        <v>40</v>
      </c>
      <c r="H22" s="35" t="s">
        <v>159</v>
      </c>
      <c r="I22" s="35" t="s">
        <v>160</v>
      </c>
      <c r="J22" s="35" t="s">
        <v>110</v>
      </c>
      <c r="K22" s="38">
        <v>5.95</v>
      </c>
      <c r="L22" s="39">
        <v>3</v>
      </c>
      <c r="M22" s="40">
        <f t="shared" si="0"/>
        <v>17.850000000000001</v>
      </c>
      <c r="N22" s="35">
        <v>4</v>
      </c>
      <c r="O22" s="36" t="s">
        <v>137</v>
      </c>
      <c r="P22" s="41">
        <v>0.1</v>
      </c>
      <c r="Q22" s="40">
        <f t="shared" si="1"/>
        <v>16.065000000000001</v>
      </c>
    </row>
    <row r="23" spans="1:17" ht="15.75" x14ac:dyDescent="0.25">
      <c r="A23" s="42">
        <v>22</v>
      </c>
      <c r="B23" s="43">
        <v>44720</v>
      </c>
      <c r="C23" s="44">
        <v>44720</v>
      </c>
      <c r="D23" s="42">
        <v>6571</v>
      </c>
      <c r="E23" s="42">
        <v>18542</v>
      </c>
      <c r="F23" s="42" t="s">
        <v>167</v>
      </c>
      <c r="G23" s="42" t="s">
        <v>44</v>
      </c>
      <c r="H23" s="42" t="s">
        <v>99</v>
      </c>
      <c r="I23" s="42" t="s">
        <v>74</v>
      </c>
      <c r="J23" s="42" t="s">
        <v>108</v>
      </c>
      <c r="K23" s="45">
        <v>7.5</v>
      </c>
      <c r="L23" s="46">
        <v>5</v>
      </c>
      <c r="M23" s="47">
        <f t="shared" si="0"/>
        <v>37.5</v>
      </c>
      <c r="N23" s="42">
        <v>0</v>
      </c>
      <c r="O23" s="43" t="s">
        <v>140</v>
      </c>
      <c r="P23" s="48">
        <v>0</v>
      </c>
      <c r="Q23" s="47">
        <f t="shared" si="1"/>
        <v>37.5</v>
      </c>
    </row>
    <row r="24" spans="1:17" ht="15.75" x14ac:dyDescent="0.25">
      <c r="A24" s="35">
        <v>23</v>
      </c>
      <c r="B24" s="36">
        <v>44720</v>
      </c>
      <c r="C24" s="37">
        <v>44720</v>
      </c>
      <c r="D24" s="35">
        <v>6357</v>
      </c>
      <c r="E24" s="35">
        <v>18854</v>
      </c>
      <c r="F24" s="35" t="s">
        <v>168</v>
      </c>
      <c r="G24" s="35" t="s">
        <v>136</v>
      </c>
      <c r="H24" s="35" t="s">
        <v>99</v>
      </c>
      <c r="I24" s="35" t="s">
        <v>74</v>
      </c>
      <c r="J24" s="35" t="s">
        <v>108</v>
      </c>
      <c r="K24" s="38">
        <v>7.5</v>
      </c>
      <c r="L24" s="39">
        <v>1</v>
      </c>
      <c r="M24" s="40">
        <f t="shared" si="0"/>
        <v>7.5</v>
      </c>
      <c r="N24" s="35">
        <v>3</v>
      </c>
      <c r="O24" s="36" t="s">
        <v>28</v>
      </c>
      <c r="P24" s="41">
        <v>0.08</v>
      </c>
      <c r="Q24" s="40">
        <f t="shared" si="1"/>
        <v>6.9</v>
      </c>
    </row>
    <row r="25" spans="1:17" ht="15.75" x14ac:dyDescent="0.25">
      <c r="A25" s="42">
        <v>24</v>
      </c>
      <c r="B25" s="43">
        <v>44720</v>
      </c>
      <c r="C25" s="44">
        <v>44720</v>
      </c>
      <c r="D25" s="42">
        <v>6892</v>
      </c>
      <c r="E25" s="42">
        <v>17441</v>
      </c>
      <c r="F25" s="42" t="s">
        <v>169</v>
      </c>
      <c r="G25" s="42" t="s">
        <v>39</v>
      </c>
      <c r="H25" s="42" t="s">
        <v>97</v>
      </c>
      <c r="I25" s="42" t="s">
        <v>72</v>
      </c>
      <c r="J25" s="42" t="s">
        <v>108</v>
      </c>
      <c r="K25" s="45">
        <v>8</v>
      </c>
      <c r="L25" s="46">
        <v>5</v>
      </c>
      <c r="M25" s="47">
        <f t="shared" si="0"/>
        <v>40</v>
      </c>
      <c r="N25" s="42">
        <v>3</v>
      </c>
      <c r="O25" s="43" t="s">
        <v>28</v>
      </c>
      <c r="P25" s="48">
        <v>0.08</v>
      </c>
      <c r="Q25" s="47">
        <f t="shared" si="1"/>
        <v>36.799999999999997</v>
      </c>
    </row>
    <row r="26" spans="1:17" ht="15.75" x14ac:dyDescent="0.25">
      <c r="A26" s="35">
        <v>25</v>
      </c>
      <c r="B26" s="36">
        <v>44721</v>
      </c>
      <c r="C26" s="37">
        <v>44721</v>
      </c>
      <c r="D26" s="35">
        <v>6464</v>
      </c>
      <c r="E26" s="35">
        <v>23211</v>
      </c>
      <c r="F26" s="35" t="s">
        <v>170</v>
      </c>
      <c r="G26" s="35" t="s">
        <v>39</v>
      </c>
      <c r="H26" s="35" t="s">
        <v>171</v>
      </c>
      <c r="I26" s="35" t="s">
        <v>125</v>
      </c>
      <c r="J26" s="35" t="s">
        <v>109</v>
      </c>
      <c r="K26" s="38">
        <v>12</v>
      </c>
      <c r="L26" s="39">
        <v>6</v>
      </c>
      <c r="M26" s="40">
        <f t="shared" si="0"/>
        <v>72</v>
      </c>
      <c r="N26" s="35">
        <v>3</v>
      </c>
      <c r="O26" s="36" t="s">
        <v>28</v>
      </c>
      <c r="P26" s="41">
        <v>0.08</v>
      </c>
      <c r="Q26" s="40">
        <f t="shared" si="1"/>
        <v>66.239999999999995</v>
      </c>
    </row>
    <row r="27" spans="1:17" ht="15.75" x14ac:dyDescent="0.25">
      <c r="A27" s="42">
        <v>26</v>
      </c>
      <c r="B27" s="43">
        <v>44722</v>
      </c>
      <c r="C27" s="44">
        <v>44722</v>
      </c>
      <c r="D27" s="42">
        <v>6464</v>
      </c>
      <c r="E27" s="42">
        <v>26500</v>
      </c>
      <c r="F27" s="42" t="s">
        <v>172</v>
      </c>
      <c r="G27" s="42" t="s">
        <v>173</v>
      </c>
      <c r="H27" s="42" t="s">
        <v>171</v>
      </c>
      <c r="I27" s="42" t="s">
        <v>125</v>
      </c>
      <c r="J27" s="42" t="s">
        <v>109</v>
      </c>
      <c r="K27" s="45">
        <v>12</v>
      </c>
      <c r="L27" s="46">
        <v>8</v>
      </c>
      <c r="M27" s="47">
        <f t="shared" si="0"/>
        <v>96</v>
      </c>
      <c r="N27" s="42">
        <v>4</v>
      </c>
      <c r="O27" s="43" t="s">
        <v>137</v>
      </c>
      <c r="P27" s="48">
        <v>0.1</v>
      </c>
      <c r="Q27" s="47">
        <f t="shared" si="1"/>
        <v>86.4</v>
      </c>
    </row>
    <row r="28" spans="1:17" ht="15.75" x14ac:dyDescent="0.25">
      <c r="A28" s="35">
        <v>27</v>
      </c>
      <c r="B28" s="36">
        <v>44722</v>
      </c>
      <c r="C28" s="37">
        <v>44722</v>
      </c>
      <c r="D28" s="35">
        <v>6892</v>
      </c>
      <c r="E28" s="35">
        <v>27560</v>
      </c>
      <c r="F28" s="35" t="s">
        <v>174</v>
      </c>
      <c r="G28" s="35" t="s">
        <v>143</v>
      </c>
      <c r="H28" s="35" t="s">
        <v>101</v>
      </c>
      <c r="I28" s="35" t="s">
        <v>76</v>
      </c>
      <c r="J28" s="35" t="s">
        <v>107</v>
      </c>
      <c r="K28" s="38">
        <v>9</v>
      </c>
      <c r="L28" s="39">
        <v>10</v>
      </c>
      <c r="M28" s="40">
        <f t="shared" si="0"/>
        <v>90</v>
      </c>
      <c r="N28" s="35">
        <v>3</v>
      </c>
      <c r="O28" s="36" t="s">
        <v>28</v>
      </c>
      <c r="P28" s="41">
        <v>0.08</v>
      </c>
      <c r="Q28" s="40">
        <f t="shared" si="1"/>
        <v>82.8</v>
      </c>
    </row>
    <row r="29" spans="1:17" ht="15.75" x14ac:dyDescent="0.25">
      <c r="A29" s="42">
        <v>28</v>
      </c>
      <c r="B29" s="43">
        <v>44722</v>
      </c>
      <c r="C29" s="44">
        <v>44722</v>
      </c>
      <c r="D29" s="42">
        <v>6678</v>
      </c>
      <c r="E29" s="42">
        <v>26564</v>
      </c>
      <c r="F29" s="42" t="s">
        <v>175</v>
      </c>
      <c r="G29" s="42" t="s">
        <v>41</v>
      </c>
      <c r="H29" s="42" t="s">
        <v>102</v>
      </c>
      <c r="I29" s="42" t="s">
        <v>77</v>
      </c>
      <c r="J29" s="42" t="s">
        <v>108</v>
      </c>
      <c r="K29" s="45">
        <v>7.5</v>
      </c>
      <c r="L29" s="46">
        <v>7</v>
      </c>
      <c r="M29" s="47">
        <f t="shared" si="0"/>
        <v>52.5</v>
      </c>
      <c r="N29" s="42">
        <v>5</v>
      </c>
      <c r="O29" s="43" t="s">
        <v>146</v>
      </c>
      <c r="P29" s="48">
        <v>0.15</v>
      </c>
      <c r="Q29" s="47">
        <f t="shared" si="1"/>
        <v>44.625</v>
      </c>
    </row>
    <row r="30" spans="1:17" ht="15.75" x14ac:dyDescent="0.25">
      <c r="A30" s="35">
        <v>29</v>
      </c>
      <c r="B30" s="36">
        <v>44722</v>
      </c>
      <c r="C30" s="37">
        <v>44722</v>
      </c>
      <c r="D30" s="35">
        <v>6678</v>
      </c>
      <c r="E30" s="35">
        <v>21959</v>
      </c>
      <c r="F30" s="35" t="s">
        <v>176</v>
      </c>
      <c r="G30" s="35" t="s">
        <v>38</v>
      </c>
      <c r="H30" s="35" t="s">
        <v>99</v>
      </c>
      <c r="I30" s="35" t="s">
        <v>74</v>
      </c>
      <c r="J30" s="35" t="s">
        <v>108</v>
      </c>
      <c r="K30" s="38">
        <v>7.5</v>
      </c>
      <c r="L30" s="39">
        <v>10</v>
      </c>
      <c r="M30" s="40">
        <f t="shared" si="0"/>
        <v>75</v>
      </c>
      <c r="N30" s="35">
        <v>4</v>
      </c>
      <c r="O30" s="36" t="s">
        <v>137</v>
      </c>
      <c r="P30" s="41">
        <v>0.1</v>
      </c>
      <c r="Q30" s="40">
        <f t="shared" si="1"/>
        <v>67.5</v>
      </c>
    </row>
    <row r="31" spans="1:17" ht="15.75" x14ac:dyDescent="0.25">
      <c r="A31" s="42">
        <v>30</v>
      </c>
      <c r="B31" s="43">
        <v>44723</v>
      </c>
      <c r="C31" s="44">
        <v>44723</v>
      </c>
      <c r="D31" s="42">
        <v>8064</v>
      </c>
      <c r="E31" s="42">
        <v>17338</v>
      </c>
      <c r="F31" s="42" t="s">
        <v>177</v>
      </c>
      <c r="G31" s="42" t="s">
        <v>40</v>
      </c>
      <c r="H31" s="42" t="s">
        <v>97</v>
      </c>
      <c r="I31" s="42" t="s">
        <v>72</v>
      </c>
      <c r="J31" s="42" t="s">
        <v>108</v>
      </c>
      <c r="K31" s="45">
        <v>8</v>
      </c>
      <c r="L31" s="46">
        <v>2</v>
      </c>
      <c r="M31" s="47">
        <f t="shared" si="0"/>
        <v>16</v>
      </c>
      <c r="N31" s="42">
        <v>0</v>
      </c>
      <c r="O31" s="43" t="s">
        <v>140</v>
      </c>
      <c r="P31" s="48">
        <v>0</v>
      </c>
      <c r="Q31" s="47">
        <f t="shared" si="1"/>
        <v>16</v>
      </c>
    </row>
    <row r="32" spans="1:17" ht="15.75" x14ac:dyDescent="0.25">
      <c r="A32" s="35">
        <v>31</v>
      </c>
      <c r="B32" s="36">
        <v>44723</v>
      </c>
      <c r="C32" s="37">
        <v>44723</v>
      </c>
      <c r="D32" s="35">
        <v>8064</v>
      </c>
      <c r="E32" s="35">
        <v>11047</v>
      </c>
      <c r="F32" s="35" t="s">
        <v>178</v>
      </c>
      <c r="G32" s="35" t="s">
        <v>37</v>
      </c>
      <c r="H32" s="35" t="s">
        <v>97</v>
      </c>
      <c r="I32" s="35" t="s">
        <v>72</v>
      </c>
      <c r="J32" s="35" t="s">
        <v>108</v>
      </c>
      <c r="K32" s="38">
        <v>8</v>
      </c>
      <c r="L32" s="39">
        <v>5</v>
      </c>
      <c r="M32" s="40">
        <f t="shared" si="0"/>
        <v>40</v>
      </c>
      <c r="N32" s="35">
        <v>2</v>
      </c>
      <c r="O32" s="36" t="s">
        <v>27</v>
      </c>
      <c r="P32" s="41">
        <v>0.06</v>
      </c>
      <c r="Q32" s="40">
        <f t="shared" si="1"/>
        <v>37.6</v>
      </c>
    </row>
    <row r="33" spans="1:17" ht="15.75" x14ac:dyDescent="0.25">
      <c r="A33" s="42">
        <v>32</v>
      </c>
      <c r="B33" s="43">
        <v>44723</v>
      </c>
      <c r="C33" s="44">
        <v>44723</v>
      </c>
      <c r="D33" s="42">
        <v>6250</v>
      </c>
      <c r="E33" s="42">
        <v>20051</v>
      </c>
      <c r="F33" s="42" t="s">
        <v>179</v>
      </c>
      <c r="G33" s="42" t="s">
        <v>180</v>
      </c>
      <c r="H33" s="42" t="s">
        <v>154</v>
      </c>
      <c r="I33" s="42" t="s">
        <v>126</v>
      </c>
      <c r="J33" s="42" t="s">
        <v>110</v>
      </c>
      <c r="K33" s="45">
        <v>5.95</v>
      </c>
      <c r="L33" s="46">
        <v>3</v>
      </c>
      <c r="M33" s="47">
        <f t="shared" si="0"/>
        <v>17.850000000000001</v>
      </c>
      <c r="N33" s="42">
        <v>5</v>
      </c>
      <c r="O33" s="43" t="s">
        <v>146</v>
      </c>
      <c r="P33" s="48">
        <v>0.15</v>
      </c>
      <c r="Q33" s="47">
        <f t="shared" si="1"/>
        <v>15.172500000000001</v>
      </c>
    </row>
    <row r="34" spans="1:17" ht="15.75" x14ac:dyDescent="0.25">
      <c r="A34" s="35">
        <v>33</v>
      </c>
      <c r="B34" s="36">
        <v>44724</v>
      </c>
      <c r="C34" s="37">
        <v>44724</v>
      </c>
      <c r="D34" s="35">
        <v>6143</v>
      </c>
      <c r="E34" s="35">
        <v>21852</v>
      </c>
      <c r="F34" s="35" t="s">
        <v>181</v>
      </c>
      <c r="G34" s="35" t="s">
        <v>40</v>
      </c>
      <c r="H34" s="35" t="s">
        <v>159</v>
      </c>
      <c r="I34" s="35" t="s">
        <v>160</v>
      </c>
      <c r="J34" s="35" t="s">
        <v>110</v>
      </c>
      <c r="K34" s="38">
        <v>5.95</v>
      </c>
      <c r="L34" s="39">
        <v>3</v>
      </c>
      <c r="M34" s="40">
        <f t="shared" si="0"/>
        <v>17.850000000000001</v>
      </c>
      <c r="N34" s="35">
        <v>1</v>
      </c>
      <c r="O34" s="36" t="s">
        <v>26</v>
      </c>
      <c r="P34" s="41">
        <v>0.05</v>
      </c>
      <c r="Q34" s="40">
        <f t="shared" si="1"/>
        <v>16.957500000000003</v>
      </c>
    </row>
    <row r="35" spans="1:17" ht="15.75" x14ac:dyDescent="0.25">
      <c r="A35" s="42">
        <v>34</v>
      </c>
      <c r="B35" s="43">
        <v>44724</v>
      </c>
      <c r="C35" s="44">
        <v>44724</v>
      </c>
      <c r="D35" s="42">
        <v>5382</v>
      </c>
      <c r="E35" s="42">
        <v>17038</v>
      </c>
      <c r="F35" s="42" t="s">
        <v>182</v>
      </c>
      <c r="G35" s="42" t="s">
        <v>38</v>
      </c>
      <c r="H35" s="42" t="s">
        <v>100</v>
      </c>
      <c r="I35" s="42" t="s">
        <v>75</v>
      </c>
      <c r="J35" s="42" t="s">
        <v>109</v>
      </c>
      <c r="K35" s="45">
        <v>12</v>
      </c>
      <c r="L35" s="46">
        <v>3</v>
      </c>
      <c r="M35" s="47">
        <f t="shared" si="0"/>
        <v>36</v>
      </c>
      <c r="N35" s="42">
        <v>0</v>
      </c>
      <c r="O35" s="43" t="s">
        <v>140</v>
      </c>
      <c r="P35" s="48">
        <v>0</v>
      </c>
      <c r="Q35" s="47">
        <f t="shared" si="1"/>
        <v>36</v>
      </c>
    </row>
    <row r="36" spans="1:17" ht="15.75" x14ac:dyDescent="0.25">
      <c r="A36" s="35">
        <v>35</v>
      </c>
      <c r="B36" s="36">
        <v>44725</v>
      </c>
      <c r="C36" s="37">
        <v>44725</v>
      </c>
      <c r="D36" s="35">
        <v>5382</v>
      </c>
      <c r="E36" s="35">
        <v>25226</v>
      </c>
      <c r="F36" s="35" t="s">
        <v>183</v>
      </c>
      <c r="G36" s="35" t="s">
        <v>184</v>
      </c>
      <c r="H36" s="35" t="s">
        <v>159</v>
      </c>
      <c r="I36" s="35" t="s">
        <v>160</v>
      </c>
      <c r="J36" s="35" t="s">
        <v>110</v>
      </c>
      <c r="K36" s="38">
        <v>5.95</v>
      </c>
      <c r="L36" s="39">
        <v>8</v>
      </c>
      <c r="M36" s="40">
        <f t="shared" si="0"/>
        <v>47.6</v>
      </c>
      <c r="N36" s="35">
        <v>5</v>
      </c>
      <c r="O36" s="36" t="s">
        <v>146</v>
      </c>
      <c r="P36" s="41">
        <v>0.15</v>
      </c>
      <c r="Q36" s="40">
        <f t="shared" si="1"/>
        <v>40.46</v>
      </c>
    </row>
    <row r="37" spans="1:17" ht="15.75" x14ac:dyDescent="0.25">
      <c r="A37" s="42">
        <v>36</v>
      </c>
      <c r="B37" s="43">
        <v>44725</v>
      </c>
      <c r="C37" s="44">
        <v>44725</v>
      </c>
      <c r="D37" s="42">
        <v>6678</v>
      </c>
      <c r="E37" s="42">
        <v>19904</v>
      </c>
      <c r="F37" s="42" t="s">
        <v>185</v>
      </c>
      <c r="G37" s="42" t="s">
        <v>186</v>
      </c>
      <c r="H37" s="42" t="s">
        <v>103</v>
      </c>
      <c r="I37" s="42" t="s">
        <v>78</v>
      </c>
      <c r="J37" s="42" t="s">
        <v>109</v>
      </c>
      <c r="K37" s="45">
        <v>12</v>
      </c>
      <c r="L37" s="46">
        <v>3</v>
      </c>
      <c r="M37" s="47">
        <f t="shared" si="0"/>
        <v>36</v>
      </c>
      <c r="N37" s="42">
        <v>5</v>
      </c>
      <c r="O37" s="43" t="s">
        <v>146</v>
      </c>
      <c r="P37" s="48">
        <v>0.15</v>
      </c>
      <c r="Q37" s="47">
        <f t="shared" si="1"/>
        <v>30.6</v>
      </c>
    </row>
    <row r="38" spans="1:17" ht="15.75" x14ac:dyDescent="0.25">
      <c r="A38" s="35">
        <v>37</v>
      </c>
      <c r="B38" s="36">
        <v>44725</v>
      </c>
      <c r="C38" s="37">
        <v>44725</v>
      </c>
      <c r="D38" s="35">
        <v>6250</v>
      </c>
      <c r="E38" s="35">
        <v>10558</v>
      </c>
      <c r="F38" s="35" t="s">
        <v>187</v>
      </c>
      <c r="G38" s="35" t="s">
        <v>40</v>
      </c>
      <c r="H38" s="35" t="s">
        <v>154</v>
      </c>
      <c r="I38" s="35" t="s">
        <v>126</v>
      </c>
      <c r="J38" s="35" t="s">
        <v>110</v>
      </c>
      <c r="K38" s="38">
        <v>5.95</v>
      </c>
      <c r="L38" s="39">
        <v>6</v>
      </c>
      <c r="M38" s="40">
        <f t="shared" si="0"/>
        <v>35.700000000000003</v>
      </c>
      <c r="N38" s="35">
        <v>5</v>
      </c>
      <c r="O38" s="36" t="s">
        <v>146</v>
      </c>
      <c r="P38" s="41">
        <v>0.15</v>
      </c>
      <c r="Q38" s="40">
        <f t="shared" si="1"/>
        <v>30.345000000000002</v>
      </c>
    </row>
    <row r="39" spans="1:17" ht="15.75" x14ac:dyDescent="0.25">
      <c r="A39" s="42">
        <v>38</v>
      </c>
      <c r="B39" s="43">
        <v>44725</v>
      </c>
      <c r="C39" s="44">
        <v>44725</v>
      </c>
      <c r="D39" s="42">
        <v>5418</v>
      </c>
      <c r="E39" s="42">
        <v>15288</v>
      </c>
      <c r="F39" s="42" t="s">
        <v>188</v>
      </c>
      <c r="G39" s="42" t="s">
        <v>37</v>
      </c>
      <c r="H39" s="42" t="s">
        <v>95</v>
      </c>
      <c r="I39" s="42" t="s">
        <v>70</v>
      </c>
      <c r="J39" s="42" t="s">
        <v>110</v>
      </c>
      <c r="K39" s="45">
        <v>5.95</v>
      </c>
      <c r="L39" s="46">
        <v>5</v>
      </c>
      <c r="M39" s="47">
        <f t="shared" si="0"/>
        <v>29.75</v>
      </c>
      <c r="N39" s="42">
        <v>4</v>
      </c>
      <c r="O39" s="43" t="s">
        <v>137</v>
      </c>
      <c r="P39" s="48">
        <v>0.1</v>
      </c>
      <c r="Q39" s="47">
        <f t="shared" si="1"/>
        <v>26.774999999999999</v>
      </c>
    </row>
    <row r="40" spans="1:17" ht="15.75" x14ac:dyDescent="0.25">
      <c r="A40" s="35">
        <v>39</v>
      </c>
      <c r="B40" s="36">
        <v>44725</v>
      </c>
      <c r="C40" s="37">
        <v>44725</v>
      </c>
      <c r="D40" s="35">
        <v>6250</v>
      </c>
      <c r="E40" s="35">
        <v>12882</v>
      </c>
      <c r="F40" s="35" t="s">
        <v>189</v>
      </c>
      <c r="G40" s="35" t="s">
        <v>38</v>
      </c>
      <c r="H40" s="35" t="s">
        <v>100</v>
      </c>
      <c r="I40" s="35" t="s">
        <v>75</v>
      </c>
      <c r="J40" s="35" t="s">
        <v>109</v>
      </c>
      <c r="K40" s="38">
        <v>12</v>
      </c>
      <c r="L40" s="39">
        <v>8</v>
      </c>
      <c r="M40" s="40">
        <f t="shared" si="0"/>
        <v>96</v>
      </c>
      <c r="N40" s="35">
        <v>4</v>
      </c>
      <c r="O40" s="36" t="s">
        <v>137</v>
      </c>
      <c r="P40" s="41">
        <v>0.1</v>
      </c>
      <c r="Q40" s="40">
        <f t="shared" si="1"/>
        <v>86.4</v>
      </c>
    </row>
    <row r="41" spans="1:17" ht="15.75" x14ac:dyDescent="0.25">
      <c r="A41" s="42">
        <v>40</v>
      </c>
      <c r="B41" s="43">
        <v>44725</v>
      </c>
      <c r="C41" s="44">
        <v>44725</v>
      </c>
      <c r="D41" s="42">
        <v>6357</v>
      </c>
      <c r="E41" s="42">
        <v>11124</v>
      </c>
      <c r="F41" s="42" t="s">
        <v>142</v>
      </c>
      <c r="G41" s="42" t="s">
        <v>143</v>
      </c>
      <c r="H41" s="42" t="s">
        <v>171</v>
      </c>
      <c r="I41" s="42" t="s">
        <v>125</v>
      </c>
      <c r="J41" s="42" t="s">
        <v>109</v>
      </c>
      <c r="K41" s="45">
        <v>12</v>
      </c>
      <c r="L41" s="46">
        <v>3</v>
      </c>
      <c r="M41" s="47">
        <f t="shared" si="0"/>
        <v>36</v>
      </c>
      <c r="N41" s="42">
        <v>5</v>
      </c>
      <c r="O41" s="43" t="s">
        <v>146</v>
      </c>
      <c r="P41" s="48">
        <v>0.15</v>
      </c>
      <c r="Q41" s="47">
        <f t="shared" si="1"/>
        <v>30.6</v>
      </c>
    </row>
    <row r="42" spans="1:17" ht="15.75" x14ac:dyDescent="0.25">
      <c r="A42" s="35">
        <v>41</v>
      </c>
      <c r="B42" s="36">
        <v>44726</v>
      </c>
      <c r="C42" s="37">
        <v>44726</v>
      </c>
      <c r="D42" s="35">
        <v>8064</v>
      </c>
      <c r="E42" s="35">
        <v>20177</v>
      </c>
      <c r="F42" s="35" t="s">
        <v>190</v>
      </c>
      <c r="G42" s="35" t="s">
        <v>40</v>
      </c>
      <c r="H42" s="35" t="s">
        <v>97</v>
      </c>
      <c r="I42" s="35" t="s">
        <v>72</v>
      </c>
      <c r="J42" s="35" t="s">
        <v>108</v>
      </c>
      <c r="K42" s="38">
        <v>8</v>
      </c>
      <c r="L42" s="39">
        <v>2</v>
      </c>
      <c r="M42" s="40">
        <f t="shared" si="0"/>
        <v>16</v>
      </c>
      <c r="N42" s="35">
        <v>0</v>
      </c>
      <c r="O42" s="36" t="s">
        <v>140</v>
      </c>
      <c r="P42" s="41">
        <v>0</v>
      </c>
      <c r="Q42" s="40">
        <f t="shared" si="1"/>
        <v>16</v>
      </c>
    </row>
    <row r="43" spans="1:17" ht="15.75" x14ac:dyDescent="0.25">
      <c r="A43" s="42">
        <v>42</v>
      </c>
      <c r="B43" s="43">
        <v>44727</v>
      </c>
      <c r="C43" s="44">
        <v>44727</v>
      </c>
      <c r="D43" s="42">
        <v>8064</v>
      </c>
      <c r="E43" s="42">
        <v>27995</v>
      </c>
      <c r="F43" s="42" t="s">
        <v>191</v>
      </c>
      <c r="G43" s="42" t="s">
        <v>143</v>
      </c>
      <c r="H43" s="42" t="s">
        <v>154</v>
      </c>
      <c r="I43" s="42" t="s">
        <v>126</v>
      </c>
      <c r="J43" s="42" t="s">
        <v>110</v>
      </c>
      <c r="K43" s="45">
        <v>5.95</v>
      </c>
      <c r="L43" s="46">
        <v>9</v>
      </c>
      <c r="M43" s="47">
        <f t="shared" si="0"/>
        <v>53.550000000000004</v>
      </c>
      <c r="N43" s="42">
        <v>5</v>
      </c>
      <c r="O43" s="43" t="s">
        <v>146</v>
      </c>
      <c r="P43" s="48">
        <v>0.15</v>
      </c>
      <c r="Q43" s="47">
        <f t="shared" si="1"/>
        <v>45.517500000000005</v>
      </c>
    </row>
    <row r="44" spans="1:17" ht="15.75" x14ac:dyDescent="0.25">
      <c r="A44" s="35">
        <v>43</v>
      </c>
      <c r="B44" s="36">
        <v>44728</v>
      </c>
      <c r="C44" s="37">
        <v>44728</v>
      </c>
      <c r="D44" s="35">
        <v>6464</v>
      </c>
      <c r="E44" s="35">
        <v>18679</v>
      </c>
      <c r="F44" s="35" t="s">
        <v>192</v>
      </c>
      <c r="G44" s="35" t="s">
        <v>156</v>
      </c>
      <c r="H44" s="35" t="s">
        <v>100</v>
      </c>
      <c r="I44" s="35" t="s">
        <v>75</v>
      </c>
      <c r="J44" s="35" t="s">
        <v>109</v>
      </c>
      <c r="K44" s="38">
        <v>12</v>
      </c>
      <c r="L44" s="39">
        <v>4</v>
      </c>
      <c r="M44" s="40">
        <f t="shared" si="0"/>
        <v>48</v>
      </c>
      <c r="N44" s="35">
        <v>2</v>
      </c>
      <c r="O44" s="36" t="s">
        <v>27</v>
      </c>
      <c r="P44" s="41">
        <v>0.06</v>
      </c>
      <c r="Q44" s="40">
        <f t="shared" si="1"/>
        <v>45.12</v>
      </c>
    </row>
    <row r="45" spans="1:17" ht="15.75" x14ac:dyDescent="0.25">
      <c r="A45" s="42">
        <v>44</v>
      </c>
      <c r="B45" s="43">
        <v>44728</v>
      </c>
      <c r="C45" s="44">
        <v>44728</v>
      </c>
      <c r="D45" s="42">
        <v>6678</v>
      </c>
      <c r="E45" s="42">
        <v>18436</v>
      </c>
      <c r="F45" s="42" t="s">
        <v>193</v>
      </c>
      <c r="G45" s="42" t="s">
        <v>139</v>
      </c>
      <c r="H45" s="42" t="s">
        <v>154</v>
      </c>
      <c r="I45" s="42" t="s">
        <v>126</v>
      </c>
      <c r="J45" s="42" t="s">
        <v>110</v>
      </c>
      <c r="K45" s="45">
        <v>5.95</v>
      </c>
      <c r="L45" s="46">
        <v>2</v>
      </c>
      <c r="M45" s="47">
        <f t="shared" si="0"/>
        <v>11.9</v>
      </c>
      <c r="N45" s="42">
        <v>1</v>
      </c>
      <c r="O45" s="43" t="s">
        <v>26</v>
      </c>
      <c r="P45" s="48">
        <v>0.05</v>
      </c>
      <c r="Q45" s="47">
        <f t="shared" si="1"/>
        <v>11.305</v>
      </c>
    </row>
    <row r="46" spans="1:17" ht="15.75" x14ac:dyDescent="0.25">
      <c r="A46" s="35">
        <v>45</v>
      </c>
      <c r="B46" s="36">
        <v>44730</v>
      </c>
      <c r="C46" s="37">
        <v>44730</v>
      </c>
      <c r="D46" s="35">
        <v>5346</v>
      </c>
      <c r="E46" s="35">
        <v>19375</v>
      </c>
      <c r="F46" s="35" t="s">
        <v>194</v>
      </c>
      <c r="G46" s="35" t="s">
        <v>39</v>
      </c>
      <c r="H46" s="35" t="s">
        <v>171</v>
      </c>
      <c r="I46" s="35" t="s">
        <v>125</v>
      </c>
      <c r="J46" s="35" t="s">
        <v>109</v>
      </c>
      <c r="K46" s="38">
        <v>12</v>
      </c>
      <c r="L46" s="39">
        <v>9</v>
      </c>
      <c r="M46" s="40">
        <f t="shared" si="0"/>
        <v>108</v>
      </c>
      <c r="N46" s="35">
        <v>3</v>
      </c>
      <c r="O46" s="36" t="s">
        <v>28</v>
      </c>
      <c r="P46" s="41">
        <v>0.08</v>
      </c>
      <c r="Q46" s="40">
        <f t="shared" si="1"/>
        <v>99.36</v>
      </c>
    </row>
    <row r="47" spans="1:17" ht="15.75" x14ac:dyDescent="0.25">
      <c r="A47" s="42">
        <v>46</v>
      </c>
      <c r="B47" s="43">
        <v>44730</v>
      </c>
      <c r="C47" s="44">
        <v>44730</v>
      </c>
      <c r="D47" s="42">
        <v>8064</v>
      </c>
      <c r="E47" s="42">
        <v>22015</v>
      </c>
      <c r="F47" s="42" t="s">
        <v>195</v>
      </c>
      <c r="G47" s="42" t="s">
        <v>36</v>
      </c>
      <c r="H47" s="42" t="s">
        <v>154</v>
      </c>
      <c r="I47" s="42" t="s">
        <v>126</v>
      </c>
      <c r="J47" s="42" t="s">
        <v>110</v>
      </c>
      <c r="K47" s="45">
        <v>5.95</v>
      </c>
      <c r="L47" s="46">
        <v>6</v>
      </c>
      <c r="M47" s="47">
        <f t="shared" si="0"/>
        <v>35.700000000000003</v>
      </c>
      <c r="N47" s="42">
        <v>2</v>
      </c>
      <c r="O47" s="43" t="s">
        <v>27</v>
      </c>
      <c r="P47" s="48">
        <v>0.06</v>
      </c>
      <c r="Q47" s="47">
        <f t="shared" si="1"/>
        <v>33.558</v>
      </c>
    </row>
    <row r="48" spans="1:17" ht="15.75" x14ac:dyDescent="0.25">
      <c r="A48" s="35">
        <v>47</v>
      </c>
      <c r="B48" s="36">
        <v>44732</v>
      </c>
      <c r="C48" s="37">
        <v>44732</v>
      </c>
      <c r="D48" s="35">
        <v>6571</v>
      </c>
      <c r="E48" s="35">
        <v>28732</v>
      </c>
      <c r="F48" s="35" t="s">
        <v>196</v>
      </c>
      <c r="G48" s="35" t="s">
        <v>44</v>
      </c>
      <c r="H48" s="35" t="s">
        <v>100</v>
      </c>
      <c r="I48" s="35" t="s">
        <v>75</v>
      </c>
      <c r="J48" s="35" t="s">
        <v>109</v>
      </c>
      <c r="K48" s="38">
        <v>12</v>
      </c>
      <c r="L48" s="39">
        <v>3</v>
      </c>
      <c r="M48" s="40">
        <f t="shared" si="0"/>
        <v>36</v>
      </c>
      <c r="N48" s="35">
        <v>2</v>
      </c>
      <c r="O48" s="36" t="s">
        <v>27</v>
      </c>
      <c r="P48" s="41">
        <v>0.06</v>
      </c>
      <c r="Q48" s="40">
        <f t="shared" si="1"/>
        <v>33.840000000000003</v>
      </c>
    </row>
    <row r="49" spans="1:17" ht="15.75" x14ac:dyDescent="0.25">
      <c r="A49" s="42">
        <v>48</v>
      </c>
      <c r="B49" s="43">
        <v>44732</v>
      </c>
      <c r="C49" s="44">
        <v>44732</v>
      </c>
      <c r="D49" s="42">
        <v>6464</v>
      </c>
      <c r="E49" s="42">
        <v>18679</v>
      </c>
      <c r="F49" s="42" t="s">
        <v>192</v>
      </c>
      <c r="G49" s="42" t="s">
        <v>156</v>
      </c>
      <c r="H49" s="42" t="s">
        <v>171</v>
      </c>
      <c r="I49" s="42" t="s">
        <v>125</v>
      </c>
      <c r="J49" s="42" t="s">
        <v>109</v>
      </c>
      <c r="K49" s="45">
        <v>12</v>
      </c>
      <c r="L49" s="46">
        <v>2</v>
      </c>
      <c r="M49" s="47">
        <f t="shared" si="0"/>
        <v>24</v>
      </c>
      <c r="N49" s="42">
        <v>1</v>
      </c>
      <c r="O49" s="43" t="s">
        <v>26</v>
      </c>
      <c r="P49" s="48">
        <v>0.05</v>
      </c>
      <c r="Q49" s="47">
        <f t="shared" si="1"/>
        <v>22.8</v>
      </c>
    </row>
    <row r="50" spans="1:17" ht="15.75" x14ac:dyDescent="0.25">
      <c r="A50" s="35">
        <v>49</v>
      </c>
      <c r="B50" s="36">
        <v>44733</v>
      </c>
      <c r="C50" s="37">
        <v>44733</v>
      </c>
      <c r="D50" s="35">
        <v>8064</v>
      </c>
      <c r="E50" s="35">
        <v>24924</v>
      </c>
      <c r="F50" s="35" t="s">
        <v>197</v>
      </c>
      <c r="G50" s="35" t="s">
        <v>37</v>
      </c>
      <c r="H50" s="35" t="s">
        <v>99</v>
      </c>
      <c r="I50" s="35" t="s">
        <v>74</v>
      </c>
      <c r="J50" s="35" t="s">
        <v>108</v>
      </c>
      <c r="K50" s="38">
        <v>7.5</v>
      </c>
      <c r="L50" s="39">
        <v>4</v>
      </c>
      <c r="M50" s="40">
        <f t="shared" si="0"/>
        <v>30</v>
      </c>
      <c r="N50" s="35">
        <v>5</v>
      </c>
      <c r="O50" s="36" t="s">
        <v>146</v>
      </c>
      <c r="P50" s="41">
        <v>0.15</v>
      </c>
      <c r="Q50" s="40">
        <f t="shared" si="1"/>
        <v>25.5</v>
      </c>
    </row>
    <row r="51" spans="1:17" ht="15.75" x14ac:dyDescent="0.25">
      <c r="A51" s="42">
        <v>50</v>
      </c>
      <c r="B51" s="43">
        <v>44733</v>
      </c>
      <c r="C51" s="44">
        <v>44733</v>
      </c>
      <c r="D51" s="42">
        <v>6143</v>
      </c>
      <c r="E51" s="42">
        <v>22713</v>
      </c>
      <c r="F51" s="42" t="s">
        <v>144</v>
      </c>
      <c r="G51" s="42" t="s">
        <v>41</v>
      </c>
      <c r="H51" s="42" t="s">
        <v>97</v>
      </c>
      <c r="I51" s="42" t="s">
        <v>72</v>
      </c>
      <c r="J51" s="42" t="s">
        <v>108</v>
      </c>
      <c r="K51" s="45">
        <v>8</v>
      </c>
      <c r="L51" s="46">
        <v>8</v>
      </c>
      <c r="M51" s="47">
        <f t="shared" si="0"/>
        <v>64</v>
      </c>
      <c r="N51" s="42">
        <v>0</v>
      </c>
      <c r="O51" s="43" t="s">
        <v>140</v>
      </c>
      <c r="P51" s="48">
        <v>0</v>
      </c>
      <c r="Q51" s="47">
        <f t="shared" si="1"/>
        <v>64</v>
      </c>
    </row>
    <row r="52" spans="1:17" ht="15.75" x14ac:dyDescent="0.25">
      <c r="A52" s="35">
        <v>51</v>
      </c>
      <c r="B52" s="36">
        <v>44733</v>
      </c>
      <c r="C52" s="37">
        <v>44733</v>
      </c>
      <c r="D52" s="35">
        <v>6250</v>
      </c>
      <c r="E52" s="35">
        <v>18542</v>
      </c>
      <c r="F52" s="35" t="s">
        <v>167</v>
      </c>
      <c r="G52" s="35" t="s">
        <v>44</v>
      </c>
      <c r="H52" s="35" t="s">
        <v>96</v>
      </c>
      <c r="I52" s="35" t="s">
        <v>71</v>
      </c>
      <c r="J52" s="35" t="s">
        <v>108</v>
      </c>
      <c r="K52" s="38">
        <v>7.5</v>
      </c>
      <c r="L52" s="39">
        <v>7</v>
      </c>
      <c r="M52" s="40">
        <f t="shared" si="0"/>
        <v>52.5</v>
      </c>
      <c r="N52" s="35">
        <v>0</v>
      </c>
      <c r="O52" s="36" t="s">
        <v>140</v>
      </c>
      <c r="P52" s="41">
        <v>0</v>
      </c>
      <c r="Q52" s="40">
        <f t="shared" si="1"/>
        <v>52.5</v>
      </c>
    </row>
    <row r="53" spans="1:17" ht="15.75" x14ac:dyDescent="0.25">
      <c r="A53" s="42">
        <v>52</v>
      </c>
      <c r="B53" s="43">
        <v>44733</v>
      </c>
      <c r="C53" s="44">
        <v>44733</v>
      </c>
      <c r="D53" s="42">
        <v>8064</v>
      </c>
      <c r="E53" s="42">
        <v>22645</v>
      </c>
      <c r="F53" s="42" t="s">
        <v>198</v>
      </c>
      <c r="G53" s="42" t="s">
        <v>40</v>
      </c>
      <c r="H53" s="42" t="s">
        <v>102</v>
      </c>
      <c r="I53" s="42" t="s">
        <v>77</v>
      </c>
      <c r="J53" s="42" t="s">
        <v>108</v>
      </c>
      <c r="K53" s="45">
        <v>7.5</v>
      </c>
      <c r="L53" s="46">
        <v>4</v>
      </c>
      <c r="M53" s="47">
        <f t="shared" si="0"/>
        <v>30</v>
      </c>
      <c r="N53" s="42">
        <v>2</v>
      </c>
      <c r="O53" s="43" t="s">
        <v>27</v>
      </c>
      <c r="P53" s="48">
        <v>0.06</v>
      </c>
      <c r="Q53" s="47">
        <f t="shared" si="1"/>
        <v>28.2</v>
      </c>
    </row>
    <row r="54" spans="1:17" ht="15.75" x14ac:dyDescent="0.25">
      <c r="A54" s="35">
        <v>53</v>
      </c>
      <c r="B54" s="36">
        <v>44733</v>
      </c>
      <c r="C54" s="37">
        <v>44733</v>
      </c>
      <c r="D54" s="35">
        <v>5454</v>
      </c>
      <c r="E54" s="35">
        <v>21293</v>
      </c>
      <c r="F54" s="35" t="s">
        <v>199</v>
      </c>
      <c r="G54" s="35" t="s">
        <v>180</v>
      </c>
      <c r="H54" s="35" t="s">
        <v>154</v>
      </c>
      <c r="I54" s="35" t="s">
        <v>126</v>
      </c>
      <c r="J54" s="35" t="s">
        <v>110</v>
      </c>
      <c r="K54" s="38">
        <v>5.95</v>
      </c>
      <c r="L54" s="39">
        <v>10</v>
      </c>
      <c r="M54" s="40">
        <f t="shared" si="0"/>
        <v>59.5</v>
      </c>
      <c r="N54" s="35">
        <v>2</v>
      </c>
      <c r="O54" s="36" t="s">
        <v>27</v>
      </c>
      <c r="P54" s="41">
        <v>0.06</v>
      </c>
      <c r="Q54" s="40">
        <f t="shared" si="1"/>
        <v>55.93</v>
      </c>
    </row>
    <row r="55" spans="1:17" ht="15.75" x14ac:dyDescent="0.25">
      <c r="A55" s="42">
        <v>54</v>
      </c>
      <c r="B55" s="43">
        <v>44734</v>
      </c>
      <c r="C55" s="44">
        <v>44734</v>
      </c>
      <c r="D55" s="42">
        <v>6892</v>
      </c>
      <c r="E55" s="42">
        <v>21785</v>
      </c>
      <c r="F55" s="42" t="s">
        <v>200</v>
      </c>
      <c r="G55" s="42" t="s">
        <v>40</v>
      </c>
      <c r="H55" s="42" t="s">
        <v>101</v>
      </c>
      <c r="I55" s="42" t="s">
        <v>76</v>
      </c>
      <c r="J55" s="42" t="s">
        <v>107</v>
      </c>
      <c r="K55" s="45">
        <v>9</v>
      </c>
      <c r="L55" s="46">
        <v>6</v>
      </c>
      <c r="M55" s="47">
        <f t="shared" si="0"/>
        <v>54</v>
      </c>
      <c r="N55" s="42">
        <v>5</v>
      </c>
      <c r="O55" s="43" t="s">
        <v>146</v>
      </c>
      <c r="P55" s="48">
        <v>0.15</v>
      </c>
      <c r="Q55" s="47">
        <f t="shared" si="1"/>
        <v>45.9</v>
      </c>
    </row>
    <row r="56" spans="1:17" ht="15.75" x14ac:dyDescent="0.25">
      <c r="A56" s="35">
        <v>55</v>
      </c>
      <c r="B56" s="36">
        <v>44734</v>
      </c>
      <c r="C56" s="37">
        <v>44734</v>
      </c>
      <c r="D56" s="35">
        <v>8064</v>
      </c>
      <c r="E56" s="35">
        <v>22911</v>
      </c>
      <c r="F56" s="35" t="s">
        <v>201</v>
      </c>
      <c r="G56" s="35" t="s">
        <v>156</v>
      </c>
      <c r="H56" s="35" t="s">
        <v>159</v>
      </c>
      <c r="I56" s="35" t="s">
        <v>160</v>
      </c>
      <c r="J56" s="35" t="s">
        <v>110</v>
      </c>
      <c r="K56" s="38">
        <v>5.95</v>
      </c>
      <c r="L56" s="39">
        <v>5</v>
      </c>
      <c r="M56" s="40">
        <f t="shared" si="0"/>
        <v>29.75</v>
      </c>
      <c r="N56" s="35">
        <v>0</v>
      </c>
      <c r="O56" s="36" t="s">
        <v>140</v>
      </c>
      <c r="P56" s="41">
        <v>0</v>
      </c>
      <c r="Q56" s="40">
        <f t="shared" si="1"/>
        <v>29.75</v>
      </c>
    </row>
    <row r="57" spans="1:17" ht="15.75" x14ac:dyDescent="0.25">
      <c r="A57" s="42">
        <v>56</v>
      </c>
      <c r="B57" s="43">
        <v>44734</v>
      </c>
      <c r="C57" s="44">
        <v>44734</v>
      </c>
      <c r="D57" s="42">
        <v>5454</v>
      </c>
      <c r="E57" s="42">
        <v>22611</v>
      </c>
      <c r="F57" s="42" t="s">
        <v>202</v>
      </c>
      <c r="G57" s="42" t="s">
        <v>186</v>
      </c>
      <c r="H57" s="42" t="s">
        <v>98</v>
      </c>
      <c r="I57" s="42" t="s">
        <v>73</v>
      </c>
      <c r="J57" s="42" t="s">
        <v>107</v>
      </c>
      <c r="K57" s="45">
        <v>9</v>
      </c>
      <c r="L57" s="46">
        <v>4</v>
      </c>
      <c r="M57" s="47">
        <f t="shared" si="0"/>
        <v>36</v>
      </c>
      <c r="N57" s="42">
        <v>1</v>
      </c>
      <c r="O57" s="43" t="s">
        <v>26</v>
      </c>
      <c r="P57" s="48">
        <v>0.05</v>
      </c>
      <c r="Q57" s="47">
        <f t="shared" si="1"/>
        <v>34.200000000000003</v>
      </c>
    </row>
    <row r="58" spans="1:17" ht="15.75" x14ac:dyDescent="0.25">
      <c r="A58" s="35">
        <v>57</v>
      </c>
      <c r="B58" s="36">
        <v>44734</v>
      </c>
      <c r="C58" s="37">
        <v>44734</v>
      </c>
      <c r="D58" s="35">
        <v>6892</v>
      </c>
      <c r="E58" s="35">
        <v>24142</v>
      </c>
      <c r="F58" s="35" t="s">
        <v>203</v>
      </c>
      <c r="G58" s="35" t="s">
        <v>38</v>
      </c>
      <c r="H58" s="35" t="s">
        <v>95</v>
      </c>
      <c r="I58" s="35" t="s">
        <v>70</v>
      </c>
      <c r="J58" s="35" t="s">
        <v>110</v>
      </c>
      <c r="K58" s="38">
        <v>5.95</v>
      </c>
      <c r="L58" s="39">
        <v>4</v>
      </c>
      <c r="M58" s="40">
        <f t="shared" si="0"/>
        <v>23.8</v>
      </c>
      <c r="N58" s="35">
        <v>2</v>
      </c>
      <c r="O58" s="36" t="s">
        <v>27</v>
      </c>
      <c r="P58" s="41">
        <v>0.06</v>
      </c>
      <c r="Q58" s="40">
        <f t="shared" si="1"/>
        <v>22.372</v>
      </c>
    </row>
    <row r="59" spans="1:17" ht="15.75" x14ac:dyDescent="0.25">
      <c r="A59" s="42">
        <v>58</v>
      </c>
      <c r="B59" s="43">
        <v>44734</v>
      </c>
      <c r="C59" s="44">
        <v>44734</v>
      </c>
      <c r="D59" s="42">
        <v>8064</v>
      </c>
      <c r="E59" s="42">
        <v>25355</v>
      </c>
      <c r="F59" s="42" t="s">
        <v>204</v>
      </c>
      <c r="G59" s="42" t="s">
        <v>186</v>
      </c>
      <c r="H59" s="42" t="s">
        <v>103</v>
      </c>
      <c r="I59" s="42" t="s">
        <v>78</v>
      </c>
      <c r="J59" s="42" t="s">
        <v>109</v>
      </c>
      <c r="K59" s="45">
        <v>12</v>
      </c>
      <c r="L59" s="46">
        <v>8</v>
      </c>
      <c r="M59" s="47">
        <f t="shared" si="0"/>
        <v>96</v>
      </c>
      <c r="N59" s="42">
        <v>0</v>
      </c>
      <c r="O59" s="43" t="s">
        <v>140</v>
      </c>
      <c r="P59" s="48">
        <v>0</v>
      </c>
      <c r="Q59" s="47">
        <f t="shared" si="1"/>
        <v>96</v>
      </c>
    </row>
    <row r="60" spans="1:17" ht="15.75" x14ac:dyDescent="0.25">
      <c r="A60" s="35">
        <v>59</v>
      </c>
      <c r="B60" s="36">
        <v>44734</v>
      </c>
      <c r="C60" s="37">
        <v>44734</v>
      </c>
      <c r="D60" s="35">
        <v>5400</v>
      </c>
      <c r="E60" s="35">
        <v>26269</v>
      </c>
      <c r="F60" s="35" t="s">
        <v>205</v>
      </c>
      <c r="G60" s="35" t="s">
        <v>184</v>
      </c>
      <c r="H60" s="35" t="s">
        <v>96</v>
      </c>
      <c r="I60" s="35" t="s">
        <v>71</v>
      </c>
      <c r="J60" s="35" t="s">
        <v>108</v>
      </c>
      <c r="K60" s="38">
        <v>7.5</v>
      </c>
      <c r="L60" s="39">
        <v>9</v>
      </c>
      <c r="M60" s="40">
        <f t="shared" si="0"/>
        <v>67.5</v>
      </c>
      <c r="N60" s="35">
        <v>4</v>
      </c>
      <c r="O60" s="36" t="s">
        <v>137</v>
      </c>
      <c r="P60" s="41">
        <v>0.1</v>
      </c>
      <c r="Q60" s="40">
        <f t="shared" si="1"/>
        <v>60.75</v>
      </c>
    </row>
    <row r="61" spans="1:17" ht="15.75" x14ac:dyDescent="0.25">
      <c r="A61" s="42">
        <v>60</v>
      </c>
      <c r="B61" s="43">
        <v>44735</v>
      </c>
      <c r="C61" s="44">
        <v>44735</v>
      </c>
      <c r="D61" s="42">
        <v>8064</v>
      </c>
      <c r="E61" s="42">
        <v>23455</v>
      </c>
      <c r="F61" s="42" t="s">
        <v>206</v>
      </c>
      <c r="G61" s="42" t="s">
        <v>41</v>
      </c>
      <c r="H61" s="42" t="s">
        <v>154</v>
      </c>
      <c r="I61" s="42" t="s">
        <v>126</v>
      </c>
      <c r="J61" s="42" t="s">
        <v>110</v>
      </c>
      <c r="K61" s="45">
        <v>5.95</v>
      </c>
      <c r="L61" s="46">
        <v>1</v>
      </c>
      <c r="M61" s="47">
        <f t="shared" si="0"/>
        <v>5.95</v>
      </c>
      <c r="N61" s="42">
        <v>0</v>
      </c>
      <c r="O61" s="43" t="s">
        <v>140</v>
      </c>
      <c r="P61" s="48">
        <v>0</v>
      </c>
      <c r="Q61" s="47">
        <f t="shared" si="1"/>
        <v>5.95</v>
      </c>
    </row>
    <row r="62" spans="1:17" ht="15.75" x14ac:dyDescent="0.25">
      <c r="A62" s="35">
        <v>61</v>
      </c>
      <c r="B62" s="36">
        <v>44735</v>
      </c>
      <c r="C62" s="37">
        <v>44735</v>
      </c>
      <c r="D62" s="35">
        <v>6678</v>
      </c>
      <c r="E62" s="35">
        <v>13014</v>
      </c>
      <c r="F62" s="35" t="s">
        <v>207</v>
      </c>
      <c r="G62" s="35" t="s">
        <v>39</v>
      </c>
      <c r="H62" s="35" t="s">
        <v>97</v>
      </c>
      <c r="I62" s="35" t="s">
        <v>72</v>
      </c>
      <c r="J62" s="35" t="s">
        <v>108</v>
      </c>
      <c r="K62" s="38">
        <v>8</v>
      </c>
      <c r="L62" s="39">
        <v>8</v>
      </c>
      <c r="M62" s="40">
        <f t="shared" si="0"/>
        <v>64</v>
      </c>
      <c r="N62" s="35">
        <v>5</v>
      </c>
      <c r="O62" s="36" t="s">
        <v>146</v>
      </c>
      <c r="P62" s="41">
        <v>0.15</v>
      </c>
      <c r="Q62" s="40">
        <f t="shared" si="1"/>
        <v>54.4</v>
      </c>
    </row>
    <row r="63" spans="1:17" ht="15.75" x14ac:dyDescent="0.25">
      <c r="A63" s="42">
        <v>62</v>
      </c>
      <c r="B63" s="43">
        <v>44736</v>
      </c>
      <c r="C63" s="44">
        <v>44736</v>
      </c>
      <c r="D63" s="42">
        <v>5454</v>
      </c>
      <c r="E63" s="42">
        <v>11347</v>
      </c>
      <c r="F63" s="42" t="s">
        <v>208</v>
      </c>
      <c r="G63" s="42" t="s">
        <v>173</v>
      </c>
      <c r="H63" s="42" t="s">
        <v>102</v>
      </c>
      <c r="I63" s="42" t="s">
        <v>77</v>
      </c>
      <c r="J63" s="42" t="s">
        <v>108</v>
      </c>
      <c r="K63" s="45">
        <v>7.5</v>
      </c>
      <c r="L63" s="46">
        <v>1</v>
      </c>
      <c r="M63" s="47">
        <f t="shared" si="0"/>
        <v>7.5</v>
      </c>
      <c r="N63" s="42">
        <v>0</v>
      </c>
      <c r="O63" s="43" t="s">
        <v>140</v>
      </c>
      <c r="P63" s="48">
        <v>0</v>
      </c>
      <c r="Q63" s="47">
        <f t="shared" si="1"/>
        <v>7.5</v>
      </c>
    </row>
    <row r="64" spans="1:17" ht="15.75" x14ac:dyDescent="0.25">
      <c r="A64" s="35">
        <v>63</v>
      </c>
      <c r="B64" s="36">
        <v>44737</v>
      </c>
      <c r="C64" s="37">
        <v>44737</v>
      </c>
      <c r="D64" s="35">
        <v>1384</v>
      </c>
      <c r="E64" s="35">
        <v>17252</v>
      </c>
      <c r="F64" s="35" t="s">
        <v>209</v>
      </c>
      <c r="G64" s="35" t="s">
        <v>44</v>
      </c>
      <c r="H64" s="35" t="s">
        <v>101</v>
      </c>
      <c r="I64" s="35" t="s">
        <v>76</v>
      </c>
      <c r="J64" s="35" t="s">
        <v>107</v>
      </c>
      <c r="K64" s="38">
        <v>9</v>
      </c>
      <c r="L64" s="39">
        <v>5</v>
      </c>
      <c r="M64" s="40">
        <f t="shared" si="0"/>
        <v>45</v>
      </c>
      <c r="N64" s="35">
        <v>1</v>
      </c>
      <c r="O64" s="36" t="s">
        <v>26</v>
      </c>
      <c r="P64" s="41">
        <v>0.05</v>
      </c>
      <c r="Q64" s="40">
        <f t="shared" si="1"/>
        <v>42.75</v>
      </c>
    </row>
    <row r="65" spans="1:17" ht="15.75" x14ac:dyDescent="0.25">
      <c r="A65" s="42">
        <v>64</v>
      </c>
      <c r="B65" s="43">
        <v>44737</v>
      </c>
      <c r="C65" s="44">
        <v>44737</v>
      </c>
      <c r="D65" s="42">
        <v>6678</v>
      </c>
      <c r="E65" s="42">
        <v>12883</v>
      </c>
      <c r="F65" s="42" t="s">
        <v>210</v>
      </c>
      <c r="G65" s="42" t="s">
        <v>36</v>
      </c>
      <c r="H65" s="42" t="s">
        <v>171</v>
      </c>
      <c r="I65" s="42" t="s">
        <v>125</v>
      </c>
      <c r="J65" s="42" t="s">
        <v>109</v>
      </c>
      <c r="K65" s="45">
        <v>12</v>
      </c>
      <c r="L65" s="46">
        <v>3</v>
      </c>
      <c r="M65" s="47">
        <f t="shared" si="0"/>
        <v>36</v>
      </c>
      <c r="N65" s="42">
        <v>4</v>
      </c>
      <c r="O65" s="43" t="s">
        <v>137</v>
      </c>
      <c r="P65" s="48">
        <v>0.1</v>
      </c>
      <c r="Q65" s="47">
        <f t="shared" si="1"/>
        <v>32.4</v>
      </c>
    </row>
    <row r="66" spans="1:17" ht="15.75" x14ac:dyDescent="0.25">
      <c r="A66" s="35">
        <v>65</v>
      </c>
      <c r="B66" s="36">
        <v>44738</v>
      </c>
      <c r="C66" s="37">
        <v>44738</v>
      </c>
      <c r="D66" s="35">
        <v>8064</v>
      </c>
      <c r="E66" s="35">
        <v>17067</v>
      </c>
      <c r="F66" s="35" t="s">
        <v>211</v>
      </c>
      <c r="G66" s="35" t="s">
        <v>43</v>
      </c>
      <c r="H66" s="35" t="s">
        <v>101</v>
      </c>
      <c r="I66" s="35" t="s">
        <v>76</v>
      </c>
      <c r="J66" s="35" t="s">
        <v>107</v>
      </c>
      <c r="K66" s="38">
        <v>9</v>
      </c>
      <c r="L66" s="39">
        <v>2</v>
      </c>
      <c r="M66" s="40">
        <f t="shared" ref="M66:M129" si="2">K66*L66</f>
        <v>18</v>
      </c>
      <c r="N66" s="35">
        <v>3</v>
      </c>
      <c r="O66" s="36" t="s">
        <v>28</v>
      </c>
      <c r="P66" s="41">
        <v>0.08</v>
      </c>
      <c r="Q66" s="40">
        <f t="shared" ref="Q66:Q129" si="3">M66-M66*P66</f>
        <v>16.559999999999999</v>
      </c>
    </row>
    <row r="67" spans="1:17" ht="15.75" x14ac:dyDescent="0.25">
      <c r="A67" s="42">
        <v>66</v>
      </c>
      <c r="B67" s="43">
        <v>44738</v>
      </c>
      <c r="C67" s="44">
        <v>44738</v>
      </c>
      <c r="D67" s="42">
        <v>5454</v>
      </c>
      <c r="E67" s="42">
        <v>16272</v>
      </c>
      <c r="F67" s="42" t="s">
        <v>212</v>
      </c>
      <c r="G67" s="42" t="s">
        <v>40</v>
      </c>
      <c r="H67" s="42" t="s">
        <v>171</v>
      </c>
      <c r="I67" s="42" t="s">
        <v>125</v>
      </c>
      <c r="J67" s="42" t="s">
        <v>109</v>
      </c>
      <c r="K67" s="45">
        <v>12</v>
      </c>
      <c r="L67" s="46">
        <v>4</v>
      </c>
      <c r="M67" s="47">
        <f t="shared" si="2"/>
        <v>48</v>
      </c>
      <c r="N67" s="42">
        <v>2</v>
      </c>
      <c r="O67" s="43" t="s">
        <v>27</v>
      </c>
      <c r="P67" s="48">
        <v>0.06</v>
      </c>
      <c r="Q67" s="47">
        <f t="shared" si="3"/>
        <v>45.12</v>
      </c>
    </row>
    <row r="68" spans="1:17" ht="15.75" x14ac:dyDescent="0.25">
      <c r="A68" s="35">
        <v>67</v>
      </c>
      <c r="B68" s="36">
        <v>44739</v>
      </c>
      <c r="C68" s="37">
        <v>44739</v>
      </c>
      <c r="D68" s="35">
        <v>8064</v>
      </c>
      <c r="E68" s="35">
        <v>21104</v>
      </c>
      <c r="F68" s="35" t="s">
        <v>213</v>
      </c>
      <c r="G68" s="35" t="s">
        <v>39</v>
      </c>
      <c r="H68" s="35" t="s">
        <v>95</v>
      </c>
      <c r="I68" s="35" t="s">
        <v>70</v>
      </c>
      <c r="J68" s="35" t="s">
        <v>110</v>
      </c>
      <c r="K68" s="38">
        <v>5.95</v>
      </c>
      <c r="L68" s="39">
        <v>10</v>
      </c>
      <c r="M68" s="40">
        <f t="shared" si="2"/>
        <v>59.5</v>
      </c>
      <c r="N68" s="35">
        <v>5</v>
      </c>
      <c r="O68" s="36" t="s">
        <v>146</v>
      </c>
      <c r="P68" s="41">
        <v>0.15</v>
      </c>
      <c r="Q68" s="40">
        <f t="shared" si="3"/>
        <v>50.575000000000003</v>
      </c>
    </row>
    <row r="69" spans="1:17" ht="15.75" x14ac:dyDescent="0.25">
      <c r="A69" s="42">
        <v>68</v>
      </c>
      <c r="B69" s="43">
        <v>44740</v>
      </c>
      <c r="C69" s="44">
        <v>44740</v>
      </c>
      <c r="D69" s="42">
        <v>6464</v>
      </c>
      <c r="E69" s="42">
        <v>22708</v>
      </c>
      <c r="F69" s="42" t="s">
        <v>214</v>
      </c>
      <c r="G69" s="42" t="s">
        <v>37</v>
      </c>
      <c r="H69" s="42" t="s">
        <v>98</v>
      </c>
      <c r="I69" s="42" t="s">
        <v>73</v>
      </c>
      <c r="J69" s="42" t="s">
        <v>107</v>
      </c>
      <c r="K69" s="45">
        <v>9</v>
      </c>
      <c r="L69" s="46">
        <v>1</v>
      </c>
      <c r="M69" s="47">
        <f t="shared" si="2"/>
        <v>9</v>
      </c>
      <c r="N69" s="42">
        <v>3</v>
      </c>
      <c r="O69" s="43" t="s">
        <v>28</v>
      </c>
      <c r="P69" s="48">
        <v>0.08</v>
      </c>
      <c r="Q69" s="47">
        <f t="shared" si="3"/>
        <v>8.2799999999999994</v>
      </c>
    </row>
    <row r="70" spans="1:17" ht="15.75" x14ac:dyDescent="0.25">
      <c r="A70" s="35">
        <v>69</v>
      </c>
      <c r="B70" s="36">
        <v>44740</v>
      </c>
      <c r="C70" s="37">
        <v>44740</v>
      </c>
      <c r="D70" s="35">
        <v>6892</v>
      </c>
      <c r="E70" s="35">
        <v>18495</v>
      </c>
      <c r="F70" s="35" t="s">
        <v>166</v>
      </c>
      <c r="G70" s="35" t="s">
        <v>40</v>
      </c>
      <c r="H70" s="35" t="s">
        <v>154</v>
      </c>
      <c r="I70" s="35" t="s">
        <v>126</v>
      </c>
      <c r="J70" s="35" t="s">
        <v>110</v>
      </c>
      <c r="K70" s="38">
        <v>5.95</v>
      </c>
      <c r="L70" s="39">
        <v>7</v>
      </c>
      <c r="M70" s="40">
        <f t="shared" si="2"/>
        <v>41.65</v>
      </c>
      <c r="N70" s="35">
        <v>4</v>
      </c>
      <c r="O70" s="36" t="s">
        <v>137</v>
      </c>
      <c r="P70" s="41">
        <v>0.1</v>
      </c>
      <c r="Q70" s="40">
        <f t="shared" si="3"/>
        <v>37.484999999999999</v>
      </c>
    </row>
    <row r="71" spans="1:17" ht="15.75" x14ac:dyDescent="0.25">
      <c r="A71" s="42">
        <v>70</v>
      </c>
      <c r="B71" s="43">
        <v>44740</v>
      </c>
      <c r="C71" s="44">
        <v>44740</v>
      </c>
      <c r="D71" s="42">
        <v>5382</v>
      </c>
      <c r="E71" s="42">
        <v>18854</v>
      </c>
      <c r="F71" s="42" t="s">
        <v>168</v>
      </c>
      <c r="G71" s="42" t="s">
        <v>136</v>
      </c>
      <c r="H71" s="42" t="s">
        <v>96</v>
      </c>
      <c r="I71" s="42" t="s">
        <v>71</v>
      </c>
      <c r="J71" s="42" t="s">
        <v>108</v>
      </c>
      <c r="K71" s="45">
        <v>7.5</v>
      </c>
      <c r="L71" s="46">
        <v>1</v>
      </c>
      <c r="M71" s="47">
        <f t="shared" si="2"/>
        <v>7.5</v>
      </c>
      <c r="N71" s="42">
        <v>5</v>
      </c>
      <c r="O71" s="43" t="s">
        <v>146</v>
      </c>
      <c r="P71" s="48">
        <v>0.15</v>
      </c>
      <c r="Q71" s="47">
        <f t="shared" si="3"/>
        <v>6.375</v>
      </c>
    </row>
    <row r="72" spans="1:17" ht="15.75" x14ac:dyDescent="0.25">
      <c r="A72" s="35">
        <v>71</v>
      </c>
      <c r="B72" s="36">
        <v>44740</v>
      </c>
      <c r="C72" s="37">
        <v>44740</v>
      </c>
      <c r="D72" s="35">
        <v>8064</v>
      </c>
      <c r="E72" s="35">
        <v>21064</v>
      </c>
      <c r="F72" s="35" t="s">
        <v>145</v>
      </c>
      <c r="G72" s="35" t="s">
        <v>39</v>
      </c>
      <c r="H72" s="35" t="s">
        <v>96</v>
      </c>
      <c r="I72" s="35" t="s">
        <v>71</v>
      </c>
      <c r="J72" s="35" t="s">
        <v>108</v>
      </c>
      <c r="K72" s="38">
        <v>7.5</v>
      </c>
      <c r="L72" s="39">
        <v>9</v>
      </c>
      <c r="M72" s="40">
        <f t="shared" si="2"/>
        <v>67.5</v>
      </c>
      <c r="N72" s="35">
        <v>0</v>
      </c>
      <c r="O72" s="36" t="s">
        <v>140</v>
      </c>
      <c r="P72" s="41">
        <v>0</v>
      </c>
      <c r="Q72" s="40">
        <f t="shared" si="3"/>
        <v>67.5</v>
      </c>
    </row>
    <row r="73" spans="1:17" ht="15.75" x14ac:dyDescent="0.25">
      <c r="A73" s="42">
        <v>72</v>
      </c>
      <c r="B73" s="43">
        <v>44741</v>
      </c>
      <c r="C73" s="44">
        <v>44741</v>
      </c>
      <c r="D73" s="42">
        <v>5454</v>
      </c>
      <c r="E73" s="42">
        <v>10340</v>
      </c>
      <c r="F73" s="42" t="s">
        <v>215</v>
      </c>
      <c r="G73" s="42" t="s">
        <v>37</v>
      </c>
      <c r="H73" s="42" t="s">
        <v>103</v>
      </c>
      <c r="I73" s="42" t="s">
        <v>78</v>
      </c>
      <c r="J73" s="42" t="s">
        <v>109</v>
      </c>
      <c r="K73" s="45">
        <v>12</v>
      </c>
      <c r="L73" s="46">
        <v>7</v>
      </c>
      <c r="M73" s="47">
        <f t="shared" si="2"/>
        <v>84</v>
      </c>
      <c r="N73" s="42">
        <v>0</v>
      </c>
      <c r="O73" s="43" t="s">
        <v>140</v>
      </c>
      <c r="P73" s="48">
        <v>0</v>
      </c>
      <c r="Q73" s="47">
        <f t="shared" si="3"/>
        <v>84</v>
      </c>
    </row>
    <row r="74" spans="1:17" ht="15.75" x14ac:dyDescent="0.25">
      <c r="A74" s="35">
        <v>73</v>
      </c>
      <c r="B74" s="36">
        <v>44742</v>
      </c>
      <c r="C74" s="37">
        <v>44742</v>
      </c>
      <c r="D74" s="35">
        <v>6464</v>
      </c>
      <c r="E74" s="35">
        <v>18265</v>
      </c>
      <c r="F74" s="35" t="s">
        <v>216</v>
      </c>
      <c r="G74" s="35" t="s">
        <v>39</v>
      </c>
      <c r="H74" s="35" t="s">
        <v>159</v>
      </c>
      <c r="I74" s="35" t="s">
        <v>160</v>
      </c>
      <c r="J74" s="35" t="s">
        <v>110</v>
      </c>
      <c r="K74" s="38">
        <v>5.95</v>
      </c>
      <c r="L74" s="39">
        <v>9</v>
      </c>
      <c r="M74" s="40">
        <f t="shared" si="2"/>
        <v>53.550000000000004</v>
      </c>
      <c r="N74" s="35">
        <v>2</v>
      </c>
      <c r="O74" s="36" t="s">
        <v>27</v>
      </c>
      <c r="P74" s="41">
        <v>0.06</v>
      </c>
      <c r="Q74" s="40">
        <f t="shared" si="3"/>
        <v>50.337000000000003</v>
      </c>
    </row>
    <row r="75" spans="1:17" ht="15.75" x14ac:dyDescent="0.25">
      <c r="A75" s="42">
        <v>74</v>
      </c>
      <c r="B75" s="43">
        <v>44743</v>
      </c>
      <c r="C75" s="44">
        <v>44743</v>
      </c>
      <c r="D75" s="42">
        <v>5454</v>
      </c>
      <c r="E75" s="42">
        <v>13739</v>
      </c>
      <c r="F75" s="42" t="s">
        <v>217</v>
      </c>
      <c r="G75" s="42" t="s">
        <v>41</v>
      </c>
      <c r="H75" s="42" t="s">
        <v>150</v>
      </c>
      <c r="I75" s="42" t="s">
        <v>151</v>
      </c>
      <c r="J75" s="42" t="s">
        <v>107</v>
      </c>
      <c r="K75" s="45">
        <v>9</v>
      </c>
      <c r="L75" s="46">
        <v>3</v>
      </c>
      <c r="M75" s="47">
        <f t="shared" si="2"/>
        <v>27</v>
      </c>
      <c r="N75" s="42">
        <v>1</v>
      </c>
      <c r="O75" s="43" t="s">
        <v>26</v>
      </c>
      <c r="P75" s="48">
        <v>0.05</v>
      </c>
      <c r="Q75" s="47">
        <f t="shared" si="3"/>
        <v>25.65</v>
      </c>
    </row>
    <row r="76" spans="1:17" ht="15.75" x14ac:dyDescent="0.25">
      <c r="A76" s="35">
        <v>75</v>
      </c>
      <c r="B76" s="36">
        <v>44743</v>
      </c>
      <c r="C76" s="37">
        <v>44743</v>
      </c>
      <c r="D76" s="35">
        <v>1384</v>
      </c>
      <c r="E76" s="35">
        <v>10075</v>
      </c>
      <c r="F76" s="35" t="s">
        <v>218</v>
      </c>
      <c r="G76" s="35" t="s">
        <v>40</v>
      </c>
      <c r="H76" s="35" t="s">
        <v>101</v>
      </c>
      <c r="I76" s="35" t="s">
        <v>76</v>
      </c>
      <c r="J76" s="35" t="s">
        <v>107</v>
      </c>
      <c r="K76" s="38">
        <v>9</v>
      </c>
      <c r="L76" s="39">
        <v>9</v>
      </c>
      <c r="M76" s="40">
        <f t="shared" si="2"/>
        <v>81</v>
      </c>
      <c r="N76" s="35">
        <v>1</v>
      </c>
      <c r="O76" s="36" t="s">
        <v>26</v>
      </c>
      <c r="P76" s="41">
        <v>0.05</v>
      </c>
      <c r="Q76" s="40">
        <f t="shared" si="3"/>
        <v>76.95</v>
      </c>
    </row>
    <row r="77" spans="1:17" ht="15.75" x14ac:dyDescent="0.25">
      <c r="A77" s="42">
        <v>76</v>
      </c>
      <c r="B77" s="43">
        <v>44744</v>
      </c>
      <c r="C77" s="44">
        <v>44744</v>
      </c>
      <c r="D77" s="42">
        <v>6143</v>
      </c>
      <c r="E77" s="42">
        <v>10061</v>
      </c>
      <c r="F77" s="42" t="s">
        <v>219</v>
      </c>
      <c r="G77" s="42" t="s">
        <v>40</v>
      </c>
      <c r="H77" s="42" t="s">
        <v>101</v>
      </c>
      <c r="I77" s="42" t="s">
        <v>76</v>
      </c>
      <c r="J77" s="42" t="s">
        <v>107</v>
      </c>
      <c r="K77" s="45">
        <v>9</v>
      </c>
      <c r="L77" s="46">
        <v>5</v>
      </c>
      <c r="M77" s="47">
        <f t="shared" si="2"/>
        <v>45</v>
      </c>
      <c r="N77" s="42">
        <v>0</v>
      </c>
      <c r="O77" s="43" t="s">
        <v>140</v>
      </c>
      <c r="P77" s="48">
        <v>0</v>
      </c>
      <c r="Q77" s="47">
        <f t="shared" si="3"/>
        <v>45</v>
      </c>
    </row>
    <row r="78" spans="1:17" ht="15.75" x14ac:dyDescent="0.25">
      <c r="A78" s="35">
        <v>77</v>
      </c>
      <c r="B78" s="36">
        <v>44744</v>
      </c>
      <c r="C78" s="37">
        <v>44744</v>
      </c>
      <c r="D78" s="35">
        <v>6892</v>
      </c>
      <c r="E78" s="35">
        <v>12793</v>
      </c>
      <c r="F78" s="35" t="s">
        <v>220</v>
      </c>
      <c r="G78" s="35" t="s">
        <v>37</v>
      </c>
      <c r="H78" s="35" t="s">
        <v>95</v>
      </c>
      <c r="I78" s="35" t="s">
        <v>70</v>
      </c>
      <c r="J78" s="35" t="s">
        <v>110</v>
      </c>
      <c r="K78" s="38">
        <v>5.95</v>
      </c>
      <c r="L78" s="39">
        <v>1</v>
      </c>
      <c r="M78" s="40">
        <f t="shared" si="2"/>
        <v>5.95</v>
      </c>
      <c r="N78" s="35">
        <v>3</v>
      </c>
      <c r="O78" s="36" t="s">
        <v>28</v>
      </c>
      <c r="P78" s="41">
        <v>0.08</v>
      </c>
      <c r="Q78" s="40">
        <f t="shared" si="3"/>
        <v>5.4740000000000002</v>
      </c>
    </row>
    <row r="79" spans="1:17" ht="15.75" x14ac:dyDescent="0.25">
      <c r="A79" s="42">
        <v>78</v>
      </c>
      <c r="B79" s="43">
        <v>44745</v>
      </c>
      <c r="C79" s="44">
        <v>44745</v>
      </c>
      <c r="D79" s="42">
        <v>6464</v>
      </c>
      <c r="E79" s="42">
        <v>18436</v>
      </c>
      <c r="F79" s="42" t="s">
        <v>193</v>
      </c>
      <c r="G79" s="42" t="s">
        <v>139</v>
      </c>
      <c r="H79" s="42" t="s">
        <v>159</v>
      </c>
      <c r="I79" s="42" t="s">
        <v>160</v>
      </c>
      <c r="J79" s="42" t="s">
        <v>110</v>
      </c>
      <c r="K79" s="45">
        <v>5.95</v>
      </c>
      <c r="L79" s="46">
        <v>1</v>
      </c>
      <c r="M79" s="47">
        <f t="shared" si="2"/>
        <v>5.95</v>
      </c>
      <c r="N79" s="42">
        <v>0</v>
      </c>
      <c r="O79" s="43" t="s">
        <v>140</v>
      </c>
      <c r="P79" s="48">
        <v>0</v>
      </c>
      <c r="Q79" s="47">
        <f t="shared" si="3"/>
        <v>5.95</v>
      </c>
    </row>
    <row r="80" spans="1:17" ht="15.75" x14ac:dyDescent="0.25">
      <c r="A80" s="35">
        <v>79</v>
      </c>
      <c r="B80" s="36">
        <v>44746</v>
      </c>
      <c r="C80" s="37">
        <v>44746</v>
      </c>
      <c r="D80" s="35">
        <v>6892</v>
      </c>
      <c r="E80" s="35">
        <v>12793</v>
      </c>
      <c r="F80" s="35" t="s">
        <v>220</v>
      </c>
      <c r="G80" s="35" t="s">
        <v>37</v>
      </c>
      <c r="H80" s="35" t="s">
        <v>159</v>
      </c>
      <c r="I80" s="35" t="s">
        <v>160</v>
      </c>
      <c r="J80" s="35" t="s">
        <v>110</v>
      </c>
      <c r="K80" s="38">
        <v>5.95</v>
      </c>
      <c r="L80" s="39">
        <v>6</v>
      </c>
      <c r="M80" s="40">
        <f t="shared" si="2"/>
        <v>35.700000000000003</v>
      </c>
      <c r="N80" s="35">
        <v>3</v>
      </c>
      <c r="O80" s="36" t="s">
        <v>28</v>
      </c>
      <c r="P80" s="41">
        <v>0.08</v>
      </c>
      <c r="Q80" s="40">
        <f t="shared" si="3"/>
        <v>32.844000000000001</v>
      </c>
    </row>
    <row r="81" spans="1:17" ht="15.75" x14ac:dyDescent="0.25">
      <c r="A81" s="42">
        <v>80</v>
      </c>
      <c r="B81" s="43">
        <v>44746</v>
      </c>
      <c r="C81" s="44">
        <v>44746</v>
      </c>
      <c r="D81" s="42">
        <v>6678</v>
      </c>
      <c r="E81" s="42">
        <v>18982</v>
      </c>
      <c r="F81" s="42" t="s">
        <v>221</v>
      </c>
      <c r="G81" s="42" t="s">
        <v>186</v>
      </c>
      <c r="H81" s="42" t="s">
        <v>99</v>
      </c>
      <c r="I81" s="42" t="s">
        <v>74</v>
      </c>
      <c r="J81" s="42" t="s">
        <v>108</v>
      </c>
      <c r="K81" s="45">
        <v>7.5</v>
      </c>
      <c r="L81" s="46">
        <v>10</v>
      </c>
      <c r="M81" s="47">
        <f t="shared" si="2"/>
        <v>75</v>
      </c>
      <c r="N81" s="42">
        <v>2</v>
      </c>
      <c r="O81" s="43" t="s">
        <v>27</v>
      </c>
      <c r="P81" s="48">
        <v>0.06</v>
      </c>
      <c r="Q81" s="47">
        <f t="shared" si="3"/>
        <v>70.5</v>
      </c>
    </row>
    <row r="82" spans="1:17" ht="15.75" x14ac:dyDescent="0.25">
      <c r="A82" s="35">
        <v>81</v>
      </c>
      <c r="B82" s="36">
        <v>44746</v>
      </c>
      <c r="C82" s="37">
        <v>44746</v>
      </c>
      <c r="D82" s="35">
        <v>1384</v>
      </c>
      <c r="E82" s="35">
        <v>24926</v>
      </c>
      <c r="F82" s="35" t="s">
        <v>222</v>
      </c>
      <c r="G82" s="35" t="s">
        <v>180</v>
      </c>
      <c r="H82" s="35" t="s">
        <v>96</v>
      </c>
      <c r="I82" s="35" t="s">
        <v>71</v>
      </c>
      <c r="J82" s="35" t="s">
        <v>108</v>
      </c>
      <c r="K82" s="38">
        <v>7.5</v>
      </c>
      <c r="L82" s="39">
        <v>9</v>
      </c>
      <c r="M82" s="40">
        <f t="shared" si="2"/>
        <v>67.5</v>
      </c>
      <c r="N82" s="35">
        <v>3</v>
      </c>
      <c r="O82" s="36" t="s">
        <v>28</v>
      </c>
      <c r="P82" s="41">
        <v>0.08</v>
      </c>
      <c r="Q82" s="40">
        <f t="shared" si="3"/>
        <v>62.1</v>
      </c>
    </row>
    <row r="83" spans="1:17" ht="15.75" x14ac:dyDescent="0.25">
      <c r="A83" s="42">
        <v>82</v>
      </c>
      <c r="B83" s="43">
        <v>44746</v>
      </c>
      <c r="C83" s="44">
        <v>44746</v>
      </c>
      <c r="D83" s="42">
        <v>5382</v>
      </c>
      <c r="E83" s="42">
        <v>10681</v>
      </c>
      <c r="F83" s="42" t="s">
        <v>89</v>
      </c>
      <c r="G83" s="42" t="s">
        <v>42</v>
      </c>
      <c r="H83" s="42" t="s">
        <v>101</v>
      </c>
      <c r="I83" s="42" t="s">
        <v>76</v>
      </c>
      <c r="J83" s="42" t="s">
        <v>107</v>
      </c>
      <c r="K83" s="45">
        <v>9</v>
      </c>
      <c r="L83" s="46">
        <v>3</v>
      </c>
      <c r="M83" s="47">
        <f t="shared" si="2"/>
        <v>27</v>
      </c>
      <c r="N83" s="42">
        <v>5</v>
      </c>
      <c r="O83" s="43" t="s">
        <v>146</v>
      </c>
      <c r="P83" s="48">
        <v>0.15</v>
      </c>
      <c r="Q83" s="47">
        <f t="shared" si="3"/>
        <v>22.95</v>
      </c>
    </row>
    <row r="84" spans="1:17" ht="15.75" x14ac:dyDescent="0.25">
      <c r="A84" s="35">
        <v>83</v>
      </c>
      <c r="B84" s="36">
        <v>44747</v>
      </c>
      <c r="C84" s="37">
        <v>44747</v>
      </c>
      <c r="D84" s="35">
        <v>8064</v>
      </c>
      <c r="E84" s="35">
        <v>19112</v>
      </c>
      <c r="F84" s="35" t="s">
        <v>223</v>
      </c>
      <c r="G84" s="35" t="s">
        <v>136</v>
      </c>
      <c r="H84" s="35" t="s">
        <v>150</v>
      </c>
      <c r="I84" s="35" t="s">
        <v>151</v>
      </c>
      <c r="J84" s="35" t="s">
        <v>107</v>
      </c>
      <c r="K84" s="38">
        <v>9</v>
      </c>
      <c r="L84" s="39">
        <v>3</v>
      </c>
      <c r="M84" s="40">
        <f t="shared" si="2"/>
        <v>27</v>
      </c>
      <c r="N84" s="35">
        <v>3</v>
      </c>
      <c r="O84" s="36" t="s">
        <v>28</v>
      </c>
      <c r="P84" s="41">
        <v>0.08</v>
      </c>
      <c r="Q84" s="40">
        <f t="shared" si="3"/>
        <v>24.84</v>
      </c>
    </row>
    <row r="85" spans="1:17" ht="15.75" x14ac:dyDescent="0.25">
      <c r="A85" s="42">
        <v>84</v>
      </c>
      <c r="B85" s="43">
        <v>44747</v>
      </c>
      <c r="C85" s="44">
        <v>44747</v>
      </c>
      <c r="D85" s="42">
        <v>6464</v>
      </c>
      <c r="E85" s="42">
        <v>25523</v>
      </c>
      <c r="F85" s="42" t="s">
        <v>224</v>
      </c>
      <c r="G85" s="42" t="s">
        <v>39</v>
      </c>
      <c r="H85" s="42" t="s">
        <v>154</v>
      </c>
      <c r="I85" s="42" t="s">
        <v>126</v>
      </c>
      <c r="J85" s="42" t="s">
        <v>110</v>
      </c>
      <c r="K85" s="45">
        <v>5.95</v>
      </c>
      <c r="L85" s="46">
        <v>8</v>
      </c>
      <c r="M85" s="47">
        <f t="shared" si="2"/>
        <v>47.6</v>
      </c>
      <c r="N85" s="42">
        <v>5</v>
      </c>
      <c r="O85" s="43" t="s">
        <v>146</v>
      </c>
      <c r="P85" s="48">
        <v>0.15</v>
      </c>
      <c r="Q85" s="47">
        <f t="shared" si="3"/>
        <v>40.46</v>
      </c>
    </row>
    <row r="86" spans="1:17" ht="15.75" x14ac:dyDescent="0.25">
      <c r="A86" s="35">
        <v>85</v>
      </c>
      <c r="B86" s="36">
        <v>44748</v>
      </c>
      <c r="C86" s="37">
        <v>44748</v>
      </c>
      <c r="D86" s="35">
        <v>8064</v>
      </c>
      <c r="E86" s="35">
        <v>22544</v>
      </c>
      <c r="F86" s="35" t="s">
        <v>225</v>
      </c>
      <c r="G86" s="35" t="s">
        <v>136</v>
      </c>
      <c r="H86" s="35" t="s">
        <v>101</v>
      </c>
      <c r="I86" s="35" t="s">
        <v>76</v>
      </c>
      <c r="J86" s="35" t="s">
        <v>107</v>
      </c>
      <c r="K86" s="38">
        <v>9</v>
      </c>
      <c r="L86" s="39">
        <v>6</v>
      </c>
      <c r="M86" s="40">
        <f t="shared" si="2"/>
        <v>54</v>
      </c>
      <c r="N86" s="35">
        <v>3</v>
      </c>
      <c r="O86" s="36" t="s">
        <v>28</v>
      </c>
      <c r="P86" s="41">
        <v>0.08</v>
      </c>
      <c r="Q86" s="40">
        <f t="shared" si="3"/>
        <v>49.68</v>
      </c>
    </row>
    <row r="87" spans="1:17" ht="15.75" x14ac:dyDescent="0.25">
      <c r="A87" s="42">
        <v>86</v>
      </c>
      <c r="B87" s="43">
        <v>44748</v>
      </c>
      <c r="C87" s="44">
        <v>44748</v>
      </c>
      <c r="D87" s="42">
        <v>5418</v>
      </c>
      <c r="E87" s="42">
        <v>17338</v>
      </c>
      <c r="F87" s="42" t="s">
        <v>177</v>
      </c>
      <c r="G87" s="42" t="s">
        <v>40</v>
      </c>
      <c r="H87" s="42" t="s">
        <v>103</v>
      </c>
      <c r="I87" s="42" t="s">
        <v>78</v>
      </c>
      <c r="J87" s="42" t="s">
        <v>109</v>
      </c>
      <c r="K87" s="45">
        <v>12</v>
      </c>
      <c r="L87" s="46">
        <v>8</v>
      </c>
      <c r="M87" s="47">
        <f t="shared" si="2"/>
        <v>96</v>
      </c>
      <c r="N87" s="42">
        <v>5</v>
      </c>
      <c r="O87" s="43" t="s">
        <v>146</v>
      </c>
      <c r="P87" s="48">
        <v>0.15</v>
      </c>
      <c r="Q87" s="47">
        <f t="shared" si="3"/>
        <v>81.599999999999994</v>
      </c>
    </row>
    <row r="88" spans="1:17" ht="15.75" x14ac:dyDescent="0.25">
      <c r="A88" s="35">
        <v>87</v>
      </c>
      <c r="B88" s="36">
        <v>44749</v>
      </c>
      <c r="C88" s="37">
        <v>44749</v>
      </c>
      <c r="D88" s="35">
        <v>6892</v>
      </c>
      <c r="E88" s="35">
        <v>25764</v>
      </c>
      <c r="F88" s="35" t="s">
        <v>226</v>
      </c>
      <c r="G88" s="35" t="s">
        <v>173</v>
      </c>
      <c r="H88" s="35" t="s">
        <v>171</v>
      </c>
      <c r="I88" s="35" t="s">
        <v>125</v>
      </c>
      <c r="J88" s="35" t="s">
        <v>109</v>
      </c>
      <c r="K88" s="38">
        <v>12</v>
      </c>
      <c r="L88" s="39">
        <v>1</v>
      </c>
      <c r="M88" s="40">
        <f t="shared" si="2"/>
        <v>12</v>
      </c>
      <c r="N88" s="35">
        <v>1</v>
      </c>
      <c r="O88" s="36" t="s">
        <v>26</v>
      </c>
      <c r="P88" s="41">
        <v>0.05</v>
      </c>
      <c r="Q88" s="40">
        <f t="shared" si="3"/>
        <v>11.4</v>
      </c>
    </row>
    <row r="89" spans="1:17" ht="15.75" x14ac:dyDescent="0.25">
      <c r="A89" s="42">
        <v>88</v>
      </c>
      <c r="B89" s="43">
        <v>44749</v>
      </c>
      <c r="C89" s="44">
        <v>44749</v>
      </c>
      <c r="D89" s="42">
        <v>6464</v>
      </c>
      <c r="E89" s="42">
        <v>20912</v>
      </c>
      <c r="F89" s="42" t="s">
        <v>227</v>
      </c>
      <c r="G89" s="42" t="s">
        <v>38</v>
      </c>
      <c r="H89" s="42" t="s">
        <v>150</v>
      </c>
      <c r="I89" s="42" t="s">
        <v>151</v>
      </c>
      <c r="J89" s="42" t="s">
        <v>107</v>
      </c>
      <c r="K89" s="45">
        <v>9</v>
      </c>
      <c r="L89" s="46">
        <v>1</v>
      </c>
      <c r="M89" s="47">
        <f t="shared" si="2"/>
        <v>9</v>
      </c>
      <c r="N89" s="42">
        <v>5</v>
      </c>
      <c r="O89" s="43" t="s">
        <v>146</v>
      </c>
      <c r="P89" s="48">
        <v>0.15</v>
      </c>
      <c r="Q89" s="47">
        <f t="shared" si="3"/>
        <v>7.65</v>
      </c>
    </row>
    <row r="90" spans="1:17" ht="15.75" x14ac:dyDescent="0.25">
      <c r="A90" s="35">
        <v>89</v>
      </c>
      <c r="B90" s="36">
        <v>44749</v>
      </c>
      <c r="C90" s="37">
        <v>44749</v>
      </c>
      <c r="D90" s="35">
        <v>6143</v>
      </c>
      <c r="E90" s="35">
        <v>11347</v>
      </c>
      <c r="F90" s="35" t="s">
        <v>208</v>
      </c>
      <c r="G90" s="35" t="s">
        <v>173</v>
      </c>
      <c r="H90" s="35" t="s">
        <v>97</v>
      </c>
      <c r="I90" s="35" t="s">
        <v>72</v>
      </c>
      <c r="J90" s="35" t="s">
        <v>108</v>
      </c>
      <c r="K90" s="38">
        <v>8</v>
      </c>
      <c r="L90" s="39">
        <v>5</v>
      </c>
      <c r="M90" s="40">
        <f t="shared" si="2"/>
        <v>40</v>
      </c>
      <c r="N90" s="35">
        <v>2</v>
      </c>
      <c r="O90" s="36" t="s">
        <v>27</v>
      </c>
      <c r="P90" s="41">
        <v>0.06</v>
      </c>
      <c r="Q90" s="40">
        <f t="shared" si="3"/>
        <v>37.6</v>
      </c>
    </row>
    <row r="91" spans="1:17" ht="15.75" x14ac:dyDescent="0.25">
      <c r="A91" s="42">
        <v>90</v>
      </c>
      <c r="B91" s="43">
        <v>44750</v>
      </c>
      <c r="C91" s="44">
        <v>44750</v>
      </c>
      <c r="D91" s="42">
        <v>6678</v>
      </c>
      <c r="E91" s="42">
        <v>25511</v>
      </c>
      <c r="F91" s="42" t="s">
        <v>228</v>
      </c>
      <c r="G91" s="42" t="s">
        <v>143</v>
      </c>
      <c r="H91" s="42" t="s">
        <v>150</v>
      </c>
      <c r="I91" s="42" t="s">
        <v>151</v>
      </c>
      <c r="J91" s="42" t="s">
        <v>107</v>
      </c>
      <c r="K91" s="45">
        <v>9</v>
      </c>
      <c r="L91" s="46">
        <v>2</v>
      </c>
      <c r="M91" s="47">
        <f t="shared" si="2"/>
        <v>18</v>
      </c>
      <c r="N91" s="42">
        <v>0</v>
      </c>
      <c r="O91" s="43" t="s">
        <v>140</v>
      </c>
      <c r="P91" s="48">
        <v>0</v>
      </c>
      <c r="Q91" s="47">
        <f t="shared" si="3"/>
        <v>18</v>
      </c>
    </row>
    <row r="92" spans="1:17" ht="15.75" x14ac:dyDescent="0.25">
      <c r="A92" s="35">
        <v>91</v>
      </c>
      <c r="B92" s="36">
        <v>44750</v>
      </c>
      <c r="C92" s="37">
        <v>44750</v>
      </c>
      <c r="D92" s="35">
        <v>6250</v>
      </c>
      <c r="E92" s="35">
        <v>24461</v>
      </c>
      <c r="F92" s="35" t="s">
        <v>229</v>
      </c>
      <c r="G92" s="35" t="s">
        <v>39</v>
      </c>
      <c r="H92" s="35" t="s">
        <v>98</v>
      </c>
      <c r="I92" s="35" t="s">
        <v>73</v>
      </c>
      <c r="J92" s="35" t="s">
        <v>107</v>
      </c>
      <c r="K92" s="38">
        <v>9</v>
      </c>
      <c r="L92" s="39">
        <v>5</v>
      </c>
      <c r="M92" s="40">
        <f t="shared" si="2"/>
        <v>45</v>
      </c>
      <c r="N92" s="35">
        <v>5</v>
      </c>
      <c r="O92" s="36" t="s">
        <v>146</v>
      </c>
      <c r="P92" s="41">
        <v>0.15</v>
      </c>
      <c r="Q92" s="40">
        <f t="shared" si="3"/>
        <v>38.25</v>
      </c>
    </row>
    <row r="93" spans="1:17" ht="15.75" x14ac:dyDescent="0.25">
      <c r="A93" s="42">
        <v>92</v>
      </c>
      <c r="B93" s="43">
        <v>44751</v>
      </c>
      <c r="C93" s="44">
        <v>44751</v>
      </c>
      <c r="D93" s="42">
        <v>6678</v>
      </c>
      <c r="E93" s="42">
        <v>11047</v>
      </c>
      <c r="F93" s="42" t="s">
        <v>178</v>
      </c>
      <c r="G93" s="42" t="s">
        <v>37</v>
      </c>
      <c r="H93" s="42" t="s">
        <v>102</v>
      </c>
      <c r="I93" s="42" t="s">
        <v>77</v>
      </c>
      <c r="J93" s="42" t="s">
        <v>108</v>
      </c>
      <c r="K93" s="45">
        <v>7.5</v>
      </c>
      <c r="L93" s="46">
        <v>4</v>
      </c>
      <c r="M93" s="47">
        <f t="shared" si="2"/>
        <v>30</v>
      </c>
      <c r="N93" s="42">
        <v>1</v>
      </c>
      <c r="O93" s="43" t="s">
        <v>26</v>
      </c>
      <c r="P93" s="48">
        <v>0.05</v>
      </c>
      <c r="Q93" s="47">
        <f t="shared" si="3"/>
        <v>28.5</v>
      </c>
    </row>
    <row r="94" spans="1:17" ht="15.75" x14ac:dyDescent="0.25">
      <c r="A94" s="35">
        <v>93</v>
      </c>
      <c r="B94" s="36">
        <v>44751</v>
      </c>
      <c r="C94" s="37">
        <v>44751</v>
      </c>
      <c r="D94" s="35">
        <v>6892</v>
      </c>
      <c r="E94" s="35">
        <v>12032</v>
      </c>
      <c r="F94" s="35" t="s">
        <v>230</v>
      </c>
      <c r="G94" s="35" t="s">
        <v>39</v>
      </c>
      <c r="H94" s="35" t="s">
        <v>103</v>
      </c>
      <c r="I94" s="35" t="s">
        <v>78</v>
      </c>
      <c r="J94" s="35" t="s">
        <v>109</v>
      </c>
      <c r="K94" s="38">
        <v>12</v>
      </c>
      <c r="L94" s="39">
        <v>8</v>
      </c>
      <c r="M94" s="40">
        <f t="shared" si="2"/>
        <v>96</v>
      </c>
      <c r="N94" s="35">
        <v>4</v>
      </c>
      <c r="O94" s="36" t="s">
        <v>137</v>
      </c>
      <c r="P94" s="41">
        <v>0.1</v>
      </c>
      <c r="Q94" s="40">
        <f t="shared" si="3"/>
        <v>86.4</v>
      </c>
    </row>
    <row r="95" spans="1:17" ht="15.75" x14ac:dyDescent="0.25">
      <c r="A95" s="42">
        <v>94</v>
      </c>
      <c r="B95" s="43">
        <v>44752</v>
      </c>
      <c r="C95" s="44">
        <v>44752</v>
      </c>
      <c r="D95" s="42">
        <v>5400</v>
      </c>
      <c r="E95" s="42">
        <v>27560</v>
      </c>
      <c r="F95" s="42" t="s">
        <v>174</v>
      </c>
      <c r="G95" s="42" t="s">
        <v>143</v>
      </c>
      <c r="H95" s="42" t="s">
        <v>150</v>
      </c>
      <c r="I95" s="42" t="s">
        <v>151</v>
      </c>
      <c r="J95" s="42" t="s">
        <v>107</v>
      </c>
      <c r="K95" s="45">
        <v>9</v>
      </c>
      <c r="L95" s="46">
        <v>3</v>
      </c>
      <c r="M95" s="47">
        <f t="shared" si="2"/>
        <v>27</v>
      </c>
      <c r="N95" s="42">
        <v>2</v>
      </c>
      <c r="O95" s="43" t="s">
        <v>27</v>
      </c>
      <c r="P95" s="48">
        <v>0.06</v>
      </c>
      <c r="Q95" s="47">
        <f t="shared" si="3"/>
        <v>25.38</v>
      </c>
    </row>
    <row r="96" spans="1:17" ht="15.75" x14ac:dyDescent="0.25">
      <c r="A96" s="35">
        <v>95</v>
      </c>
      <c r="B96" s="36">
        <v>44752</v>
      </c>
      <c r="C96" s="37">
        <v>44752</v>
      </c>
      <c r="D96" s="35">
        <v>6678</v>
      </c>
      <c r="E96" s="35">
        <v>15464</v>
      </c>
      <c r="F96" s="35" t="s">
        <v>231</v>
      </c>
      <c r="G96" s="35" t="s">
        <v>232</v>
      </c>
      <c r="H96" s="35" t="s">
        <v>100</v>
      </c>
      <c r="I96" s="35" t="s">
        <v>75</v>
      </c>
      <c r="J96" s="35" t="s">
        <v>109</v>
      </c>
      <c r="K96" s="38">
        <v>12</v>
      </c>
      <c r="L96" s="39">
        <v>7</v>
      </c>
      <c r="M96" s="40">
        <f t="shared" si="2"/>
        <v>84</v>
      </c>
      <c r="N96" s="35">
        <v>4</v>
      </c>
      <c r="O96" s="36" t="s">
        <v>137</v>
      </c>
      <c r="P96" s="41">
        <v>0.1</v>
      </c>
      <c r="Q96" s="40">
        <f t="shared" si="3"/>
        <v>75.599999999999994</v>
      </c>
    </row>
    <row r="97" spans="1:17" ht="15.75" x14ac:dyDescent="0.25">
      <c r="A97" s="42">
        <v>96</v>
      </c>
      <c r="B97" s="43">
        <v>44753</v>
      </c>
      <c r="C97" s="44">
        <v>44753</v>
      </c>
      <c r="D97" s="42">
        <v>8064</v>
      </c>
      <c r="E97" s="42">
        <v>12971</v>
      </c>
      <c r="F97" s="42" t="s">
        <v>233</v>
      </c>
      <c r="G97" s="42" t="s">
        <v>180</v>
      </c>
      <c r="H97" s="42" t="s">
        <v>102</v>
      </c>
      <c r="I97" s="42" t="s">
        <v>77</v>
      </c>
      <c r="J97" s="42" t="s">
        <v>108</v>
      </c>
      <c r="K97" s="45">
        <v>7.5</v>
      </c>
      <c r="L97" s="46">
        <v>10</v>
      </c>
      <c r="M97" s="47">
        <f t="shared" si="2"/>
        <v>75</v>
      </c>
      <c r="N97" s="42">
        <v>2</v>
      </c>
      <c r="O97" s="43" t="s">
        <v>27</v>
      </c>
      <c r="P97" s="48">
        <v>0.06</v>
      </c>
      <c r="Q97" s="47">
        <f t="shared" si="3"/>
        <v>70.5</v>
      </c>
    </row>
    <row r="98" spans="1:17" ht="15.75" x14ac:dyDescent="0.25">
      <c r="A98" s="35">
        <v>97</v>
      </c>
      <c r="B98" s="36">
        <v>44754</v>
      </c>
      <c r="C98" s="37">
        <v>44754</v>
      </c>
      <c r="D98" s="35">
        <v>6250</v>
      </c>
      <c r="E98" s="35">
        <v>12883</v>
      </c>
      <c r="F98" s="35" t="s">
        <v>210</v>
      </c>
      <c r="G98" s="35" t="s">
        <v>36</v>
      </c>
      <c r="H98" s="35" t="s">
        <v>100</v>
      </c>
      <c r="I98" s="35" t="s">
        <v>75</v>
      </c>
      <c r="J98" s="35" t="s">
        <v>109</v>
      </c>
      <c r="K98" s="38">
        <v>12</v>
      </c>
      <c r="L98" s="39">
        <v>7</v>
      </c>
      <c r="M98" s="40">
        <f t="shared" si="2"/>
        <v>84</v>
      </c>
      <c r="N98" s="35">
        <v>4</v>
      </c>
      <c r="O98" s="36" t="s">
        <v>137</v>
      </c>
      <c r="P98" s="41">
        <v>0.1</v>
      </c>
      <c r="Q98" s="40">
        <f t="shared" si="3"/>
        <v>75.599999999999994</v>
      </c>
    </row>
    <row r="99" spans="1:17" ht="15.75" x14ac:dyDescent="0.25">
      <c r="A99" s="42">
        <v>98</v>
      </c>
      <c r="B99" s="43">
        <v>44754</v>
      </c>
      <c r="C99" s="44">
        <v>44754</v>
      </c>
      <c r="D99" s="42">
        <v>5418</v>
      </c>
      <c r="E99" s="42">
        <v>16736</v>
      </c>
      <c r="F99" s="42" t="s">
        <v>141</v>
      </c>
      <c r="G99" s="42" t="s">
        <v>40</v>
      </c>
      <c r="H99" s="42" t="s">
        <v>159</v>
      </c>
      <c r="I99" s="42" t="s">
        <v>160</v>
      </c>
      <c r="J99" s="42" t="s">
        <v>110</v>
      </c>
      <c r="K99" s="45">
        <v>5.95</v>
      </c>
      <c r="L99" s="46">
        <v>4</v>
      </c>
      <c r="M99" s="47">
        <f t="shared" si="2"/>
        <v>23.8</v>
      </c>
      <c r="N99" s="42">
        <v>1</v>
      </c>
      <c r="O99" s="43" t="s">
        <v>26</v>
      </c>
      <c r="P99" s="48">
        <v>0.05</v>
      </c>
      <c r="Q99" s="47">
        <f t="shared" si="3"/>
        <v>22.61</v>
      </c>
    </row>
    <row r="100" spans="1:17" ht="15.75" x14ac:dyDescent="0.25">
      <c r="A100" s="35">
        <v>99</v>
      </c>
      <c r="B100" s="36">
        <v>44755</v>
      </c>
      <c r="C100" s="37">
        <v>44755</v>
      </c>
      <c r="D100" s="35">
        <v>6464</v>
      </c>
      <c r="E100" s="35">
        <v>28365</v>
      </c>
      <c r="F100" s="35" t="s">
        <v>147</v>
      </c>
      <c r="G100" s="35" t="s">
        <v>43</v>
      </c>
      <c r="H100" s="35" t="s">
        <v>103</v>
      </c>
      <c r="I100" s="35" t="s">
        <v>78</v>
      </c>
      <c r="J100" s="35" t="s">
        <v>109</v>
      </c>
      <c r="K100" s="38">
        <v>12</v>
      </c>
      <c r="L100" s="39">
        <v>7</v>
      </c>
      <c r="M100" s="40">
        <f t="shared" si="2"/>
        <v>84</v>
      </c>
      <c r="N100" s="35">
        <v>1</v>
      </c>
      <c r="O100" s="36" t="s">
        <v>26</v>
      </c>
      <c r="P100" s="41">
        <v>0.05</v>
      </c>
      <c r="Q100" s="40">
        <f t="shared" si="3"/>
        <v>79.8</v>
      </c>
    </row>
    <row r="101" spans="1:17" ht="15.75" x14ac:dyDescent="0.25">
      <c r="A101" s="42">
        <v>100</v>
      </c>
      <c r="B101" s="43">
        <v>44755</v>
      </c>
      <c r="C101" s="44">
        <v>44755</v>
      </c>
      <c r="D101" s="42">
        <v>5400</v>
      </c>
      <c r="E101" s="42">
        <v>16974</v>
      </c>
      <c r="F101" s="42" t="s">
        <v>93</v>
      </c>
      <c r="G101" s="42" t="s">
        <v>42</v>
      </c>
      <c r="H101" s="42" t="s">
        <v>100</v>
      </c>
      <c r="I101" s="42" t="s">
        <v>75</v>
      </c>
      <c r="J101" s="42" t="s">
        <v>109</v>
      </c>
      <c r="K101" s="45">
        <v>12</v>
      </c>
      <c r="L101" s="46">
        <v>4</v>
      </c>
      <c r="M101" s="47">
        <f t="shared" si="2"/>
        <v>48</v>
      </c>
      <c r="N101" s="42">
        <v>0</v>
      </c>
      <c r="O101" s="43" t="s">
        <v>140</v>
      </c>
      <c r="P101" s="48">
        <v>0</v>
      </c>
      <c r="Q101" s="47">
        <f t="shared" si="3"/>
        <v>48</v>
      </c>
    </row>
    <row r="102" spans="1:17" ht="15.75" x14ac:dyDescent="0.25">
      <c r="A102" s="35">
        <v>101</v>
      </c>
      <c r="B102" s="36">
        <v>44756</v>
      </c>
      <c r="C102" s="37">
        <v>44756</v>
      </c>
      <c r="D102" s="35">
        <v>6464</v>
      </c>
      <c r="E102" s="35">
        <v>15353</v>
      </c>
      <c r="F102" s="35" t="s">
        <v>149</v>
      </c>
      <c r="G102" s="35" t="s">
        <v>139</v>
      </c>
      <c r="H102" s="35" t="s">
        <v>95</v>
      </c>
      <c r="I102" s="35" t="s">
        <v>70</v>
      </c>
      <c r="J102" s="35" t="s">
        <v>110</v>
      </c>
      <c r="K102" s="38">
        <v>5.95</v>
      </c>
      <c r="L102" s="39">
        <v>3</v>
      </c>
      <c r="M102" s="40">
        <f t="shared" si="2"/>
        <v>17.850000000000001</v>
      </c>
      <c r="N102" s="35">
        <v>3</v>
      </c>
      <c r="O102" s="36" t="s">
        <v>28</v>
      </c>
      <c r="P102" s="41">
        <v>0.08</v>
      </c>
      <c r="Q102" s="40">
        <f t="shared" si="3"/>
        <v>16.422000000000001</v>
      </c>
    </row>
    <row r="103" spans="1:17" ht="15.75" x14ac:dyDescent="0.25">
      <c r="A103" s="42">
        <v>102</v>
      </c>
      <c r="B103" s="43">
        <v>44756</v>
      </c>
      <c r="C103" s="44">
        <v>44756</v>
      </c>
      <c r="D103" s="42">
        <v>5382</v>
      </c>
      <c r="E103" s="42">
        <v>26269</v>
      </c>
      <c r="F103" s="42" t="s">
        <v>205</v>
      </c>
      <c r="G103" s="42" t="s">
        <v>184</v>
      </c>
      <c r="H103" s="42" t="s">
        <v>99</v>
      </c>
      <c r="I103" s="42" t="s">
        <v>74</v>
      </c>
      <c r="J103" s="42" t="s">
        <v>108</v>
      </c>
      <c r="K103" s="45">
        <v>7.5</v>
      </c>
      <c r="L103" s="46">
        <v>3</v>
      </c>
      <c r="M103" s="47">
        <f t="shared" si="2"/>
        <v>22.5</v>
      </c>
      <c r="N103" s="42">
        <v>3</v>
      </c>
      <c r="O103" s="43" t="s">
        <v>28</v>
      </c>
      <c r="P103" s="48">
        <v>0.08</v>
      </c>
      <c r="Q103" s="47">
        <f t="shared" si="3"/>
        <v>20.7</v>
      </c>
    </row>
    <row r="104" spans="1:17" ht="15.75" x14ac:dyDescent="0.25">
      <c r="A104" s="35">
        <v>103</v>
      </c>
      <c r="B104" s="36">
        <v>44757</v>
      </c>
      <c r="C104" s="37">
        <v>44757</v>
      </c>
      <c r="D104" s="35">
        <v>6464</v>
      </c>
      <c r="E104" s="35">
        <v>16272</v>
      </c>
      <c r="F104" s="35" t="s">
        <v>212</v>
      </c>
      <c r="G104" s="35" t="s">
        <v>40</v>
      </c>
      <c r="H104" s="35" t="s">
        <v>100</v>
      </c>
      <c r="I104" s="35" t="s">
        <v>75</v>
      </c>
      <c r="J104" s="35" t="s">
        <v>109</v>
      </c>
      <c r="K104" s="38">
        <v>12</v>
      </c>
      <c r="L104" s="39">
        <v>6</v>
      </c>
      <c r="M104" s="40">
        <f t="shared" si="2"/>
        <v>72</v>
      </c>
      <c r="N104" s="35">
        <v>0</v>
      </c>
      <c r="O104" s="36" t="s">
        <v>140</v>
      </c>
      <c r="P104" s="41">
        <v>0</v>
      </c>
      <c r="Q104" s="40">
        <f t="shared" si="3"/>
        <v>72</v>
      </c>
    </row>
    <row r="105" spans="1:17" ht="15.75" x14ac:dyDescent="0.25">
      <c r="A105" s="42">
        <v>104</v>
      </c>
      <c r="B105" s="43">
        <v>44757</v>
      </c>
      <c r="C105" s="44">
        <v>44757</v>
      </c>
      <c r="D105" s="42">
        <v>6464</v>
      </c>
      <c r="E105" s="42">
        <v>22708</v>
      </c>
      <c r="F105" s="42" t="s">
        <v>214</v>
      </c>
      <c r="G105" s="42" t="s">
        <v>37</v>
      </c>
      <c r="H105" s="42" t="s">
        <v>99</v>
      </c>
      <c r="I105" s="42" t="s">
        <v>74</v>
      </c>
      <c r="J105" s="42" t="s">
        <v>108</v>
      </c>
      <c r="K105" s="45">
        <v>7.5</v>
      </c>
      <c r="L105" s="46">
        <v>5</v>
      </c>
      <c r="M105" s="47">
        <f t="shared" si="2"/>
        <v>37.5</v>
      </c>
      <c r="N105" s="42">
        <v>2</v>
      </c>
      <c r="O105" s="43" t="s">
        <v>27</v>
      </c>
      <c r="P105" s="48">
        <v>0.06</v>
      </c>
      <c r="Q105" s="47">
        <f t="shared" si="3"/>
        <v>35.25</v>
      </c>
    </row>
    <row r="106" spans="1:17" ht="15.75" x14ac:dyDescent="0.25">
      <c r="A106" s="35">
        <v>105</v>
      </c>
      <c r="B106" s="36">
        <v>44757</v>
      </c>
      <c r="C106" s="37">
        <v>44757</v>
      </c>
      <c r="D106" s="35">
        <v>6357</v>
      </c>
      <c r="E106" s="35">
        <v>17972</v>
      </c>
      <c r="F106" s="35" t="s">
        <v>234</v>
      </c>
      <c r="G106" s="35" t="s">
        <v>36</v>
      </c>
      <c r="H106" s="35" t="s">
        <v>95</v>
      </c>
      <c r="I106" s="35" t="s">
        <v>70</v>
      </c>
      <c r="J106" s="35" t="s">
        <v>110</v>
      </c>
      <c r="K106" s="38">
        <v>5.95</v>
      </c>
      <c r="L106" s="39">
        <v>9</v>
      </c>
      <c r="M106" s="40">
        <f t="shared" si="2"/>
        <v>53.550000000000004</v>
      </c>
      <c r="N106" s="35">
        <v>4</v>
      </c>
      <c r="O106" s="36" t="s">
        <v>137</v>
      </c>
      <c r="P106" s="41">
        <v>0.1</v>
      </c>
      <c r="Q106" s="40">
        <f t="shared" si="3"/>
        <v>48.195000000000007</v>
      </c>
    </row>
    <row r="107" spans="1:17" ht="15.75" x14ac:dyDescent="0.25">
      <c r="A107" s="42">
        <v>106</v>
      </c>
      <c r="B107" s="43">
        <v>44757</v>
      </c>
      <c r="C107" s="44">
        <v>44757</v>
      </c>
      <c r="D107" s="42">
        <v>5418</v>
      </c>
      <c r="E107" s="42">
        <v>10523</v>
      </c>
      <c r="F107" s="42" t="s">
        <v>235</v>
      </c>
      <c r="G107" s="42" t="s">
        <v>139</v>
      </c>
      <c r="H107" s="42" t="s">
        <v>150</v>
      </c>
      <c r="I107" s="42" t="s">
        <v>151</v>
      </c>
      <c r="J107" s="42" t="s">
        <v>107</v>
      </c>
      <c r="K107" s="45">
        <v>9</v>
      </c>
      <c r="L107" s="46">
        <v>2</v>
      </c>
      <c r="M107" s="47">
        <f t="shared" si="2"/>
        <v>18</v>
      </c>
      <c r="N107" s="42">
        <v>1</v>
      </c>
      <c r="O107" s="43" t="s">
        <v>26</v>
      </c>
      <c r="P107" s="48">
        <v>0.05</v>
      </c>
      <c r="Q107" s="47">
        <f t="shared" si="3"/>
        <v>17.100000000000001</v>
      </c>
    </row>
    <row r="108" spans="1:17" ht="15.75" x14ac:dyDescent="0.25">
      <c r="A108" s="35">
        <v>107</v>
      </c>
      <c r="B108" s="36">
        <v>44757</v>
      </c>
      <c r="C108" s="37">
        <v>44757</v>
      </c>
      <c r="D108" s="35">
        <v>6678</v>
      </c>
      <c r="E108" s="35">
        <v>15353</v>
      </c>
      <c r="F108" s="35" t="s">
        <v>149</v>
      </c>
      <c r="G108" s="35" t="s">
        <v>139</v>
      </c>
      <c r="H108" s="35" t="s">
        <v>98</v>
      </c>
      <c r="I108" s="35" t="s">
        <v>73</v>
      </c>
      <c r="J108" s="35" t="s">
        <v>107</v>
      </c>
      <c r="K108" s="38">
        <v>9</v>
      </c>
      <c r="L108" s="39">
        <v>4</v>
      </c>
      <c r="M108" s="40">
        <f t="shared" si="2"/>
        <v>36</v>
      </c>
      <c r="N108" s="35">
        <v>4</v>
      </c>
      <c r="O108" s="36" t="s">
        <v>137</v>
      </c>
      <c r="P108" s="41">
        <v>0.1</v>
      </c>
      <c r="Q108" s="40">
        <f t="shared" si="3"/>
        <v>32.4</v>
      </c>
    </row>
    <row r="109" spans="1:17" ht="15.75" x14ac:dyDescent="0.25">
      <c r="A109" s="42">
        <v>108</v>
      </c>
      <c r="B109" s="43">
        <v>44758</v>
      </c>
      <c r="C109" s="44">
        <v>44758</v>
      </c>
      <c r="D109" s="42">
        <v>8064</v>
      </c>
      <c r="E109" s="42">
        <v>21702</v>
      </c>
      <c r="F109" s="42" t="s">
        <v>236</v>
      </c>
      <c r="G109" s="42" t="s">
        <v>36</v>
      </c>
      <c r="H109" s="42" t="s">
        <v>96</v>
      </c>
      <c r="I109" s="42" t="s">
        <v>71</v>
      </c>
      <c r="J109" s="42" t="s">
        <v>108</v>
      </c>
      <c r="K109" s="45">
        <v>7.5</v>
      </c>
      <c r="L109" s="46">
        <v>7</v>
      </c>
      <c r="M109" s="47">
        <f t="shared" si="2"/>
        <v>52.5</v>
      </c>
      <c r="N109" s="42">
        <v>0</v>
      </c>
      <c r="O109" s="43" t="s">
        <v>140</v>
      </c>
      <c r="P109" s="48">
        <v>0</v>
      </c>
      <c r="Q109" s="47">
        <f t="shared" si="3"/>
        <v>52.5</v>
      </c>
    </row>
    <row r="110" spans="1:17" ht="15.75" x14ac:dyDescent="0.25">
      <c r="A110" s="35">
        <v>109</v>
      </c>
      <c r="B110" s="36">
        <v>44758</v>
      </c>
      <c r="C110" s="37">
        <v>44758</v>
      </c>
      <c r="D110" s="35">
        <v>5418</v>
      </c>
      <c r="E110" s="35">
        <v>11124</v>
      </c>
      <c r="F110" s="35" t="s">
        <v>142</v>
      </c>
      <c r="G110" s="35" t="s">
        <v>143</v>
      </c>
      <c r="H110" s="35" t="s">
        <v>97</v>
      </c>
      <c r="I110" s="35" t="s">
        <v>72</v>
      </c>
      <c r="J110" s="35" t="s">
        <v>108</v>
      </c>
      <c r="K110" s="38">
        <v>8</v>
      </c>
      <c r="L110" s="39">
        <v>7</v>
      </c>
      <c r="M110" s="40">
        <f t="shared" si="2"/>
        <v>56</v>
      </c>
      <c r="N110" s="35">
        <v>3</v>
      </c>
      <c r="O110" s="36" t="s">
        <v>28</v>
      </c>
      <c r="P110" s="41">
        <v>0.08</v>
      </c>
      <c r="Q110" s="40">
        <f t="shared" si="3"/>
        <v>51.519999999999996</v>
      </c>
    </row>
    <row r="111" spans="1:17" ht="15.75" x14ac:dyDescent="0.25">
      <c r="A111" s="42">
        <v>110</v>
      </c>
      <c r="B111" s="43">
        <v>44758</v>
      </c>
      <c r="C111" s="44">
        <v>44758</v>
      </c>
      <c r="D111" s="42">
        <v>5400</v>
      </c>
      <c r="E111" s="42">
        <v>13321</v>
      </c>
      <c r="F111" s="42" t="s">
        <v>237</v>
      </c>
      <c r="G111" s="42" t="s">
        <v>136</v>
      </c>
      <c r="H111" s="42" t="s">
        <v>102</v>
      </c>
      <c r="I111" s="42" t="s">
        <v>77</v>
      </c>
      <c r="J111" s="42" t="s">
        <v>108</v>
      </c>
      <c r="K111" s="45">
        <v>7.5</v>
      </c>
      <c r="L111" s="46">
        <v>5</v>
      </c>
      <c r="M111" s="47">
        <f t="shared" si="2"/>
        <v>37.5</v>
      </c>
      <c r="N111" s="42">
        <v>2</v>
      </c>
      <c r="O111" s="43" t="s">
        <v>27</v>
      </c>
      <c r="P111" s="48">
        <v>0.06</v>
      </c>
      <c r="Q111" s="47">
        <f t="shared" si="3"/>
        <v>35.25</v>
      </c>
    </row>
    <row r="112" spans="1:17" ht="15.75" x14ac:dyDescent="0.25">
      <c r="A112" s="35">
        <v>111</v>
      </c>
      <c r="B112" s="36">
        <v>44758</v>
      </c>
      <c r="C112" s="37">
        <v>44758</v>
      </c>
      <c r="D112" s="35">
        <v>8064</v>
      </c>
      <c r="E112" s="35">
        <v>23827</v>
      </c>
      <c r="F112" s="35" t="s">
        <v>238</v>
      </c>
      <c r="G112" s="35" t="s">
        <v>44</v>
      </c>
      <c r="H112" s="35" t="s">
        <v>97</v>
      </c>
      <c r="I112" s="35" t="s">
        <v>72</v>
      </c>
      <c r="J112" s="35" t="s">
        <v>108</v>
      </c>
      <c r="K112" s="38">
        <v>8</v>
      </c>
      <c r="L112" s="39">
        <v>5</v>
      </c>
      <c r="M112" s="40">
        <f t="shared" si="2"/>
        <v>40</v>
      </c>
      <c r="N112" s="35">
        <v>0</v>
      </c>
      <c r="O112" s="36" t="s">
        <v>140</v>
      </c>
      <c r="P112" s="41">
        <v>0</v>
      </c>
      <c r="Q112" s="40">
        <f t="shared" si="3"/>
        <v>40</v>
      </c>
    </row>
    <row r="113" spans="1:17" ht="15.75" x14ac:dyDescent="0.25">
      <c r="A113" s="42">
        <v>112</v>
      </c>
      <c r="B113" s="43">
        <v>44758</v>
      </c>
      <c r="C113" s="44">
        <v>44758</v>
      </c>
      <c r="D113" s="42">
        <v>6892</v>
      </c>
      <c r="E113" s="42">
        <v>25929</v>
      </c>
      <c r="F113" s="42" t="s">
        <v>155</v>
      </c>
      <c r="G113" s="42" t="s">
        <v>156</v>
      </c>
      <c r="H113" s="42" t="s">
        <v>103</v>
      </c>
      <c r="I113" s="42" t="s">
        <v>78</v>
      </c>
      <c r="J113" s="42" t="s">
        <v>109</v>
      </c>
      <c r="K113" s="45">
        <v>12</v>
      </c>
      <c r="L113" s="46">
        <v>10</v>
      </c>
      <c r="M113" s="47">
        <f t="shared" si="2"/>
        <v>120</v>
      </c>
      <c r="N113" s="42">
        <v>0</v>
      </c>
      <c r="O113" s="43" t="s">
        <v>140</v>
      </c>
      <c r="P113" s="48">
        <v>0</v>
      </c>
      <c r="Q113" s="47">
        <f t="shared" si="3"/>
        <v>120</v>
      </c>
    </row>
    <row r="114" spans="1:17" ht="15.75" x14ac:dyDescent="0.25">
      <c r="A114" s="35">
        <v>113</v>
      </c>
      <c r="B114" s="36">
        <v>44759</v>
      </c>
      <c r="C114" s="37">
        <v>44759</v>
      </c>
      <c r="D114" s="35">
        <v>6678</v>
      </c>
      <c r="E114" s="35">
        <v>16741</v>
      </c>
      <c r="F114" s="35" t="s">
        <v>239</v>
      </c>
      <c r="G114" s="35" t="s">
        <v>41</v>
      </c>
      <c r="H114" s="35" t="s">
        <v>96</v>
      </c>
      <c r="I114" s="35" t="s">
        <v>71</v>
      </c>
      <c r="J114" s="35" t="s">
        <v>108</v>
      </c>
      <c r="K114" s="38">
        <v>7.5</v>
      </c>
      <c r="L114" s="39">
        <v>2</v>
      </c>
      <c r="M114" s="40">
        <f t="shared" si="2"/>
        <v>15</v>
      </c>
      <c r="N114" s="35">
        <v>3</v>
      </c>
      <c r="O114" s="36" t="s">
        <v>28</v>
      </c>
      <c r="P114" s="41">
        <v>0.08</v>
      </c>
      <c r="Q114" s="40">
        <f t="shared" si="3"/>
        <v>13.8</v>
      </c>
    </row>
    <row r="115" spans="1:17" ht="15.75" x14ac:dyDescent="0.25">
      <c r="A115" s="42">
        <v>114</v>
      </c>
      <c r="B115" s="43">
        <v>44759</v>
      </c>
      <c r="C115" s="44">
        <v>44759</v>
      </c>
      <c r="D115" s="42">
        <v>6571</v>
      </c>
      <c r="E115" s="42">
        <v>21803</v>
      </c>
      <c r="F115" s="42" t="s">
        <v>91</v>
      </c>
      <c r="G115" s="42" t="s">
        <v>42</v>
      </c>
      <c r="H115" s="42" t="s">
        <v>99</v>
      </c>
      <c r="I115" s="42" t="s">
        <v>74</v>
      </c>
      <c r="J115" s="42" t="s">
        <v>108</v>
      </c>
      <c r="K115" s="45">
        <v>7.5</v>
      </c>
      <c r="L115" s="46">
        <v>2</v>
      </c>
      <c r="M115" s="47">
        <f t="shared" si="2"/>
        <v>15</v>
      </c>
      <c r="N115" s="42">
        <v>0</v>
      </c>
      <c r="O115" s="43" t="s">
        <v>140</v>
      </c>
      <c r="P115" s="48">
        <v>0</v>
      </c>
      <c r="Q115" s="47">
        <f t="shared" si="3"/>
        <v>15</v>
      </c>
    </row>
    <row r="116" spans="1:17" ht="15.75" x14ac:dyDescent="0.25">
      <c r="A116" s="35">
        <v>115</v>
      </c>
      <c r="B116" s="36">
        <v>44759</v>
      </c>
      <c r="C116" s="37">
        <v>44759</v>
      </c>
      <c r="D116" s="35">
        <v>4350</v>
      </c>
      <c r="E116" s="35">
        <v>20177</v>
      </c>
      <c r="F116" s="35" t="s">
        <v>190</v>
      </c>
      <c r="G116" s="35" t="s">
        <v>40</v>
      </c>
      <c r="H116" s="35" t="s">
        <v>103</v>
      </c>
      <c r="I116" s="35" t="s">
        <v>78</v>
      </c>
      <c r="J116" s="35" t="s">
        <v>109</v>
      </c>
      <c r="K116" s="38">
        <v>12</v>
      </c>
      <c r="L116" s="39">
        <v>1</v>
      </c>
      <c r="M116" s="40">
        <f t="shared" si="2"/>
        <v>12</v>
      </c>
      <c r="N116" s="35">
        <v>2</v>
      </c>
      <c r="O116" s="36" t="s">
        <v>27</v>
      </c>
      <c r="P116" s="41">
        <v>0.06</v>
      </c>
      <c r="Q116" s="40">
        <f t="shared" si="3"/>
        <v>11.28</v>
      </c>
    </row>
    <row r="117" spans="1:17" ht="15.75" x14ac:dyDescent="0.25">
      <c r="A117" s="42">
        <v>116</v>
      </c>
      <c r="B117" s="43">
        <v>44760</v>
      </c>
      <c r="C117" s="44">
        <v>44760</v>
      </c>
      <c r="D117" s="42">
        <v>8064</v>
      </c>
      <c r="E117" s="42">
        <v>24142</v>
      </c>
      <c r="F117" s="42" t="s">
        <v>203</v>
      </c>
      <c r="G117" s="42" t="s">
        <v>38</v>
      </c>
      <c r="H117" s="42" t="s">
        <v>95</v>
      </c>
      <c r="I117" s="42" t="s">
        <v>70</v>
      </c>
      <c r="J117" s="42" t="s">
        <v>110</v>
      </c>
      <c r="K117" s="45">
        <v>5.95</v>
      </c>
      <c r="L117" s="46">
        <v>8</v>
      </c>
      <c r="M117" s="47">
        <f t="shared" si="2"/>
        <v>47.6</v>
      </c>
      <c r="N117" s="42">
        <v>2</v>
      </c>
      <c r="O117" s="43" t="s">
        <v>27</v>
      </c>
      <c r="P117" s="48">
        <v>0.06</v>
      </c>
      <c r="Q117" s="47">
        <f t="shared" si="3"/>
        <v>44.744</v>
      </c>
    </row>
    <row r="118" spans="1:17" ht="15.75" x14ac:dyDescent="0.25">
      <c r="A118" s="35">
        <v>117</v>
      </c>
      <c r="B118" s="36">
        <v>44760</v>
      </c>
      <c r="C118" s="37">
        <v>44760</v>
      </c>
      <c r="D118" s="35">
        <v>6143</v>
      </c>
      <c r="E118" s="35">
        <v>10550</v>
      </c>
      <c r="F118" s="35" t="s">
        <v>240</v>
      </c>
      <c r="G118" s="35" t="s">
        <v>232</v>
      </c>
      <c r="H118" s="35" t="s">
        <v>97</v>
      </c>
      <c r="I118" s="35" t="s">
        <v>72</v>
      </c>
      <c r="J118" s="35" t="s">
        <v>108</v>
      </c>
      <c r="K118" s="38">
        <v>8</v>
      </c>
      <c r="L118" s="39">
        <v>3</v>
      </c>
      <c r="M118" s="40">
        <f t="shared" si="2"/>
        <v>24</v>
      </c>
      <c r="N118" s="35">
        <v>2</v>
      </c>
      <c r="O118" s="36" t="s">
        <v>27</v>
      </c>
      <c r="P118" s="41">
        <v>0.06</v>
      </c>
      <c r="Q118" s="40">
        <f t="shared" si="3"/>
        <v>22.56</v>
      </c>
    </row>
    <row r="119" spans="1:17" ht="15.75" x14ac:dyDescent="0.25">
      <c r="A119" s="42">
        <v>118</v>
      </c>
      <c r="B119" s="43">
        <v>44762</v>
      </c>
      <c r="C119" s="44">
        <v>44762</v>
      </c>
      <c r="D119" s="42">
        <v>6464</v>
      </c>
      <c r="E119" s="42">
        <v>10828</v>
      </c>
      <c r="F119" s="42" t="s">
        <v>88</v>
      </c>
      <c r="G119" s="42" t="s">
        <v>42</v>
      </c>
      <c r="H119" s="42" t="s">
        <v>96</v>
      </c>
      <c r="I119" s="42" t="s">
        <v>71</v>
      </c>
      <c r="J119" s="42" t="s">
        <v>108</v>
      </c>
      <c r="K119" s="45">
        <v>7.5</v>
      </c>
      <c r="L119" s="46">
        <v>8</v>
      </c>
      <c r="M119" s="47">
        <f t="shared" si="2"/>
        <v>60</v>
      </c>
      <c r="N119" s="42">
        <v>3</v>
      </c>
      <c r="O119" s="43" t="s">
        <v>28</v>
      </c>
      <c r="P119" s="48">
        <v>0.08</v>
      </c>
      <c r="Q119" s="47">
        <f t="shared" si="3"/>
        <v>55.2</v>
      </c>
    </row>
    <row r="120" spans="1:17" ht="15.75" x14ac:dyDescent="0.25">
      <c r="A120" s="35">
        <v>119</v>
      </c>
      <c r="B120" s="36">
        <v>44762</v>
      </c>
      <c r="C120" s="37">
        <v>44762</v>
      </c>
      <c r="D120" s="35">
        <v>8064</v>
      </c>
      <c r="E120" s="35">
        <v>10734</v>
      </c>
      <c r="F120" s="35" t="s">
        <v>241</v>
      </c>
      <c r="G120" s="35" t="s">
        <v>36</v>
      </c>
      <c r="H120" s="35" t="s">
        <v>150</v>
      </c>
      <c r="I120" s="35" t="s">
        <v>151</v>
      </c>
      <c r="J120" s="35" t="s">
        <v>107</v>
      </c>
      <c r="K120" s="38">
        <v>9</v>
      </c>
      <c r="L120" s="39">
        <v>7</v>
      </c>
      <c r="M120" s="40">
        <f t="shared" si="2"/>
        <v>63</v>
      </c>
      <c r="N120" s="35">
        <v>2</v>
      </c>
      <c r="O120" s="36" t="s">
        <v>27</v>
      </c>
      <c r="P120" s="41">
        <v>0.06</v>
      </c>
      <c r="Q120" s="40">
        <f t="shared" si="3"/>
        <v>59.22</v>
      </c>
    </row>
    <row r="121" spans="1:17" ht="15.75" x14ac:dyDescent="0.25">
      <c r="A121" s="42">
        <v>120</v>
      </c>
      <c r="B121" s="43">
        <v>44762</v>
      </c>
      <c r="C121" s="44">
        <v>44762</v>
      </c>
      <c r="D121" s="42">
        <v>4350</v>
      </c>
      <c r="E121" s="42">
        <v>26512</v>
      </c>
      <c r="F121" s="42" t="s">
        <v>242</v>
      </c>
      <c r="G121" s="42" t="s">
        <v>40</v>
      </c>
      <c r="H121" s="42" t="s">
        <v>99</v>
      </c>
      <c r="I121" s="42" t="s">
        <v>74</v>
      </c>
      <c r="J121" s="42" t="s">
        <v>108</v>
      </c>
      <c r="K121" s="45">
        <v>7.5</v>
      </c>
      <c r="L121" s="46">
        <v>1</v>
      </c>
      <c r="M121" s="47">
        <f t="shared" si="2"/>
        <v>7.5</v>
      </c>
      <c r="N121" s="42">
        <v>5</v>
      </c>
      <c r="O121" s="43" t="s">
        <v>146</v>
      </c>
      <c r="P121" s="48">
        <v>0.15</v>
      </c>
      <c r="Q121" s="47">
        <f t="shared" si="3"/>
        <v>6.375</v>
      </c>
    </row>
    <row r="122" spans="1:17" ht="15.75" x14ac:dyDescent="0.25">
      <c r="A122" s="35">
        <v>121</v>
      </c>
      <c r="B122" s="36">
        <v>44763</v>
      </c>
      <c r="C122" s="37">
        <v>44763</v>
      </c>
      <c r="D122" s="35">
        <v>5400</v>
      </c>
      <c r="E122" s="35">
        <v>18195</v>
      </c>
      <c r="F122" s="35" t="s">
        <v>243</v>
      </c>
      <c r="G122" s="35" t="s">
        <v>39</v>
      </c>
      <c r="H122" s="35" t="s">
        <v>154</v>
      </c>
      <c r="I122" s="35" t="s">
        <v>126</v>
      </c>
      <c r="J122" s="35" t="s">
        <v>110</v>
      </c>
      <c r="K122" s="38">
        <v>5.95</v>
      </c>
      <c r="L122" s="39">
        <v>2</v>
      </c>
      <c r="M122" s="40">
        <f t="shared" si="2"/>
        <v>11.9</v>
      </c>
      <c r="N122" s="35">
        <v>1</v>
      </c>
      <c r="O122" s="36" t="s">
        <v>26</v>
      </c>
      <c r="P122" s="41">
        <v>0.05</v>
      </c>
      <c r="Q122" s="40">
        <f t="shared" si="3"/>
        <v>11.305</v>
      </c>
    </row>
    <row r="123" spans="1:17" ht="15.75" x14ac:dyDescent="0.25">
      <c r="A123" s="42">
        <v>122</v>
      </c>
      <c r="B123" s="43">
        <v>44765</v>
      </c>
      <c r="C123" s="44">
        <v>44765</v>
      </c>
      <c r="D123" s="42">
        <v>6678</v>
      </c>
      <c r="E123" s="42">
        <v>23531</v>
      </c>
      <c r="F123" s="42" t="s">
        <v>87</v>
      </c>
      <c r="G123" s="42" t="s">
        <v>42</v>
      </c>
      <c r="H123" s="42" t="s">
        <v>95</v>
      </c>
      <c r="I123" s="42" t="s">
        <v>70</v>
      </c>
      <c r="J123" s="42" t="s">
        <v>110</v>
      </c>
      <c r="K123" s="45">
        <v>5.95</v>
      </c>
      <c r="L123" s="46">
        <v>1</v>
      </c>
      <c r="M123" s="47">
        <f t="shared" si="2"/>
        <v>5.95</v>
      </c>
      <c r="N123" s="42">
        <v>3</v>
      </c>
      <c r="O123" s="43" t="s">
        <v>28</v>
      </c>
      <c r="P123" s="48">
        <v>0.08</v>
      </c>
      <c r="Q123" s="47">
        <f t="shared" si="3"/>
        <v>5.4740000000000002</v>
      </c>
    </row>
    <row r="124" spans="1:17" ht="15.75" x14ac:dyDescent="0.25">
      <c r="A124" s="35">
        <v>123</v>
      </c>
      <c r="B124" s="36">
        <v>44765</v>
      </c>
      <c r="C124" s="37">
        <v>44765</v>
      </c>
      <c r="D124" s="35">
        <v>6678</v>
      </c>
      <c r="E124" s="35">
        <v>19112</v>
      </c>
      <c r="F124" s="35" t="s">
        <v>223</v>
      </c>
      <c r="G124" s="35" t="s">
        <v>136</v>
      </c>
      <c r="H124" s="35" t="s">
        <v>101</v>
      </c>
      <c r="I124" s="35" t="s">
        <v>76</v>
      </c>
      <c r="J124" s="35" t="s">
        <v>107</v>
      </c>
      <c r="K124" s="38">
        <v>9</v>
      </c>
      <c r="L124" s="39">
        <v>7</v>
      </c>
      <c r="M124" s="40">
        <f t="shared" si="2"/>
        <v>63</v>
      </c>
      <c r="N124" s="35">
        <v>0</v>
      </c>
      <c r="O124" s="36" t="s">
        <v>140</v>
      </c>
      <c r="P124" s="41">
        <v>0</v>
      </c>
      <c r="Q124" s="40">
        <f t="shared" si="3"/>
        <v>63</v>
      </c>
    </row>
    <row r="125" spans="1:17" ht="15.75" x14ac:dyDescent="0.25">
      <c r="A125" s="42">
        <v>124</v>
      </c>
      <c r="B125" s="43">
        <v>44765</v>
      </c>
      <c r="C125" s="44">
        <v>44765</v>
      </c>
      <c r="D125" s="42">
        <v>6143</v>
      </c>
      <c r="E125" s="42">
        <v>21321</v>
      </c>
      <c r="F125" s="42" t="s">
        <v>244</v>
      </c>
      <c r="G125" s="42" t="s">
        <v>44</v>
      </c>
      <c r="H125" s="42" t="s">
        <v>98</v>
      </c>
      <c r="I125" s="42" t="s">
        <v>73</v>
      </c>
      <c r="J125" s="42" t="s">
        <v>107</v>
      </c>
      <c r="K125" s="45">
        <v>9</v>
      </c>
      <c r="L125" s="46">
        <v>1</v>
      </c>
      <c r="M125" s="47">
        <f t="shared" si="2"/>
        <v>9</v>
      </c>
      <c r="N125" s="42">
        <v>5</v>
      </c>
      <c r="O125" s="43" t="s">
        <v>146</v>
      </c>
      <c r="P125" s="48">
        <v>0.15</v>
      </c>
      <c r="Q125" s="47">
        <f t="shared" si="3"/>
        <v>7.65</v>
      </c>
    </row>
    <row r="126" spans="1:17" ht="15.75" x14ac:dyDescent="0.25">
      <c r="A126" s="35">
        <v>125</v>
      </c>
      <c r="B126" s="36">
        <v>44765</v>
      </c>
      <c r="C126" s="37">
        <v>44765</v>
      </c>
      <c r="D126" s="35">
        <v>6678</v>
      </c>
      <c r="E126" s="35">
        <v>20051</v>
      </c>
      <c r="F126" s="35" t="s">
        <v>179</v>
      </c>
      <c r="G126" s="35" t="s">
        <v>180</v>
      </c>
      <c r="H126" s="35" t="s">
        <v>171</v>
      </c>
      <c r="I126" s="35" t="s">
        <v>125</v>
      </c>
      <c r="J126" s="35" t="s">
        <v>109</v>
      </c>
      <c r="K126" s="38">
        <v>12</v>
      </c>
      <c r="L126" s="39">
        <v>2</v>
      </c>
      <c r="M126" s="40">
        <f t="shared" si="2"/>
        <v>24</v>
      </c>
      <c r="N126" s="35">
        <v>1</v>
      </c>
      <c r="O126" s="36" t="s">
        <v>26</v>
      </c>
      <c r="P126" s="41">
        <v>0.05</v>
      </c>
      <c r="Q126" s="40">
        <f t="shared" si="3"/>
        <v>22.8</v>
      </c>
    </row>
    <row r="127" spans="1:17" ht="15.75" x14ac:dyDescent="0.25">
      <c r="A127" s="42">
        <v>126</v>
      </c>
      <c r="B127" s="43">
        <v>44765</v>
      </c>
      <c r="C127" s="44">
        <v>44765</v>
      </c>
      <c r="D127" s="42">
        <v>5454</v>
      </c>
      <c r="E127" s="42">
        <v>25772</v>
      </c>
      <c r="F127" s="42" t="s">
        <v>245</v>
      </c>
      <c r="G127" s="42" t="s">
        <v>184</v>
      </c>
      <c r="H127" s="42" t="s">
        <v>171</v>
      </c>
      <c r="I127" s="42" t="s">
        <v>125</v>
      </c>
      <c r="J127" s="42" t="s">
        <v>109</v>
      </c>
      <c r="K127" s="45">
        <v>12</v>
      </c>
      <c r="L127" s="46">
        <v>5</v>
      </c>
      <c r="M127" s="47">
        <f t="shared" si="2"/>
        <v>60</v>
      </c>
      <c r="N127" s="42">
        <v>2</v>
      </c>
      <c r="O127" s="43" t="s">
        <v>27</v>
      </c>
      <c r="P127" s="48">
        <v>0.06</v>
      </c>
      <c r="Q127" s="47">
        <f t="shared" si="3"/>
        <v>56.4</v>
      </c>
    </row>
    <row r="128" spans="1:17" ht="15.75" x14ac:dyDescent="0.25">
      <c r="A128" s="35">
        <v>127</v>
      </c>
      <c r="B128" s="36">
        <v>44765</v>
      </c>
      <c r="C128" s="37">
        <v>44765</v>
      </c>
      <c r="D128" s="35">
        <v>8064</v>
      </c>
      <c r="E128" s="35">
        <v>17610</v>
      </c>
      <c r="F128" s="35" t="s">
        <v>246</v>
      </c>
      <c r="G128" s="35" t="s">
        <v>40</v>
      </c>
      <c r="H128" s="35" t="s">
        <v>171</v>
      </c>
      <c r="I128" s="35" t="s">
        <v>125</v>
      </c>
      <c r="J128" s="35" t="s">
        <v>109</v>
      </c>
      <c r="K128" s="38">
        <v>12</v>
      </c>
      <c r="L128" s="39">
        <v>10</v>
      </c>
      <c r="M128" s="40">
        <f t="shared" si="2"/>
        <v>120</v>
      </c>
      <c r="N128" s="35">
        <v>0</v>
      </c>
      <c r="O128" s="36" t="s">
        <v>140</v>
      </c>
      <c r="P128" s="41">
        <v>0</v>
      </c>
      <c r="Q128" s="40">
        <f t="shared" si="3"/>
        <v>120</v>
      </c>
    </row>
    <row r="129" spans="1:17" ht="15.75" x14ac:dyDescent="0.25">
      <c r="A129" s="42">
        <v>128</v>
      </c>
      <c r="B129" s="43">
        <v>44766</v>
      </c>
      <c r="C129" s="44">
        <v>44766</v>
      </c>
      <c r="D129" s="42">
        <v>1384</v>
      </c>
      <c r="E129" s="42">
        <v>14342</v>
      </c>
      <c r="F129" s="42" t="s">
        <v>247</v>
      </c>
      <c r="G129" s="42" t="s">
        <v>173</v>
      </c>
      <c r="H129" s="42" t="s">
        <v>96</v>
      </c>
      <c r="I129" s="42" t="s">
        <v>71</v>
      </c>
      <c r="J129" s="42" t="s">
        <v>108</v>
      </c>
      <c r="K129" s="45">
        <v>7.5</v>
      </c>
      <c r="L129" s="46">
        <v>4</v>
      </c>
      <c r="M129" s="47">
        <f t="shared" si="2"/>
        <v>30</v>
      </c>
      <c r="N129" s="42">
        <v>0</v>
      </c>
      <c r="O129" s="43" t="s">
        <v>140</v>
      </c>
      <c r="P129" s="48">
        <v>0</v>
      </c>
      <c r="Q129" s="47">
        <f t="shared" si="3"/>
        <v>30</v>
      </c>
    </row>
    <row r="130" spans="1:17" ht="15.75" x14ac:dyDescent="0.25">
      <c r="A130" s="35">
        <v>129</v>
      </c>
      <c r="B130" s="36">
        <v>44766</v>
      </c>
      <c r="C130" s="37">
        <v>44766</v>
      </c>
      <c r="D130" s="35">
        <v>6143</v>
      </c>
      <c r="E130" s="35">
        <v>22912</v>
      </c>
      <c r="F130" s="35" t="s">
        <v>248</v>
      </c>
      <c r="G130" s="35" t="s">
        <v>186</v>
      </c>
      <c r="H130" s="35" t="s">
        <v>98</v>
      </c>
      <c r="I130" s="35" t="s">
        <v>73</v>
      </c>
      <c r="J130" s="35" t="s">
        <v>107</v>
      </c>
      <c r="K130" s="38">
        <v>9</v>
      </c>
      <c r="L130" s="39">
        <v>6</v>
      </c>
      <c r="M130" s="40">
        <f t="shared" ref="M130:M193" si="4">K130*L130</f>
        <v>54</v>
      </c>
      <c r="N130" s="35">
        <v>4</v>
      </c>
      <c r="O130" s="36" t="s">
        <v>137</v>
      </c>
      <c r="P130" s="41">
        <v>0.1</v>
      </c>
      <c r="Q130" s="40">
        <f t="shared" ref="Q130:Q193" si="5">M130-M130*P130</f>
        <v>48.6</v>
      </c>
    </row>
    <row r="131" spans="1:17" ht="15.75" x14ac:dyDescent="0.25">
      <c r="A131" s="42">
        <v>130</v>
      </c>
      <c r="B131" s="43">
        <v>44766</v>
      </c>
      <c r="C131" s="44">
        <v>44766</v>
      </c>
      <c r="D131" s="42">
        <v>6678</v>
      </c>
      <c r="E131" s="42">
        <v>10793</v>
      </c>
      <c r="F131" s="42" t="s">
        <v>249</v>
      </c>
      <c r="G131" s="42" t="s">
        <v>37</v>
      </c>
      <c r="H131" s="42" t="s">
        <v>101</v>
      </c>
      <c r="I131" s="42" t="s">
        <v>76</v>
      </c>
      <c r="J131" s="42" t="s">
        <v>107</v>
      </c>
      <c r="K131" s="45">
        <v>9</v>
      </c>
      <c r="L131" s="46">
        <v>2</v>
      </c>
      <c r="M131" s="47">
        <f t="shared" si="4"/>
        <v>18</v>
      </c>
      <c r="N131" s="42">
        <v>1</v>
      </c>
      <c r="O131" s="43" t="s">
        <v>26</v>
      </c>
      <c r="P131" s="48">
        <v>0.05</v>
      </c>
      <c r="Q131" s="47">
        <f t="shared" si="5"/>
        <v>17.100000000000001</v>
      </c>
    </row>
    <row r="132" spans="1:17" ht="15.75" x14ac:dyDescent="0.25">
      <c r="A132" s="35">
        <v>131</v>
      </c>
      <c r="B132" s="36">
        <v>44767</v>
      </c>
      <c r="C132" s="37">
        <v>44767</v>
      </c>
      <c r="D132" s="35">
        <v>5400</v>
      </c>
      <c r="E132" s="35">
        <v>25329</v>
      </c>
      <c r="F132" s="35" t="s">
        <v>250</v>
      </c>
      <c r="G132" s="35" t="s">
        <v>180</v>
      </c>
      <c r="H132" s="35" t="s">
        <v>97</v>
      </c>
      <c r="I132" s="35" t="s">
        <v>72</v>
      </c>
      <c r="J132" s="35" t="s">
        <v>108</v>
      </c>
      <c r="K132" s="38">
        <v>8</v>
      </c>
      <c r="L132" s="39">
        <v>10</v>
      </c>
      <c r="M132" s="40">
        <f t="shared" si="4"/>
        <v>80</v>
      </c>
      <c r="N132" s="35">
        <v>1</v>
      </c>
      <c r="O132" s="36" t="s">
        <v>26</v>
      </c>
      <c r="P132" s="41">
        <v>0.05</v>
      </c>
      <c r="Q132" s="40">
        <f t="shared" si="5"/>
        <v>76</v>
      </c>
    </row>
    <row r="133" spans="1:17" ht="15.75" x14ac:dyDescent="0.25">
      <c r="A133" s="42">
        <v>132</v>
      </c>
      <c r="B133" s="43">
        <v>44768</v>
      </c>
      <c r="C133" s="44">
        <v>44768</v>
      </c>
      <c r="D133" s="42">
        <v>6143</v>
      </c>
      <c r="E133" s="42">
        <v>20051</v>
      </c>
      <c r="F133" s="42" t="s">
        <v>179</v>
      </c>
      <c r="G133" s="42" t="s">
        <v>180</v>
      </c>
      <c r="H133" s="42" t="s">
        <v>100</v>
      </c>
      <c r="I133" s="42" t="s">
        <v>75</v>
      </c>
      <c r="J133" s="42" t="s">
        <v>109</v>
      </c>
      <c r="K133" s="45">
        <v>12</v>
      </c>
      <c r="L133" s="46">
        <v>1</v>
      </c>
      <c r="M133" s="47">
        <f t="shared" si="4"/>
        <v>12</v>
      </c>
      <c r="N133" s="42">
        <v>3</v>
      </c>
      <c r="O133" s="43" t="s">
        <v>28</v>
      </c>
      <c r="P133" s="48">
        <v>0.08</v>
      </c>
      <c r="Q133" s="47">
        <f t="shared" si="5"/>
        <v>11.04</v>
      </c>
    </row>
    <row r="134" spans="1:17" ht="15.75" x14ac:dyDescent="0.25">
      <c r="A134" s="35">
        <v>133</v>
      </c>
      <c r="B134" s="36">
        <v>44768</v>
      </c>
      <c r="C134" s="37">
        <v>44768</v>
      </c>
      <c r="D134" s="35">
        <v>6678</v>
      </c>
      <c r="E134" s="35">
        <v>28317</v>
      </c>
      <c r="F134" s="35" t="s">
        <v>251</v>
      </c>
      <c r="G134" s="35" t="s">
        <v>39</v>
      </c>
      <c r="H134" s="35" t="s">
        <v>101</v>
      </c>
      <c r="I134" s="35" t="s">
        <v>76</v>
      </c>
      <c r="J134" s="35" t="s">
        <v>107</v>
      </c>
      <c r="K134" s="38">
        <v>9</v>
      </c>
      <c r="L134" s="39">
        <v>5</v>
      </c>
      <c r="M134" s="40">
        <f t="shared" si="4"/>
        <v>45</v>
      </c>
      <c r="N134" s="35">
        <v>4</v>
      </c>
      <c r="O134" s="36" t="s">
        <v>137</v>
      </c>
      <c r="P134" s="41">
        <v>0.1</v>
      </c>
      <c r="Q134" s="40">
        <f t="shared" si="5"/>
        <v>40.5</v>
      </c>
    </row>
    <row r="135" spans="1:17" ht="15.75" x14ac:dyDescent="0.25">
      <c r="A135" s="42">
        <v>134</v>
      </c>
      <c r="B135" s="43">
        <v>44768</v>
      </c>
      <c r="C135" s="44">
        <v>44768</v>
      </c>
      <c r="D135" s="42">
        <v>5346</v>
      </c>
      <c r="E135" s="42">
        <v>22015</v>
      </c>
      <c r="F135" s="42" t="s">
        <v>195</v>
      </c>
      <c r="G135" s="42" t="s">
        <v>36</v>
      </c>
      <c r="H135" s="42" t="s">
        <v>159</v>
      </c>
      <c r="I135" s="42" t="s">
        <v>160</v>
      </c>
      <c r="J135" s="42" t="s">
        <v>110</v>
      </c>
      <c r="K135" s="45">
        <v>5.95</v>
      </c>
      <c r="L135" s="46">
        <v>5</v>
      </c>
      <c r="M135" s="47">
        <f t="shared" si="4"/>
        <v>29.75</v>
      </c>
      <c r="N135" s="42">
        <v>0</v>
      </c>
      <c r="O135" s="43" t="s">
        <v>140</v>
      </c>
      <c r="P135" s="48">
        <v>0</v>
      </c>
      <c r="Q135" s="47">
        <f t="shared" si="5"/>
        <v>29.75</v>
      </c>
    </row>
    <row r="136" spans="1:17" ht="15.75" x14ac:dyDescent="0.25">
      <c r="A136" s="35">
        <v>135</v>
      </c>
      <c r="B136" s="36">
        <v>44769</v>
      </c>
      <c r="C136" s="37">
        <v>44769</v>
      </c>
      <c r="D136" s="35">
        <v>8064</v>
      </c>
      <c r="E136" s="35">
        <v>18962</v>
      </c>
      <c r="F136" s="35" t="s">
        <v>252</v>
      </c>
      <c r="G136" s="35" t="s">
        <v>39</v>
      </c>
      <c r="H136" s="35" t="s">
        <v>99</v>
      </c>
      <c r="I136" s="35" t="s">
        <v>74</v>
      </c>
      <c r="J136" s="35" t="s">
        <v>108</v>
      </c>
      <c r="K136" s="38">
        <v>7.5</v>
      </c>
      <c r="L136" s="39">
        <v>8</v>
      </c>
      <c r="M136" s="40">
        <f t="shared" si="4"/>
        <v>60</v>
      </c>
      <c r="N136" s="35">
        <v>4</v>
      </c>
      <c r="O136" s="36" t="s">
        <v>137</v>
      </c>
      <c r="P136" s="41">
        <v>0.1</v>
      </c>
      <c r="Q136" s="40">
        <f t="shared" si="5"/>
        <v>54</v>
      </c>
    </row>
    <row r="137" spans="1:17" ht="15.75" x14ac:dyDescent="0.25">
      <c r="A137" s="42">
        <v>136</v>
      </c>
      <c r="B137" s="43">
        <v>44769</v>
      </c>
      <c r="C137" s="44">
        <v>44769</v>
      </c>
      <c r="D137" s="42">
        <v>1384</v>
      </c>
      <c r="E137" s="42">
        <v>21339</v>
      </c>
      <c r="F137" s="42" t="s">
        <v>165</v>
      </c>
      <c r="G137" s="42" t="s">
        <v>40</v>
      </c>
      <c r="H137" s="42" t="s">
        <v>171</v>
      </c>
      <c r="I137" s="42" t="s">
        <v>125</v>
      </c>
      <c r="J137" s="42" t="s">
        <v>109</v>
      </c>
      <c r="K137" s="45">
        <v>12</v>
      </c>
      <c r="L137" s="46">
        <v>8</v>
      </c>
      <c r="M137" s="47">
        <f t="shared" si="4"/>
        <v>96</v>
      </c>
      <c r="N137" s="42">
        <v>5</v>
      </c>
      <c r="O137" s="43" t="s">
        <v>146</v>
      </c>
      <c r="P137" s="48">
        <v>0.15</v>
      </c>
      <c r="Q137" s="47">
        <f t="shared" si="5"/>
        <v>81.599999999999994</v>
      </c>
    </row>
    <row r="138" spans="1:17" ht="15.75" x14ac:dyDescent="0.25">
      <c r="A138" s="35">
        <v>137</v>
      </c>
      <c r="B138" s="36">
        <v>44770</v>
      </c>
      <c r="C138" s="37">
        <v>44770</v>
      </c>
      <c r="D138" s="35">
        <v>6892</v>
      </c>
      <c r="E138" s="35">
        <v>16953</v>
      </c>
      <c r="F138" s="35" t="s">
        <v>253</v>
      </c>
      <c r="G138" s="35" t="s">
        <v>40</v>
      </c>
      <c r="H138" s="35" t="s">
        <v>100</v>
      </c>
      <c r="I138" s="35" t="s">
        <v>75</v>
      </c>
      <c r="J138" s="35" t="s">
        <v>109</v>
      </c>
      <c r="K138" s="38">
        <v>12</v>
      </c>
      <c r="L138" s="39">
        <v>6</v>
      </c>
      <c r="M138" s="40">
        <f t="shared" si="4"/>
        <v>72</v>
      </c>
      <c r="N138" s="35">
        <v>4</v>
      </c>
      <c r="O138" s="36" t="s">
        <v>137</v>
      </c>
      <c r="P138" s="41">
        <v>0.1</v>
      </c>
      <c r="Q138" s="40">
        <f t="shared" si="5"/>
        <v>64.8</v>
      </c>
    </row>
    <row r="139" spans="1:17" ht="15.75" x14ac:dyDescent="0.25">
      <c r="A139" s="42">
        <v>138</v>
      </c>
      <c r="B139" s="43">
        <v>44770</v>
      </c>
      <c r="C139" s="44">
        <v>44770</v>
      </c>
      <c r="D139" s="42">
        <v>8064</v>
      </c>
      <c r="E139" s="42">
        <v>22912</v>
      </c>
      <c r="F139" s="42" t="s">
        <v>248</v>
      </c>
      <c r="G139" s="42" t="s">
        <v>186</v>
      </c>
      <c r="H139" s="42" t="s">
        <v>99</v>
      </c>
      <c r="I139" s="42" t="s">
        <v>74</v>
      </c>
      <c r="J139" s="42" t="s">
        <v>108</v>
      </c>
      <c r="K139" s="45">
        <v>7.5</v>
      </c>
      <c r="L139" s="46">
        <v>7</v>
      </c>
      <c r="M139" s="47">
        <f t="shared" si="4"/>
        <v>52.5</v>
      </c>
      <c r="N139" s="42">
        <v>3</v>
      </c>
      <c r="O139" s="43" t="s">
        <v>28</v>
      </c>
      <c r="P139" s="48">
        <v>0.08</v>
      </c>
      <c r="Q139" s="47">
        <f t="shared" si="5"/>
        <v>48.3</v>
      </c>
    </row>
    <row r="140" spans="1:17" ht="15.75" x14ac:dyDescent="0.25">
      <c r="A140" s="35">
        <v>139</v>
      </c>
      <c r="B140" s="36">
        <v>44771</v>
      </c>
      <c r="C140" s="37">
        <v>44771</v>
      </c>
      <c r="D140" s="35">
        <v>6143</v>
      </c>
      <c r="E140" s="35">
        <v>22829</v>
      </c>
      <c r="F140" s="35" t="s">
        <v>254</v>
      </c>
      <c r="G140" s="35" t="s">
        <v>139</v>
      </c>
      <c r="H140" s="35" t="s">
        <v>99</v>
      </c>
      <c r="I140" s="35" t="s">
        <v>74</v>
      </c>
      <c r="J140" s="35" t="s">
        <v>108</v>
      </c>
      <c r="K140" s="38">
        <v>7.5</v>
      </c>
      <c r="L140" s="39">
        <v>4</v>
      </c>
      <c r="M140" s="40">
        <f t="shared" si="4"/>
        <v>30</v>
      </c>
      <c r="N140" s="35">
        <v>2</v>
      </c>
      <c r="O140" s="36" t="s">
        <v>27</v>
      </c>
      <c r="P140" s="41">
        <v>0.06</v>
      </c>
      <c r="Q140" s="40">
        <f t="shared" si="5"/>
        <v>28.2</v>
      </c>
    </row>
    <row r="141" spans="1:17" ht="15.75" x14ac:dyDescent="0.25">
      <c r="A141" s="42">
        <v>140</v>
      </c>
      <c r="B141" s="43">
        <v>44772</v>
      </c>
      <c r="C141" s="44">
        <v>44772</v>
      </c>
      <c r="D141" s="42">
        <v>6464</v>
      </c>
      <c r="E141" s="42">
        <v>15464</v>
      </c>
      <c r="F141" s="42" t="s">
        <v>231</v>
      </c>
      <c r="G141" s="42" t="s">
        <v>232</v>
      </c>
      <c r="H141" s="42" t="s">
        <v>103</v>
      </c>
      <c r="I141" s="42" t="s">
        <v>78</v>
      </c>
      <c r="J141" s="42" t="s">
        <v>109</v>
      </c>
      <c r="K141" s="45">
        <v>12</v>
      </c>
      <c r="L141" s="46">
        <v>3</v>
      </c>
      <c r="M141" s="47">
        <f t="shared" si="4"/>
        <v>36</v>
      </c>
      <c r="N141" s="42">
        <v>2</v>
      </c>
      <c r="O141" s="43" t="s">
        <v>27</v>
      </c>
      <c r="P141" s="48">
        <v>0.06</v>
      </c>
      <c r="Q141" s="47">
        <f t="shared" si="5"/>
        <v>33.840000000000003</v>
      </c>
    </row>
    <row r="142" spans="1:17" ht="15.75" x14ac:dyDescent="0.25">
      <c r="A142" s="35">
        <v>141</v>
      </c>
      <c r="B142" s="36">
        <v>44772</v>
      </c>
      <c r="C142" s="37">
        <v>44772</v>
      </c>
      <c r="D142" s="35">
        <v>5346</v>
      </c>
      <c r="E142" s="35">
        <v>23455</v>
      </c>
      <c r="F142" s="35" t="s">
        <v>206</v>
      </c>
      <c r="G142" s="35" t="s">
        <v>41</v>
      </c>
      <c r="H142" s="35" t="s">
        <v>159</v>
      </c>
      <c r="I142" s="35" t="s">
        <v>160</v>
      </c>
      <c r="J142" s="35" t="s">
        <v>110</v>
      </c>
      <c r="K142" s="38">
        <v>5.95</v>
      </c>
      <c r="L142" s="39">
        <v>1</v>
      </c>
      <c r="M142" s="40">
        <f t="shared" si="4"/>
        <v>5.95</v>
      </c>
      <c r="N142" s="35">
        <v>4</v>
      </c>
      <c r="O142" s="36" t="s">
        <v>137</v>
      </c>
      <c r="P142" s="41">
        <v>0.1</v>
      </c>
      <c r="Q142" s="40">
        <f t="shared" si="5"/>
        <v>5.3550000000000004</v>
      </c>
    </row>
    <row r="143" spans="1:17" ht="15.75" x14ac:dyDescent="0.25">
      <c r="A143" s="42">
        <v>142</v>
      </c>
      <c r="B143" s="43">
        <v>44772</v>
      </c>
      <c r="C143" s="44">
        <v>44772</v>
      </c>
      <c r="D143" s="42">
        <v>5400</v>
      </c>
      <c r="E143" s="42">
        <v>17376</v>
      </c>
      <c r="F143" s="42" t="s">
        <v>255</v>
      </c>
      <c r="G143" s="42" t="s">
        <v>40</v>
      </c>
      <c r="H143" s="42" t="s">
        <v>98</v>
      </c>
      <c r="I143" s="42" t="s">
        <v>73</v>
      </c>
      <c r="J143" s="42" t="s">
        <v>107</v>
      </c>
      <c r="K143" s="45">
        <v>9</v>
      </c>
      <c r="L143" s="46">
        <v>3</v>
      </c>
      <c r="M143" s="47">
        <f t="shared" si="4"/>
        <v>27</v>
      </c>
      <c r="N143" s="42">
        <v>0</v>
      </c>
      <c r="O143" s="43" t="s">
        <v>140</v>
      </c>
      <c r="P143" s="48">
        <v>0</v>
      </c>
      <c r="Q143" s="47">
        <f t="shared" si="5"/>
        <v>27</v>
      </c>
    </row>
    <row r="144" spans="1:17" ht="15.75" x14ac:dyDescent="0.25">
      <c r="A144" s="35">
        <v>143</v>
      </c>
      <c r="B144" s="36">
        <v>44772</v>
      </c>
      <c r="C144" s="37">
        <v>44772</v>
      </c>
      <c r="D144" s="35">
        <v>6143</v>
      </c>
      <c r="E144" s="35">
        <v>21104</v>
      </c>
      <c r="F144" s="35" t="s">
        <v>213</v>
      </c>
      <c r="G144" s="35" t="s">
        <v>39</v>
      </c>
      <c r="H144" s="35" t="s">
        <v>98</v>
      </c>
      <c r="I144" s="35" t="s">
        <v>73</v>
      </c>
      <c r="J144" s="35" t="s">
        <v>107</v>
      </c>
      <c r="K144" s="38">
        <v>9</v>
      </c>
      <c r="L144" s="39">
        <v>2</v>
      </c>
      <c r="M144" s="40">
        <f t="shared" si="4"/>
        <v>18</v>
      </c>
      <c r="N144" s="35">
        <v>1</v>
      </c>
      <c r="O144" s="36" t="s">
        <v>26</v>
      </c>
      <c r="P144" s="41">
        <v>0.05</v>
      </c>
      <c r="Q144" s="40">
        <f t="shared" si="5"/>
        <v>17.100000000000001</v>
      </c>
    </row>
    <row r="145" spans="1:17" ht="15.75" x14ac:dyDescent="0.25">
      <c r="A145" s="42">
        <v>144</v>
      </c>
      <c r="B145" s="43">
        <v>44773</v>
      </c>
      <c r="C145" s="44">
        <v>44773</v>
      </c>
      <c r="D145" s="42">
        <v>5418</v>
      </c>
      <c r="E145" s="42">
        <v>27850</v>
      </c>
      <c r="F145" s="42" t="s">
        <v>256</v>
      </c>
      <c r="G145" s="42" t="s">
        <v>139</v>
      </c>
      <c r="H145" s="42" t="s">
        <v>154</v>
      </c>
      <c r="I145" s="42" t="s">
        <v>126</v>
      </c>
      <c r="J145" s="42" t="s">
        <v>110</v>
      </c>
      <c r="K145" s="45">
        <v>5.95</v>
      </c>
      <c r="L145" s="46">
        <v>3</v>
      </c>
      <c r="M145" s="47">
        <f t="shared" si="4"/>
        <v>17.850000000000001</v>
      </c>
      <c r="N145" s="42">
        <v>4</v>
      </c>
      <c r="O145" s="43" t="s">
        <v>137</v>
      </c>
      <c r="P145" s="48">
        <v>0.1</v>
      </c>
      <c r="Q145" s="47">
        <f t="shared" si="5"/>
        <v>16.065000000000001</v>
      </c>
    </row>
    <row r="146" spans="1:17" ht="15.75" x14ac:dyDescent="0.25">
      <c r="A146" s="35">
        <v>145</v>
      </c>
      <c r="B146" s="36">
        <v>44774</v>
      </c>
      <c r="C146" s="37">
        <v>44774</v>
      </c>
      <c r="D146" s="35">
        <v>6143</v>
      </c>
      <c r="E146" s="35">
        <v>21959</v>
      </c>
      <c r="F146" s="35" t="s">
        <v>176</v>
      </c>
      <c r="G146" s="35" t="s">
        <v>38</v>
      </c>
      <c r="H146" s="35" t="s">
        <v>98</v>
      </c>
      <c r="I146" s="35" t="s">
        <v>73</v>
      </c>
      <c r="J146" s="35" t="s">
        <v>107</v>
      </c>
      <c r="K146" s="38">
        <v>9</v>
      </c>
      <c r="L146" s="39">
        <v>8</v>
      </c>
      <c r="M146" s="40">
        <f t="shared" si="4"/>
        <v>72</v>
      </c>
      <c r="N146" s="35">
        <v>1</v>
      </c>
      <c r="O146" s="36" t="s">
        <v>26</v>
      </c>
      <c r="P146" s="41">
        <v>0.05</v>
      </c>
      <c r="Q146" s="40">
        <f t="shared" si="5"/>
        <v>68.400000000000006</v>
      </c>
    </row>
    <row r="147" spans="1:17" ht="15.75" x14ac:dyDescent="0.25">
      <c r="A147" s="42">
        <v>146</v>
      </c>
      <c r="B147" s="43">
        <v>44775</v>
      </c>
      <c r="C147" s="44">
        <v>44775</v>
      </c>
      <c r="D147" s="42">
        <v>5346</v>
      </c>
      <c r="E147" s="42">
        <v>27995</v>
      </c>
      <c r="F147" s="42" t="s">
        <v>191</v>
      </c>
      <c r="G147" s="42" t="s">
        <v>143</v>
      </c>
      <c r="H147" s="42" t="s">
        <v>171</v>
      </c>
      <c r="I147" s="42" t="s">
        <v>125</v>
      </c>
      <c r="J147" s="42" t="s">
        <v>109</v>
      </c>
      <c r="K147" s="45">
        <v>12</v>
      </c>
      <c r="L147" s="46">
        <v>3</v>
      </c>
      <c r="M147" s="47">
        <f t="shared" si="4"/>
        <v>36</v>
      </c>
      <c r="N147" s="42">
        <v>4</v>
      </c>
      <c r="O147" s="43" t="s">
        <v>137</v>
      </c>
      <c r="P147" s="48">
        <v>0.1</v>
      </c>
      <c r="Q147" s="47">
        <f t="shared" si="5"/>
        <v>32.4</v>
      </c>
    </row>
    <row r="148" spans="1:17" ht="15.75" x14ac:dyDescent="0.25">
      <c r="A148" s="35">
        <v>147</v>
      </c>
      <c r="B148" s="36">
        <v>44775</v>
      </c>
      <c r="C148" s="37">
        <v>44775</v>
      </c>
      <c r="D148" s="35">
        <v>8064</v>
      </c>
      <c r="E148" s="35">
        <v>22094</v>
      </c>
      <c r="F148" s="35" t="s">
        <v>164</v>
      </c>
      <c r="G148" s="35" t="s">
        <v>39</v>
      </c>
      <c r="H148" s="35" t="s">
        <v>95</v>
      </c>
      <c r="I148" s="35" t="s">
        <v>70</v>
      </c>
      <c r="J148" s="35" t="s">
        <v>110</v>
      </c>
      <c r="K148" s="38">
        <v>5.95</v>
      </c>
      <c r="L148" s="39">
        <v>4</v>
      </c>
      <c r="M148" s="40">
        <f t="shared" si="4"/>
        <v>23.8</v>
      </c>
      <c r="N148" s="35">
        <v>4</v>
      </c>
      <c r="O148" s="36" t="s">
        <v>137</v>
      </c>
      <c r="P148" s="41">
        <v>0.1</v>
      </c>
      <c r="Q148" s="40">
        <f t="shared" si="5"/>
        <v>21.42</v>
      </c>
    </row>
    <row r="149" spans="1:17" ht="15.75" x14ac:dyDescent="0.25">
      <c r="A149" s="42">
        <v>148</v>
      </c>
      <c r="B149" s="43">
        <v>44775</v>
      </c>
      <c r="C149" s="44">
        <v>44775</v>
      </c>
      <c r="D149" s="42">
        <v>6571</v>
      </c>
      <c r="E149" s="42">
        <v>26350</v>
      </c>
      <c r="F149" s="42" t="s">
        <v>257</v>
      </c>
      <c r="G149" s="42" t="s">
        <v>173</v>
      </c>
      <c r="H149" s="42" t="s">
        <v>99</v>
      </c>
      <c r="I149" s="42" t="s">
        <v>74</v>
      </c>
      <c r="J149" s="42" t="s">
        <v>108</v>
      </c>
      <c r="K149" s="45">
        <v>7.5</v>
      </c>
      <c r="L149" s="46">
        <v>3</v>
      </c>
      <c r="M149" s="47">
        <f t="shared" si="4"/>
        <v>22.5</v>
      </c>
      <c r="N149" s="42">
        <v>0</v>
      </c>
      <c r="O149" s="43" t="s">
        <v>140</v>
      </c>
      <c r="P149" s="48">
        <v>0</v>
      </c>
      <c r="Q149" s="47">
        <f t="shared" si="5"/>
        <v>22.5</v>
      </c>
    </row>
    <row r="150" spans="1:17" ht="15.75" x14ac:dyDescent="0.25">
      <c r="A150" s="35">
        <v>149</v>
      </c>
      <c r="B150" s="36">
        <v>44776</v>
      </c>
      <c r="C150" s="37">
        <v>44776</v>
      </c>
      <c r="D150" s="35">
        <v>6892</v>
      </c>
      <c r="E150" s="35">
        <v>15868</v>
      </c>
      <c r="F150" s="35" t="s">
        <v>258</v>
      </c>
      <c r="G150" s="35" t="s">
        <v>38</v>
      </c>
      <c r="H150" s="35" t="s">
        <v>98</v>
      </c>
      <c r="I150" s="35" t="s">
        <v>73</v>
      </c>
      <c r="J150" s="35" t="s">
        <v>107</v>
      </c>
      <c r="K150" s="38">
        <v>9</v>
      </c>
      <c r="L150" s="39">
        <v>8</v>
      </c>
      <c r="M150" s="40">
        <f t="shared" si="4"/>
        <v>72</v>
      </c>
      <c r="N150" s="35">
        <v>4</v>
      </c>
      <c r="O150" s="36" t="s">
        <v>137</v>
      </c>
      <c r="P150" s="41">
        <v>0.1</v>
      </c>
      <c r="Q150" s="40">
        <f t="shared" si="5"/>
        <v>64.8</v>
      </c>
    </row>
    <row r="151" spans="1:17" ht="15.75" x14ac:dyDescent="0.25">
      <c r="A151" s="42">
        <v>150</v>
      </c>
      <c r="B151" s="43">
        <v>44776</v>
      </c>
      <c r="C151" s="44">
        <v>44776</v>
      </c>
      <c r="D151" s="42">
        <v>6143</v>
      </c>
      <c r="E151" s="42">
        <v>14342</v>
      </c>
      <c r="F151" s="42" t="s">
        <v>247</v>
      </c>
      <c r="G151" s="42" t="s">
        <v>173</v>
      </c>
      <c r="H151" s="42" t="s">
        <v>102</v>
      </c>
      <c r="I151" s="42" t="s">
        <v>77</v>
      </c>
      <c r="J151" s="42" t="s">
        <v>108</v>
      </c>
      <c r="K151" s="45">
        <v>7.5</v>
      </c>
      <c r="L151" s="46">
        <v>8</v>
      </c>
      <c r="M151" s="47">
        <f t="shared" si="4"/>
        <v>60</v>
      </c>
      <c r="N151" s="42">
        <v>2</v>
      </c>
      <c r="O151" s="43" t="s">
        <v>27</v>
      </c>
      <c r="P151" s="48">
        <v>0.06</v>
      </c>
      <c r="Q151" s="47">
        <f t="shared" si="5"/>
        <v>56.4</v>
      </c>
    </row>
    <row r="152" spans="1:17" ht="15.75" x14ac:dyDescent="0.25">
      <c r="A152" s="35">
        <v>151</v>
      </c>
      <c r="B152" s="36">
        <v>44776</v>
      </c>
      <c r="C152" s="37">
        <v>44776</v>
      </c>
      <c r="D152" s="35">
        <v>4350</v>
      </c>
      <c r="E152" s="35">
        <v>17696</v>
      </c>
      <c r="F152" s="35" t="s">
        <v>92</v>
      </c>
      <c r="G152" s="35" t="s">
        <v>42</v>
      </c>
      <c r="H152" s="35" t="s">
        <v>96</v>
      </c>
      <c r="I152" s="35" t="s">
        <v>71</v>
      </c>
      <c r="J152" s="35" t="s">
        <v>108</v>
      </c>
      <c r="K152" s="38">
        <v>7.5</v>
      </c>
      <c r="L152" s="39">
        <v>2</v>
      </c>
      <c r="M152" s="40">
        <f t="shared" si="4"/>
        <v>15</v>
      </c>
      <c r="N152" s="35">
        <v>4</v>
      </c>
      <c r="O152" s="36" t="s">
        <v>137</v>
      </c>
      <c r="P152" s="41">
        <v>0.1</v>
      </c>
      <c r="Q152" s="40">
        <f t="shared" si="5"/>
        <v>13.5</v>
      </c>
    </row>
    <row r="153" spans="1:17" ht="15.75" x14ac:dyDescent="0.25">
      <c r="A153" s="42">
        <v>152</v>
      </c>
      <c r="B153" s="43">
        <v>44777</v>
      </c>
      <c r="C153" s="44">
        <v>44777</v>
      </c>
      <c r="D153" s="42">
        <v>6143</v>
      </c>
      <c r="E153" s="42">
        <v>17252</v>
      </c>
      <c r="F153" s="42" t="s">
        <v>209</v>
      </c>
      <c r="G153" s="42" t="s">
        <v>44</v>
      </c>
      <c r="H153" s="42" t="s">
        <v>150</v>
      </c>
      <c r="I153" s="42" t="s">
        <v>151</v>
      </c>
      <c r="J153" s="42" t="s">
        <v>107</v>
      </c>
      <c r="K153" s="45">
        <v>9</v>
      </c>
      <c r="L153" s="46">
        <v>2</v>
      </c>
      <c r="M153" s="47">
        <f t="shared" si="4"/>
        <v>18</v>
      </c>
      <c r="N153" s="42">
        <v>0</v>
      </c>
      <c r="O153" s="43" t="s">
        <v>140</v>
      </c>
      <c r="P153" s="48">
        <v>0</v>
      </c>
      <c r="Q153" s="47">
        <f t="shared" si="5"/>
        <v>18</v>
      </c>
    </row>
    <row r="154" spans="1:17" ht="15.75" x14ac:dyDescent="0.25">
      <c r="A154" s="35">
        <v>153</v>
      </c>
      <c r="B154" s="36">
        <v>44778</v>
      </c>
      <c r="C154" s="37">
        <v>44778</v>
      </c>
      <c r="D154" s="35">
        <v>5400</v>
      </c>
      <c r="E154" s="35">
        <v>21339</v>
      </c>
      <c r="F154" s="35" t="s">
        <v>165</v>
      </c>
      <c r="G154" s="35" t="s">
        <v>40</v>
      </c>
      <c r="H154" s="35" t="s">
        <v>103</v>
      </c>
      <c r="I154" s="35" t="s">
        <v>78</v>
      </c>
      <c r="J154" s="35" t="s">
        <v>109</v>
      </c>
      <c r="K154" s="38">
        <v>12</v>
      </c>
      <c r="L154" s="39">
        <v>9</v>
      </c>
      <c r="M154" s="40">
        <f t="shared" si="4"/>
        <v>108</v>
      </c>
      <c r="N154" s="35">
        <v>5</v>
      </c>
      <c r="O154" s="36" t="s">
        <v>146</v>
      </c>
      <c r="P154" s="41">
        <v>0.15</v>
      </c>
      <c r="Q154" s="40">
        <f t="shared" si="5"/>
        <v>91.8</v>
      </c>
    </row>
    <row r="155" spans="1:17" ht="15.75" x14ac:dyDescent="0.25">
      <c r="A155" s="42">
        <v>154</v>
      </c>
      <c r="B155" s="43">
        <v>44778</v>
      </c>
      <c r="C155" s="44">
        <v>44778</v>
      </c>
      <c r="D155" s="42">
        <v>6678</v>
      </c>
      <c r="E155" s="42">
        <v>11959</v>
      </c>
      <c r="F155" s="42" t="s">
        <v>259</v>
      </c>
      <c r="G155" s="42" t="s">
        <v>186</v>
      </c>
      <c r="H155" s="42" t="s">
        <v>95</v>
      </c>
      <c r="I155" s="42" t="s">
        <v>70</v>
      </c>
      <c r="J155" s="42" t="s">
        <v>110</v>
      </c>
      <c r="K155" s="45">
        <v>5.95</v>
      </c>
      <c r="L155" s="46">
        <v>6</v>
      </c>
      <c r="M155" s="47">
        <f t="shared" si="4"/>
        <v>35.700000000000003</v>
      </c>
      <c r="N155" s="42">
        <v>5</v>
      </c>
      <c r="O155" s="43" t="s">
        <v>146</v>
      </c>
      <c r="P155" s="48">
        <v>0.15</v>
      </c>
      <c r="Q155" s="47">
        <f t="shared" si="5"/>
        <v>30.345000000000002</v>
      </c>
    </row>
    <row r="156" spans="1:17" ht="15.75" x14ac:dyDescent="0.25">
      <c r="A156" s="35">
        <v>155</v>
      </c>
      <c r="B156" s="36">
        <v>44778</v>
      </c>
      <c r="C156" s="37">
        <v>44778</v>
      </c>
      <c r="D156" s="35">
        <v>6678</v>
      </c>
      <c r="E156" s="35">
        <v>24302</v>
      </c>
      <c r="F156" s="35" t="s">
        <v>260</v>
      </c>
      <c r="G156" s="35" t="s">
        <v>143</v>
      </c>
      <c r="H156" s="35" t="s">
        <v>159</v>
      </c>
      <c r="I156" s="35" t="s">
        <v>160</v>
      </c>
      <c r="J156" s="35" t="s">
        <v>110</v>
      </c>
      <c r="K156" s="38">
        <v>5.95</v>
      </c>
      <c r="L156" s="39">
        <v>8</v>
      </c>
      <c r="M156" s="40">
        <f t="shared" si="4"/>
        <v>47.6</v>
      </c>
      <c r="N156" s="35">
        <v>0</v>
      </c>
      <c r="O156" s="36" t="s">
        <v>140</v>
      </c>
      <c r="P156" s="41">
        <v>0</v>
      </c>
      <c r="Q156" s="40">
        <f t="shared" si="5"/>
        <v>47.6</v>
      </c>
    </row>
    <row r="157" spans="1:17" ht="15.75" x14ac:dyDescent="0.25">
      <c r="A157" s="42">
        <v>156</v>
      </c>
      <c r="B157" s="43">
        <v>44779</v>
      </c>
      <c r="C157" s="44">
        <v>44779</v>
      </c>
      <c r="D157" s="42">
        <v>6892</v>
      </c>
      <c r="E157" s="42">
        <v>17640</v>
      </c>
      <c r="F157" s="42" t="s">
        <v>261</v>
      </c>
      <c r="G157" s="42" t="s">
        <v>156</v>
      </c>
      <c r="H157" s="42" t="s">
        <v>159</v>
      </c>
      <c r="I157" s="42" t="s">
        <v>160</v>
      </c>
      <c r="J157" s="42" t="s">
        <v>110</v>
      </c>
      <c r="K157" s="45">
        <v>5.95</v>
      </c>
      <c r="L157" s="46">
        <v>9</v>
      </c>
      <c r="M157" s="47">
        <f t="shared" si="4"/>
        <v>53.550000000000004</v>
      </c>
      <c r="N157" s="42">
        <v>1</v>
      </c>
      <c r="O157" s="43" t="s">
        <v>26</v>
      </c>
      <c r="P157" s="48">
        <v>0.05</v>
      </c>
      <c r="Q157" s="47">
        <f t="shared" si="5"/>
        <v>50.872500000000002</v>
      </c>
    </row>
    <row r="158" spans="1:17" ht="15.75" x14ac:dyDescent="0.25">
      <c r="A158" s="35">
        <v>157</v>
      </c>
      <c r="B158" s="36">
        <v>44779</v>
      </c>
      <c r="C158" s="37">
        <v>44779</v>
      </c>
      <c r="D158" s="35">
        <v>6678</v>
      </c>
      <c r="E158" s="35">
        <v>15256</v>
      </c>
      <c r="F158" s="35" t="s">
        <v>161</v>
      </c>
      <c r="G158" s="35" t="s">
        <v>39</v>
      </c>
      <c r="H158" s="35" t="s">
        <v>103</v>
      </c>
      <c r="I158" s="35" t="s">
        <v>78</v>
      </c>
      <c r="J158" s="35" t="s">
        <v>109</v>
      </c>
      <c r="K158" s="38">
        <v>12</v>
      </c>
      <c r="L158" s="39">
        <v>6</v>
      </c>
      <c r="M158" s="40">
        <f t="shared" si="4"/>
        <v>72</v>
      </c>
      <c r="N158" s="35">
        <v>2</v>
      </c>
      <c r="O158" s="36" t="s">
        <v>27</v>
      </c>
      <c r="P158" s="41">
        <v>0.06</v>
      </c>
      <c r="Q158" s="40">
        <f t="shared" si="5"/>
        <v>67.680000000000007</v>
      </c>
    </row>
    <row r="159" spans="1:17" ht="15.75" x14ac:dyDescent="0.25">
      <c r="A159" s="42">
        <v>158</v>
      </c>
      <c r="B159" s="43">
        <v>44779</v>
      </c>
      <c r="C159" s="44">
        <v>44779</v>
      </c>
      <c r="D159" s="42">
        <v>6464</v>
      </c>
      <c r="E159" s="42">
        <v>21293</v>
      </c>
      <c r="F159" s="42" t="s">
        <v>199</v>
      </c>
      <c r="G159" s="42" t="s">
        <v>180</v>
      </c>
      <c r="H159" s="42" t="s">
        <v>171</v>
      </c>
      <c r="I159" s="42" t="s">
        <v>125</v>
      </c>
      <c r="J159" s="42" t="s">
        <v>109</v>
      </c>
      <c r="K159" s="45">
        <v>12</v>
      </c>
      <c r="L159" s="46">
        <v>6</v>
      </c>
      <c r="M159" s="47">
        <f t="shared" si="4"/>
        <v>72</v>
      </c>
      <c r="N159" s="42">
        <v>3</v>
      </c>
      <c r="O159" s="43" t="s">
        <v>28</v>
      </c>
      <c r="P159" s="48">
        <v>0.08</v>
      </c>
      <c r="Q159" s="47">
        <f t="shared" si="5"/>
        <v>66.239999999999995</v>
      </c>
    </row>
    <row r="160" spans="1:17" ht="15.75" x14ac:dyDescent="0.25">
      <c r="A160" s="35">
        <v>159</v>
      </c>
      <c r="B160" s="36">
        <v>44779</v>
      </c>
      <c r="C160" s="37">
        <v>44779</v>
      </c>
      <c r="D160" s="35">
        <v>8064</v>
      </c>
      <c r="E160" s="35">
        <v>16595</v>
      </c>
      <c r="F160" s="35" t="s">
        <v>262</v>
      </c>
      <c r="G160" s="35" t="s">
        <v>39</v>
      </c>
      <c r="H160" s="35" t="s">
        <v>159</v>
      </c>
      <c r="I160" s="35" t="s">
        <v>160</v>
      </c>
      <c r="J160" s="35" t="s">
        <v>110</v>
      </c>
      <c r="K160" s="38">
        <v>5.95</v>
      </c>
      <c r="L160" s="39">
        <v>10</v>
      </c>
      <c r="M160" s="40">
        <f t="shared" si="4"/>
        <v>59.5</v>
      </c>
      <c r="N160" s="35">
        <v>4</v>
      </c>
      <c r="O160" s="36" t="s">
        <v>137</v>
      </c>
      <c r="P160" s="41">
        <v>0.1</v>
      </c>
      <c r="Q160" s="40">
        <f t="shared" si="5"/>
        <v>53.55</v>
      </c>
    </row>
    <row r="161" spans="1:17" ht="15.75" x14ac:dyDescent="0.25">
      <c r="A161" s="42">
        <v>160</v>
      </c>
      <c r="B161" s="43">
        <v>44779</v>
      </c>
      <c r="C161" s="44">
        <v>44779</v>
      </c>
      <c r="D161" s="42">
        <v>6678</v>
      </c>
      <c r="E161" s="42">
        <v>26500</v>
      </c>
      <c r="F161" s="42" t="s">
        <v>172</v>
      </c>
      <c r="G161" s="42" t="s">
        <v>173</v>
      </c>
      <c r="H161" s="42" t="s">
        <v>154</v>
      </c>
      <c r="I161" s="42" t="s">
        <v>126</v>
      </c>
      <c r="J161" s="42" t="s">
        <v>110</v>
      </c>
      <c r="K161" s="45">
        <v>5.95</v>
      </c>
      <c r="L161" s="46">
        <v>8</v>
      </c>
      <c r="M161" s="47">
        <f t="shared" si="4"/>
        <v>47.6</v>
      </c>
      <c r="N161" s="42">
        <v>1</v>
      </c>
      <c r="O161" s="43" t="s">
        <v>26</v>
      </c>
      <c r="P161" s="48">
        <v>0.05</v>
      </c>
      <c r="Q161" s="47">
        <f t="shared" si="5"/>
        <v>45.22</v>
      </c>
    </row>
    <row r="162" spans="1:17" ht="15.75" x14ac:dyDescent="0.25">
      <c r="A162" s="35">
        <v>161</v>
      </c>
      <c r="B162" s="36">
        <v>44779</v>
      </c>
      <c r="C162" s="37">
        <v>44779</v>
      </c>
      <c r="D162" s="35">
        <v>6357</v>
      </c>
      <c r="E162" s="35">
        <v>24537</v>
      </c>
      <c r="F162" s="35" t="s">
        <v>263</v>
      </c>
      <c r="G162" s="35" t="s">
        <v>156</v>
      </c>
      <c r="H162" s="35" t="s">
        <v>102</v>
      </c>
      <c r="I162" s="35" t="s">
        <v>77</v>
      </c>
      <c r="J162" s="35" t="s">
        <v>108</v>
      </c>
      <c r="K162" s="38">
        <v>7.5</v>
      </c>
      <c r="L162" s="39">
        <v>10</v>
      </c>
      <c r="M162" s="40">
        <f t="shared" si="4"/>
        <v>75</v>
      </c>
      <c r="N162" s="35">
        <v>4</v>
      </c>
      <c r="O162" s="36" t="s">
        <v>137</v>
      </c>
      <c r="P162" s="41">
        <v>0.1</v>
      </c>
      <c r="Q162" s="40">
        <f t="shared" si="5"/>
        <v>67.5</v>
      </c>
    </row>
    <row r="163" spans="1:17" ht="15.75" x14ac:dyDescent="0.25">
      <c r="A163" s="42">
        <v>162</v>
      </c>
      <c r="B163" s="43">
        <v>44780</v>
      </c>
      <c r="C163" s="44">
        <v>44780</v>
      </c>
      <c r="D163" s="42">
        <v>6250</v>
      </c>
      <c r="E163" s="42">
        <v>23687</v>
      </c>
      <c r="F163" s="42" t="s">
        <v>264</v>
      </c>
      <c r="G163" s="42" t="s">
        <v>44</v>
      </c>
      <c r="H163" s="42" t="s">
        <v>159</v>
      </c>
      <c r="I163" s="42" t="s">
        <v>160</v>
      </c>
      <c r="J163" s="42" t="s">
        <v>110</v>
      </c>
      <c r="K163" s="45">
        <v>5.95</v>
      </c>
      <c r="L163" s="46">
        <v>9</v>
      </c>
      <c r="M163" s="47">
        <f t="shared" si="4"/>
        <v>53.550000000000004</v>
      </c>
      <c r="N163" s="42">
        <v>5</v>
      </c>
      <c r="O163" s="43" t="s">
        <v>146</v>
      </c>
      <c r="P163" s="48">
        <v>0.15</v>
      </c>
      <c r="Q163" s="47">
        <f t="shared" si="5"/>
        <v>45.517500000000005</v>
      </c>
    </row>
    <row r="164" spans="1:17" ht="15.75" x14ac:dyDescent="0.25">
      <c r="A164" s="35">
        <v>163</v>
      </c>
      <c r="B164" s="36">
        <v>44780</v>
      </c>
      <c r="C164" s="37">
        <v>44780</v>
      </c>
      <c r="D164" s="35">
        <v>5418</v>
      </c>
      <c r="E164" s="35">
        <v>20832</v>
      </c>
      <c r="F164" s="35" t="s">
        <v>265</v>
      </c>
      <c r="G164" s="35" t="s">
        <v>37</v>
      </c>
      <c r="H164" s="35" t="s">
        <v>154</v>
      </c>
      <c r="I164" s="35" t="s">
        <v>126</v>
      </c>
      <c r="J164" s="35" t="s">
        <v>110</v>
      </c>
      <c r="K164" s="38">
        <v>5.95</v>
      </c>
      <c r="L164" s="39">
        <v>5</v>
      </c>
      <c r="M164" s="40">
        <f t="shared" si="4"/>
        <v>29.75</v>
      </c>
      <c r="N164" s="35">
        <v>2</v>
      </c>
      <c r="O164" s="36" t="s">
        <v>27</v>
      </c>
      <c r="P164" s="41">
        <v>0.06</v>
      </c>
      <c r="Q164" s="40">
        <f t="shared" si="5"/>
        <v>27.965</v>
      </c>
    </row>
    <row r="165" spans="1:17" ht="15.75" x14ac:dyDescent="0.25">
      <c r="A165" s="42">
        <v>164</v>
      </c>
      <c r="B165" s="43">
        <v>44781</v>
      </c>
      <c r="C165" s="44">
        <v>44781</v>
      </c>
      <c r="D165" s="42">
        <v>6357</v>
      </c>
      <c r="E165" s="42">
        <v>13122</v>
      </c>
      <c r="F165" s="42" t="s">
        <v>266</v>
      </c>
      <c r="G165" s="42" t="s">
        <v>232</v>
      </c>
      <c r="H165" s="42" t="s">
        <v>97</v>
      </c>
      <c r="I165" s="42" t="s">
        <v>72</v>
      </c>
      <c r="J165" s="42" t="s">
        <v>108</v>
      </c>
      <c r="K165" s="45">
        <v>8</v>
      </c>
      <c r="L165" s="46">
        <v>3</v>
      </c>
      <c r="M165" s="47">
        <f t="shared" si="4"/>
        <v>24</v>
      </c>
      <c r="N165" s="42">
        <v>1</v>
      </c>
      <c r="O165" s="43" t="s">
        <v>26</v>
      </c>
      <c r="P165" s="48">
        <v>0.05</v>
      </c>
      <c r="Q165" s="47">
        <f t="shared" si="5"/>
        <v>22.8</v>
      </c>
    </row>
    <row r="166" spans="1:17" ht="15.75" x14ac:dyDescent="0.25">
      <c r="A166" s="35">
        <v>165</v>
      </c>
      <c r="B166" s="36">
        <v>44781</v>
      </c>
      <c r="C166" s="37">
        <v>44781</v>
      </c>
      <c r="D166" s="35">
        <v>4350</v>
      </c>
      <c r="E166" s="35">
        <v>20912</v>
      </c>
      <c r="F166" s="35" t="s">
        <v>227</v>
      </c>
      <c r="G166" s="35" t="s">
        <v>38</v>
      </c>
      <c r="H166" s="35" t="s">
        <v>101</v>
      </c>
      <c r="I166" s="35" t="s">
        <v>76</v>
      </c>
      <c r="J166" s="35" t="s">
        <v>107</v>
      </c>
      <c r="K166" s="38">
        <v>9</v>
      </c>
      <c r="L166" s="39">
        <v>8</v>
      </c>
      <c r="M166" s="40">
        <f t="shared" si="4"/>
        <v>72</v>
      </c>
      <c r="N166" s="35">
        <v>5</v>
      </c>
      <c r="O166" s="36" t="s">
        <v>146</v>
      </c>
      <c r="P166" s="41">
        <v>0.15</v>
      </c>
      <c r="Q166" s="40">
        <f t="shared" si="5"/>
        <v>61.2</v>
      </c>
    </row>
    <row r="167" spans="1:17" ht="15.75" x14ac:dyDescent="0.25">
      <c r="A167" s="42">
        <v>166</v>
      </c>
      <c r="B167" s="43">
        <v>44781</v>
      </c>
      <c r="C167" s="44">
        <v>44781</v>
      </c>
      <c r="D167" s="42">
        <v>8064</v>
      </c>
      <c r="E167" s="42">
        <v>18345</v>
      </c>
      <c r="F167" s="42" t="s">
        <v>267</v>
      </c>
      <c r="G167" s="42" t="s">
        <v>136</v>
      </c>
      <c r="H167" s="42" t="s">
        <v>102</v>
      </c>
      <c r="I167" s="42" t="s">
        <v>77</v>
      </c>
      <c r="J167" s="42" t="s">
        <v>108</v>
      </c>
      <c r="K167" s="45">
        <v>7.5</v>
      </c>
      <c r="L167" s="46">
        <v>5</v>
      </c>
      <c r="M167" s="47">
        <f t="shared" si="4"/>
        <v>37.5</v>
      </c>
      <c r="N167" s="42">
        <v>0</v>
      </c>
      <c r="O167" s="43" t="s">
        <v>140</v>
      </c>
      <c r="P167" s="48">
        <v>0</v>
      </c>
      <c r="Q167" s="47">
        <f t="shared" si="5"/>
        <v>37.5</v>
      </c>
    </row>
    <row r="168" spans="1:17" ht="15.75" x14ac:dyDescent="0.25">
      <c r="A168" s="35">
        <v>167</v>
      </c>
      <c r="B168" s="36">
        <v>44781</v>
      </c>
      <c r="C168" s="37">
        <v>44781</v>
      </c>
      <c r="D168" s="35">
        <v>6464</v>
      </c>
      <c r="E168" s="35">
        <v>22749</v>
      </c>
      <c r="F168" s="35" t="s">
        <v>268</v>
      </c>
      <c r="G168" s="35" t="s">
        <v>36</v>
      </c>
      <c r="H168" s="35" t="s">
        <v>98</v>
      </c>
      <c r="I168" s="35" t="s">
        <v>73</v>
      </c>
      <c r="J168" s="35" t="s">
        <v>107</v>
      </c>
      <c r="K168" s="38">
        <v>9</v>
      </c>
      <c r="L168" s="39">
        <v>7</v>
      </c>
      <c r="M168" s="40">
        <f t="shared" si="4"/>
        <v>63</v>
      </c>
      <c r="N168" s="35">
        <v>0</v>
      </c>
      <c r="O168" s="36" t="s">
        <v>140</v>
      </c>
      <c r="P168" s="41">
        <v>0</v>
      </c>
      <c r="Q168" s="40">
        <f t="shared" si="5"/>
        <v>63</v>
      </c>
    </row>
    <row r="169" spans="1:17" ht="15.75" x14ac:dyDescent="0.25">
      <c r="A169" s="42">
        <v>168</v>
      </c>
      <c r="B169" s="43">
        <v>44781</v>
      </c>
      <c r="C169" s="44">
        <v>44781</v>
      </c>
      <c r="D169" s="42">
        <v>8064</v>
      </c>
      <c r="E169" s="42">
        <v>20051</v>
      </c>
      <c r="F169" s="42" t="s">
        <v>179</v>
      </c>
      <c r="G169" s="42" t="s">
        <v>180</v>
      </c>
      <c r="H169" s="42" t="s">
        <v>159</v>
      </c>
      <c r="I169" s="42" t="s">
        <v>160</v>
      </c>
      <c r="J169" s="42" t="s">
        <v>110</v>
      </c>
      <c r="K169" s="45">
        <v>5.95</v>
      </c>
      <c r="L169" s="46">
        <v>4</v>
      </c>
      <c r="M169" s="47">
        <f t="shared" si="4"/>
        <v>23.8</v>
      </c>
      <c r="N169" s="42">
        <v>0</v>
      </c>
      <c r="O169" s="43" t="s">
        <v>140</v>
      </c>
      <c r="P169" s="48">
        <v>0</v>
      </c>
      <c r="Q169" s="47">
        <f t="shared" si="5"/>
        <v>23.8</v>
      </c>
    </row>
    <row r="170" spans="1:17" ht="15.75" x14ac:dyDescent="0.25">
      <c r="A170" s="35">
        <v>169</v>
      </c>
      <c r="B170" s="36">
        <v>44782</v>
      </c>
      <c r="C170" s="37">
        <v>44782</v>
      </c>
      <c r="D170" s="35">
        <v>6678</v>
      </c>
      <c r="E170" s="35">
        <v>26018</v>
      </c>
      <c r="F170" s="35" t="s">
        <v>269</v>
      </c>
      <c r="G170" s="35" t="s">
        <v>37</v>
      </c>
      <c r="H170" s="35" t="s">
        <v>103</v>
      </c>
      <c r="I170" s="35" t="s">
        <v>78</v>
      </c>
      <c r="J170" s="35" t="s">
        <v>109</v>
      </c>
      <c r="K170" s="38">
        <v>12</v>
      </c>
      <c r="L170" s="39">
        <v>8</v>
      </c>
      <c r="M170" s="40">
        <f t="shared" si="4"/>
        <v>96</v>
      </c>
      <c r="N170" s="35">
        <v>3</v>
      </c>
      <c r="O170" s="36" t="s">
        <v>28</v>
      </c>
      <c r="P170" s="41">
        <v>0.08</v>
      </c>
      <c r="Q170" s="40">
        <f t="shared" si="5"/>
        <v>88.32</v>
      </c>
    </row>
    <row r="171" spans="1:17" ht="15.75" x14ac:dyDescent="0.25">
      <c r="A171" s="42">
        <v>170</v>
      </c>
      <c r="B171" s="43">
        <v>44782</v>
      </c>
      <c r="C171" s="44">
        <v>44782</v>
      </c>
      <c r="D171" s="42">
        <v>6892</v>
      </c>
      <c r="E171" s="42">
        <v>25764</v>
      </c>
      <c r="F171" s="42" t="s">
        <v>226</v>
      </c>
      <c r="G171" s="42" t="s">
        <v>173</v>
      </c>
      <c r="H171" s="42" t="s">
        <v>154</v>
      </c>
      <c r="I171" s="42" t="s">
        <v>126</v>
      </c>
      <c r="J171" s="42" t="s">
        <v>110</v>
      </c>
      <c r="K171" s="45">
        <v>5.95</v>
      </c>
      <c r="L171" s="46">
        <v>2</v>
      </c>
      <c r="M171" s="47">
        <f t="shared" si="4"/>
        <v>11.9</v>
      </c>
      <c r="N171" s="42">
        <v>5</v>
      </c>
      <c r="O171" s="43" t="s">
        <v>146</v>
      </c>
      <c r="P171" s="48">
        <v>0.15</v>
      </c>
      <c r="Q171" s="47">
        <f t="shared" si="5"/>
        <v>10.115</v>
      </c>
    </row>
    <row r="172" spans="1:17" ht="15.75" x14ac:dyDescent="0.25">
      <c r="A172" s="35">
        <v>171</v>
      </c>
      <c r="B172" s="36">
        <v>44782</v>
      </c>
      <c r="C172" s="37">
        <v>44782</v>
      </c>
      <c r="D172" s="35">
        <v>8064</v>
      </c>
      <c r="E172" s="35">
        <v>18982</v>
      </c>
      <c r="F172" s="35" t="s">
        <v>221</v>
      </c>
      <c r="G172" s="35" t="s">
        <v>186</v>
      </c>
      <c r="H172" s="35" t="s">
        <v>96</v>
      </c>
      <c r="I172" s="35" t="s">
        <v>71</v>
      </c>
      <c r="J172" s="35" t="s">
        <v>108</v>
      </c>
      <c r="K172" s="38">
        <v>7.5</v>
      </c>
      <c r="L172" s="39">
        <v>1</v>
      </c>
      <c r="M172" s="40">
        <f t="shared" si="4"/>
        <v>7.5</v>
      </c>
      <c r="N172" s="35">
        <v>0</v>
      </c>
      <c r="O172" s="36" t="s">
        <v>140</v>
      </c>
      <c r="P172" s="41">
        <v>0</v>
      </c>
      <c r="Q172" s="40">
        <f t="shared" si="5"/>
        <v>7.5</v>
      </c>
    </row>
    <row r="173" spans="1:17" ht="15.75" x14ac:dyDescent="0.25">
      <c r="A173" s="42">
        <v>172</v>
      </c>
      <c r="B173" s="43">
        <v>44783</v>
      </c>
      <c r="C173" s="44">
        <v>44783</v>
      </c>
      <c r="D173" s="42">
        <v>5400</v>
      </c>
      <c r="E173" s="42">
        <v>25511</v>
      </c>
      <c r="F173" s="42" t="s">
        <v>228</v>
      </c>
      <c r="G173" s="42" t="s">
        <v>143</v>
      </c>
      <c r="H173" s="42" t="s">
        <v>101</v>
      </c>
      <c r="I173" s="42" t="s">
        <v>76</v>
      </c>
      <c r="J173" s="42" t="s">
        <v>107</v>
      </c>
      <c r="K173" s="45">
        <v>9</v>
      </c>
      <c r="L173" s="46">
        <v>1</v>
      </c>
      <c r="M173" s="47">
        <f t="shared" si="4"/>
        <v>9</v>
      </c>
      <c r="N173" s="42">
        <v>5</v>
      </c>
      <c r="O173" s="43" t="s">
        <v>146</v>
      </c>
      <c r="P173" s="48">
        <v>0.15</v>
      </c>
      <c r="Q173" s="47">
        <f t="shared" si="5"/>
        <v>7.65</v>
      </c>
    </row>
    <row r="174" spans="1:17" ht="15.75" x14ac:dyDescent="0.25">
      <c r="A174" s="35">
        <v>173</v>
      </c>
      <c r="B174" s="36">
        <v>44785</v>
      </c>
      <c r="C174" s="37">
        <v>44785</v>
      </c>
      <c r="D174" s="35">
        <v>8064</v>
      </c>
      <c r="E174" s="35">
        <v>24735</v>
      </c>
      <c r="F174" s="35" t="s">
        <v>270</v>
      </c>
      <c r="G174" s="35" t="s">
        <v>43</v>
      </c>
      <c r="H174" s="35" t="s">
        <v>159</v>
      </c>
      <c r="I174" s="35" t="s">
        <v>160</v>
      </c>
      <c r="J174" s="35" t="s">
        <v>110</v>
      </c>
      <c r="K174" s="38">
        <v>5.95</v>
      </c>
      <c r="L174" s="39">
        <v>3</v>
      </c>
      <c r="M174" s="40">
        <f t="shared" si="4"/>
        <v>17.850000000000001</v>
      </c>
      <c r="N174" s="35">
        <v>3</v>
      </c>
      <c r="O174" s="36" t="s">
        <v>28</v>
      </c>
      <c r="P174" s="41">
        <v>0.08</v>
      </c>
      <c r="Q174" s="40">
        <f t="shared" si="5"/>
        <v>16.422000000000001</v>
      </c>
    </row>
    <row r="175" spans="1:17" ht="15.75" x14ac:dyDescent="0.25">
      <c r="A175" s="42">
        <v>174</v>
      </c>
      <c r="B175" s="43">
        <v>44785</v>
      </c>
      <c r="C175" s="44">
        <v>44785</v>
      </c>
      <c r="D175" s="42">
        <v>8064</v>
      </c>
      <c r="E175" s="42">
        <v>23450</v>
      </c>
      <c r="F175" s="42" t="s">
        <v>162</v>
      </c>
      <c r="G175" s="42" t="s">
        <v>39</v>
      </c>
      <c r="H175" s="42" t="s">
        <v>101</v>
      </c>
      <c r="I175" s="42" t="s">
        <v>76</v>
      </c>
      <c r="J175" s="42" t="s">
        <v>107</v>
      </c>
      <c r="K175" s="45">
        <v>9</v>
      </c>
      <c r="L175" s="46">
        <v>5</v>
      </c>
      <c r="M175" s="47">
        <f t="shared" si="4"/>
        <v>45</v>
      </c>
      <c r="N175" s="42">
        <v>3</v>
      </c>
      <c r="O175" s="43" t="s">
        <v>28</v>
      </c>
      <c r="P175" s="48">
        <v>0.08</v>
      </c>
      <c r="Q175" s="47">
        <f t="shared" si="5"/>
        <v>41.4</v>
      </c>
    </row>
    <row r="176" spans="1:17" ht="15.75" x14ac:dyDescent="0.25">
      <c r="A176" s="35">
        <v>175</v>
      </c>
      <c r="B176" s="36">
        <v>44785</v>
      </c>
      <c r="C176" s="37">
        <v>44785</v>
      </c>
      <c r="D176" s="35">
        <v>6678</v>
      </c>
      <c r="E176" s="35">
        <v>12856</v>
      </c>
      <c r="F176" s="35" t="s">
        <v>271</v>
      </c>
      <c r="G176" s="35" t="s">
        <v>136</v>
      </c>
      <c r="H176" s="35" t="s">
        <v>159</v>
      </c>
      <c r="I176" s="35" t="s">
        <v>160</v>
      </c>
      <c r="J176" s="35" t="s">
        <v>110</v>
      </c>
      <c r="K176" s="38">
        <v>5.95</v>
      </c>
      <c r="L176" s="39">
        <v>7</v>
      </c>
      <c r="M176" s="40">
        <f t="shared" si="4"/>
        <v>41.65</v>
      </c>
      <c r="N176" s="35">
        <v>2</v>
      </c>
      <c r="O176" s="36" t="s">
        <v>27</v>
      </c>
      <c r="P176" s="41">
        <v>0.06</v>
      </c>
      <c r="Q176" s="40">
        <f t="shared" si="5"/>
        <v>39.150999999999996</v>
      </c>
    </row>
    <row r="177" spans="1:17" ht="15.75" x14ac:dyDescent="0.25">
      <c r="A177" s="42">
        <v>176</v>
      </c>
      <c r="B177" s="43">
        <v>44788</v>
      </c>
      <c r="C177" s="44">
        <v>44788</v>
      </c>
      <c r="D177" s="42">
        <v>6571</v>
      </c>
      <c r="E177" s="42">
        <v>15616</v>
      </c>
      <c r="F177" s="42" t="s">
        <v>272</v>
      </c>
      <c r="G177" s="42" t="s">
        <v>37</v>
      </c>
      <c r="H177" s="42" t="s">
        <v>102</v>
      </c>
      <c r="I177" s="42" t="s">
        <v>77</v>
      </c>
      <c r="J177" s="42" t="s">
        <v>108</v>
      </c>
      <c r="K177" s="45">
        <v>7.5</v>
      </c>
      <c r="L177" s="46">
        <v>10</v>
      </c>
      <c r="M177" s="47">
        <f t="shared" si="4"/>
        <v>75</v>
      </c>
      <c r="N177" s="42">
        <v>5</v>
      </c>
      <c r="O177" s="43" t="s">
        <v>146</v>
      </c>
      <c r="P177" s="48">
        <v>0.15</v>
      </c>
      <c r="Q177" s="47">
        <f t="shared" si="5"/>
        <v>63.75</v>
      </c>
    </row>
    <row r="178" spans="1:17" ht="15.75" x14ac:dyDescent="0.25">
      <c r="A178" s="35">
        <v>177</v>
      </c>
      <c r="B178" s="36">
        <v>44788</v>
      </c>
      <c r="C178" s="37">
        <v>44788</v>
      </c>
      <c r="D178" s="35">
        <v>8064</v>
      </c>
      <c r="E178" s="35">
        <v>28317</v>
      </c>
      <c r="F178" s="35" t="s">
        <v>251</v>
      </c>
      <c r="G178" s="35" t="s">
        <v>39</v>
      </c>
      <c r="H178" s="35" t="s">
        <v>150</v>
      </c>
      <c r="I178" s="35" t="s">
        <v>151</v>
      </c>
      <c r="J178" s="35" t="s">
        <v>107</v>
      </c>
      <c r="K178" s="38">
        <v>9</v>
      </c>
      <c r="L178" s="39">
        <v>3</v>
      </c>
      <c r="M178" s="40">
        <f t="shared" si="4"/>
        <v>27</v>
      </c>
      <c r="N178" s="35">
        <v>5</v>
      </c>
      <c r="O178" s="36" t="s">
        <v>146</v>
      </c>
      <c r="P178" s="41">
        <v>0.15</v>
      </c>
      <c r="Q178" s="40">
        <f t="shared" si="5"/>
        <v>22.95</v>
      </c>
    </row>
    <row r="179" spans="1:17" ht="15.75" x14ac:dyDescent="0.25">
      <c r="A179" s="42">
        <v>178</v>
      </c>
      <c r="B179" s="43">
        <v>44788</v>
      </c>
      <c r="C179" s="44">
        <v>44788</v>
      </c>
      <c r="D179" s="42">
        <v>5382</v>
      </c>
      <c r="E179" s="42">
        <v>23133</v>
      </c>
      <c r="F179" s="42" t="s">
        <v>273</v>
      </c>
      <c r="G179" s="42" t="s">
        <v>40</v>
      </c>
      <c r="H179" s="42" t="s">
        <v>99</v>
      </c>
      <c r="I179" s="42" t="s">
        <v>74</v>
      </c>
      <c r="J179" s="42" t="s">
        <v>108</v>
      </c>
      <c r="K179" s="45">
        <v>7.5</v>
      </c>
      <c r="L179" s="46">
        <v>4</v>
      </c>
      <c r="M179" s="47">
        <f t="shared" si="4"/>
        <v>30</v>
      </c>
      <c r="N179" s="42">
        <v>5</v>
      </c>
      <c r="O179" s="43" t="s">
        <v>146</v>
      </c>
      <c r="P179" s="48">
        <v>0.15</v>
      </c>
      <c r="Q179" s="47">
        <f t="shared" si="5"/>
        <v>25.5</v>
      </c>
    </row>
    <row r="180" spans="1:17" ht="15.75" x14ac:dyDescent="0.25">
      <c r="A180" s="35">
        <v>179</v>
      </c>
      <c r="B180" s="36">
        <v>44789</v>
      </c>
      <c r="C180" s="37">
        <v>44789</v>
      </c>
      <c r="D180" s="35">
        <v>6143</v>
      </c>
      <c r="E180" s="35">
        <v>22645</v>
      </c>
      <c r="F180" s="35" t="s">
        <v>198</v>
      </c>
      <c r="G180" s="35" t="s">
        <v>40</v>
      </c>
      <c r="H180" s="35" t="s">
        <v>96</v>
      </c>
      <c r="I180" s="35" t="s">
        <v>71</v>
      </c>
      <c r="J180" s="35" t="s">
        <v>108</v>
      </c>
      <c r="K180" s="38">
        <v>7.5</v>
      </c>
      <c r="L180" s="39">
        <v>9</v>
      </c>
      <c r="M180" s="40">
        <f t="shared" si="4"/>
        <v>67.5</v>
      </c>
      <c r="N180" s="35">
        <v>3</v>
      </c>
      <c r="O180" s="36" t="s">
        <v>28</v>
      </c>
      <c r="P180" s="41">
        <v>0.08</v>
      </c>
      <c r="Q180" s="40">
        <f t="shared" si="5"/>
        <v>62.1</v>
      </c>
    </row>
    <row r="181" spans="1:17" ht="15.75" x14ac:dyDescent="0.25">
      <c r="A181" s="42">
        <v>180</v>
      </c>
      <c r="B181" s="43">
        <v>44789</v>
      </c>
      <c r="C181" s="44">
        <v>44789</v>
      </c>
      <c r="D181" s="42">
        <v>6678</v>
      </c>
      <c r="E181" s="42">
        <v>22883</v>
      </c>
      <c r="F181" s="42" t="s">
        <v>274</v>
      </c>
      <c r="G181" s="42" t="s">
        <v>156</v>
      </c>
      <c r="H181" s="42" t="s">
        <v>103</v>
      </c>
      <c r="I181" s="42" t="s">
        <v>78</v>
      </c>
      <c r="J181" s="42" t="s">
        <v>109</v>
      </c>
      <c r="K181" s="45">
        <v>12</v>
      </c>
      <c r="L181" s="46">
        <v>9</v>
      </c>
      <c r="M181" s="47">
        <f t="shared" si="4"/>
        <v>108</v>
      </c>
      <c r="N181" s="42">
        <v>0</v>
      </c>
      <c r="O181" s="43" t="s">
        <v>140</v>
      </c>
      <c r="P181" s="48">
        <v>0</v>
      </c>
      <c r="Q181" s="47">
        <f t="shared" si="5"/>
        <v>108</v>
      </c>
    </row>
    <row r="182" spans="1:17" ht="15.75" x14ac:dyDescent="0.25">
      <c r="A182" s="35">
        <v>181</v>
      </c>
      <c r="B182" s="36">
        <v>44790</v>
      </c>
      <c r="C182" s="37">
        <v>44790</v>
      </c>
      <c r="D182" s="35">
        <v>5400</v>
      </c>
      <c r="E182" s="35">
        <v>17696</v>
      </c>
      <c r="F182" s="35" t="s">
        <v>92</v>
      </c>
      <c r="G182" s="35" t="s">
        <v>42</v>
      </c>
      <c r="H182" s="35" t="s">
        <v>99</v>
      </c>
      <c r="I182" s="35" t="s">
        <v>74</v>
      </c>
      <c r="J182" s="35" t="s">
        <v>108</v>
      </c>
      <c r="K182" s="38">
        <v>7.5</v>
      </c>
      <c r="L182" s="39">
        <v>10</v>
      </c>
      <c r="M182" s="40">
        <f t="shared" si="4"/>
        <v>75</v>
      </c>
      <c r="N182" s="35">
        <v>1</v>
      </c>
      <c r="O182" s="36" t="s">
        <v>26</v>
      </c>
      <c r="P182" s="41">
        <v>0.05</v>
      </c>
      <c r="Q182" s="40">
        <f t="shared" si="5"/>
        <v>71.25</v>
      </c>
    </row>
    <row r="183" spans="1:17" ht="15.75" x14ac:dyDescent="0.25">
      <c r="A183" s="42">
        <v>182</v>
      </c>
      <c r="B183" s="43">
        <v>44790</v>
      </c>
      <c r="C183" s="44">
        <v>44790</v>
      </c>
      <c r="D183" s="42">
        <v>6357</v>
      </c>
      <c r="E183" s="42">
        <v>18962</v>
      </c>
      <c r="F183" s="42" t="s">
        <v>252</v>
      </c>
      <c r="G183" s="42" t="s">
        <v>39</v>
      </c>
      <c r="H183" s="42" t="s">
        <v>96</v>
      </c>
      <c r="I183" s="42" t="s">
        <v>71</v>
      </c>
      <c r="J183" s="42" t="s">
        <v>108</v>
      </c>
      <c r="K183" s="45">
        <v>7.5</v>
      </c>
      <c r="L183" s="46">
        <v>1</v>
      </c>
      <c r="M183" s="47">
        <f t="shared" si="4"/>
        <v>7.5</v>
      </c>
      <c r="N183" s="42">
        <v>4</v>
      </c>
      <c r="O183" s="43" t="s">
        <v>137</v>
      </c>
      <c r="P183" s="48">
        <v>0.1</v>
      </c>
      <c r="Q183" s="47">
        <f t="shared" si="5"/>
        <v>6.75</v>
      </c>
    </row>
    <row r="184" spans="1:17" ht="15.75" x14ac:dyDescent="0.25">
      <c r="A184" s="35">
        <v>183</v>
      </c>
      <c r="B184" s="36">
        <v>44790</v>
      </c>
      <c r="C184" s="37">
        <v>44790</v>
      </c>
      <c r="D184" s="35">
        <v>5400</v>
      </c>
      <c r="E184" s="35">
        <v>23448</v>
      </c>
      <c r="F184" s="35" t="s">
        <v>275</v>
      </c>
      <c r="G184" s="35" t="s">
        <v>36</v>
      </c>
      <c r="H184" s="35" t="s">
        <v>102</v>
      </c>
      <c r="I184" s="35" t="s">
        <v>77</v>
      </c>
      <c r="J184" s="35" t="s">
        <v>108</v>
      </c>
      <c r="K184" s="38">
        <v>7.5</v>
      </c>
      <c r="L184" s="39">
        <v>10</v>
      </c>
      <c r="M184" s="40">
        <f t="shared" si="4"/>
        <v>75</v>
      </c>
      <c r="N184" s="35">
        <v>2</v>
      </c>
      <c r="O184" s="36" t="s">
        <v>27</v>
      </c>
      <c r="P184" s="41">
        <v>0.06</v>
      </c>
      <c r="Q184" s="40">
        <f t="shared" si="5"/>
        <v>70.5</v>
      </c>
    </row>
    <row r="185" spans="1:17" ht="15.75" x14ac:dyDescent="0.25">
      <c r="A185" s="42">
        <v>184</v>
      </c>
      <c r="B185" s="43">
        <v>44791</v>
      </c>
      <c r="C185" s="44">
        <v>44791</v>
      </c>
      <c r="D185" s="42">
        <v>6250</v>
      </c>
      <c r="E185" s="42">
        <v>26510</v>
      </c>
      <c r="F185" s="42" t="s">
        <v>276</v>
      </c>
      <c r="G185" s="42" t="s">
        <v>36</v>
      </c>
      <c r="H185" s="42" t="s">
        <v>98</v>
      </c>
      <c r="I185" s="42" t="s">
        <v>73</v>
      </c>
      <c r="J185" s="42" t="s">
        <v>107</v>
      </c>
      <c r="K185" s="45">
        <v>9</v>
      </c>
      <c r="L185" s="46">
        <v>9</v>
      </c>
      <c r="M185" s="47">
        <f t="shared" si="4"/>
        <v>81</v>
      </c>
      <c r="N185" s="42">
        <v>0</v>
      </c>
      <c r="O185" s="43" t="s">
        <v>140</v>
      </c>
      <c r="P185" s="48">
        <v>0</v>
      </c>
      <c r="Q185" s="47">
        <f t="shared" si="5"/>
        <v>81</v>
      </c>
    </row>
    <row r="186" spans="1:17" ht="15.75" x14ac:dyDescent="0.25">
      <c r="A186" s="35">
        <v>185</v>
      </c>
      <c r="B186" s="36">
        <v>44791</v>
      </c>
      <c r="C186" s="37">
        <v>44791</v>
      </c>
      <c r="D186" s="35">
        <v>6892</v>
      </c>
      <c r="E186" s="35">
        <v>17067</v>
      </c>
      <c r="F186" s="35" t="s">
        <v>211</v>
      </c>
      <c r="G186" s="35" t="s">
        <v>43</v>
      </c>
      <c r="H186" s="35" t="s">
        <v>150</v>
      </c>
      <c r="I186" s="35" t="s">
        <v>151</v>
      </c>
      <c r="J186" s="35" t="s">
        <v>107</v>
      </c>
      <c r="K186" s="38">
        <v>9</v>
      </c>
      <c r="L186" s="39">
        <v>2</v>
      </c>
      <c r="M186" s="40">
        <f t="shared" si="4"/>
        <v>18</v>
      </c>
      <c r="N186" s="35">
        <v>3</v>
      </c>
      <c r="O186" s="36" t="s">
        <v>28</v>
      </c>
      <c r="P186" s="41">
        <v>0.08</v>
      </c>
      <c r="Q186" s="40">
        <f t="shared" si="5"/>
        <v>16.559999999999999</v>
      </c>
    </row>
    <row r="187" spans="1:17" ht="15.75" x14ac:dyDescent="0.25">
      <c r="A187" s="42">
        <v>186</v>
      </c>
      <c r="B187" s="43">
        <v>44792</v>
      </c>
      <c r="C187" s="44">
        <v>44792</v>
      </c>
      <c r="D187" s="42">
        <v>6464</v>
      </c>
      <c r="E187" s="42">
        <v>23607</v>
      </c>
      <c r="F187" s="42" t="s">
        <v>277</v>
      </c>
      <c r="G187" s="42" t="s">
        <v>41</v>
      </c>
      <c r="H187" s="42" t="s">
        <v>100</v>
      </c>
      <c r="I187" s="42" t="s">
        <v>75</v>
      </c>
      <c r="J187" s="42" t="s">
        <v>109</v>
      </c>
      <c r="K187" s="45">
        <v>12</v>
      </c>
      <c r="L187" s="46">
        <v>8</v>
      </c>
      <c r="M187" s="47">
        <f t="shared" si="4"/>
        <v>96</v>
      </c>
      <c r="N187" s="42">
        <v>4</v>
      </c>
      <c r="O187" s="43" t="s">
        <v>137</v>
      </c>
      <c r="P187" s="48">
        <v>0.1</v>
      </c>
      <c r="Q187" s="47">
        <f t="shared" si="5"/>
        <v>86.4</v>
      </c>
    </row>
    <row r="188" spans="1:17" ht="15.75" x14ac:dyDescent="0.25">
      <c r="A188" s="35">
        <v>187</v>
      </c>
      <c r="B188" s="36">
        <v>44792</v>
      </c>
      <c r="C188" s="37">
        <v>44792</v>
      </c>
      <c r="D188" s="35">
        <v>6357</v>
      </c>
      <c r="E188" s="35">
        <v>17038</v>
      </c>
      <c r="F188" s="35" t="s">
        <v>182</v>
      </c>
      <c r="G188" s="35" t="s">
        <v>38</v>
      </c>
      <c r="H188" s="35" t="s">
        <v>103</v>
      </c>
      <c r="I188" s="35" t="s">
        <v>78</v>
      </c>
      <c r="J188" s="35" t="s">
        <v>109</v>
      </c>
      <c r="K188" s="38">
        <v>12</v>
      </c>
      <c r="L188" s="39">
        <v>10</v>
      </c>
      <c r="M188" s="40">
        <f t="shared" si="4"/>
        <v>120</v>
      </c>
      <c r="N188" s="35">
        <v>1</v>
      </c>
      <c r="O188" s="36" t="s">
        <v>26</v>
      </c>
      <c r="P188" s="41">
        <v>0.05</v>
      </c>
      <c r="Q188" s="40">
        <f t="shared" si="5"/>
        <v>114</v>
      </c>
    </row>
    <row r="189" spans="1:17" ht="15.75" x14ac:dyDescent="0.25">
      <c r="A189" s="42">
        <v>188</v>
      </c>
      <c r="B189" s="43">
        <v>44792</v>
      </c>
      <c r="C189" s="44">
        <v>44792</v>
      </c>
      <c r="D189" s="42">
        <v>6464</v>
      </c>
      <c r="E189" s="42">
        <v>10828</v>
      </c>
      <c r="F189" s="42" t="s">
        <v>88</v>
      </c>
      <c r="G189" s="42" t="s">
        <v>42</v>
      </c>
      <c r="H189" s="42" t="s">
        <v>102</v>
      </c>
      <c r="I189" s="42" t="s">
        <v>77</v>
      </c>
      <c r="J189" s="42" t="s">
        <v>108</v>
      </c>
      <c r="K189" s="45">
        <v>7.5</v>
      </c>
      <c r="L189" s="46">
        <v>1</v>
      </c>
      <c r="M189" s="47">
        <f t="shared" si="4"/>
        <v>7.5</v>
      </c>
      <c r="N189" s="42">
        <v>1</v>
      </c>
      <c r="O189" s="43" t="s">
        <v>26</v>
      </c>
      <c r="P189" s="48">
        <v>0.05</v>
      </c>
      <c r="Q189" s="47">
        <f t="shared" si="5"/>
        <v>7.125</v>
      </c>
    </row>
    <row r="190" spans="1:17" ht="15.75" x14ac:dyDescent="0.25">
      <c r="A190" s="35">
        <v>189</v>
      </c>
      <c r="B190" s="36">
        <v>44792</v>
      </c>
      <c r="C190" s="37">
        <v>44792</v>
      </c>
      <c r="D190" s="35">
        <v>4350</v>
      </c>
      <c r="E190" s="35">
        <v>25329</v>
      </c>
      <c r="F190" s="35" t="s">
        <v>250</v>
      </c>
      <c r="G190" s="35" t="s">
        <v>180</v>
      </c>
      <c r="H190" s="35" t="s">
        <v>103</v>
      </c>
      <c r="I190" s="35" t="s">
        <v>78</v>
      </c>
      <c r="J190" s="35" t="s">
        <v>109</v>
      </c>
      <c r="K190" s="38">
        <v>12</v>
      </c>
      <c r="L190" s="39">
        <v>4</v>
      </c>
      <c r="M190" s="40">
        <f t="shared" si="4"/>
        <v>48</v>
      </c>
      <c r="N190" s="35">
        <v>2</v>
      </c>
      <c r="O190" s="36" t="s">
        <v>27</v>
      </c>
      <c r="P190" s="41">
        <v>0.06</v>
      </c>
      <c r="Q190" s="40">
        <f t="shared" si="5"/>
        <v>45.12</v>
      </c>
    </row>
    <row r="191" spans="1:17" ht="15.75" x14ac:dyDescent="0.25">
      <c r="A191" s="42">
        <v>190</v>
      </c>
      <c r="B191" s="43">
        <v>44792</v>
      </c>
      <c r="C191" s="44">
        <v>44792</v>
      </c>
      <c r="D191" s="42">
        <v>6892</v>
      </c>
      <c r="E191" s="42">
        <v>23361</v>
      </c>
      <c r="F191" s="42" t="s">
        <v>278</v>
      </c>
      <c r="G191" s="42" t="s">
        <v>40</v>
      </c>
      <c r="H191" s="42" t="s">
        <v>154</v>
      </c>
      <c r="I191" s="42" t="s">
        <v>126</v>
      </c>
      <c r="J191" s="42" t="s">
        <v>110</v>
      </c>
      <c r="K191" s="45">
        <v>5.95</v>
      </c>
      <c r="L191" s="46">
        <v>4</v>
      </c>
      <c r="M191" s="47">
        <f t="shared" si="4"/>
        <v>23.8</v>
      </c>
      <c r="N191" s="42">
        <v>0</v>
      </c>
      <c r="O191" s="43" t="s">
        <v>140</v>
      </c>
      <c r="P191" s="48">
        <v>0</v>
      </c>
      <c r="Q191" s="47">
        <f t="shared" si="5"/>
        <v>23.8</v>
      </c>
    </row>
    <row r="192" spans="1:17" ht="15.75" x14ac:dyDescent="0.25">
      <c r="A192" s="35">
        <v>191</v>
      </c>
      <c r="B192" s="36">
        <v>44793</v>
      </c>
      <c r="C192" s="37">
        <v>44793</v>
      </c>
      <c r="D192" s="35">
        <v>6464</v>
      </c>
      <c r="E192" s="35">
        <v>10793</v>
      </c>
      <c r="F192" s="35" t="s">
        <v>249</v>
      </c>
      <c r="G192" s="35" t="s">
        <v>37</v>
      </c>
      <c r="H192" s="35" t="s">
        <v>95</v>
      </c>
      <c r="I192" s="35" t="s">
        <v>70</v>
      </c>
      <c r="J192" s="35" t="s">
        <v>110</v>
      </c>
      <c r="K192" s="38">
        <v>5.95</v>
      </c>
      <c r="L192" s="39">
        <v>3</v>
      </c>
      <c r="M192" s="40">
        <f t="shared" si="4"/>
        <v>17.850000000000001</v>
      </c>
      <c r="N192" s="35">
        <v>4</v>
      </c>
      <c r="O192" s="36" t="s">
        <v>137</v>
      </c>
      <c r="P192" s="41">
        <v>0.1</v>
      </c>
      <c r="Q192" s="40">
        <f t="shared" si="5"/>
        <v>16.065000000000001</v>
      </c>
    </row>
    <row r="193" spans="1:17" ht="15.75" x14ac:dyDescent="0.25">
      <c r="A193" s="42">
        <v>192</v>
      </c>
      <c r="B193" s="43">
        <v>44793</v>
      </c>
      <c r="C193" s="44">
        <v>44793</v>
      </c>
      <c r="D193" s="42">
        <v>6464</v>
      </c>
      <c r="E193" s="42">
        <v>25772</v>
      </c>
      <c r="F193" s="42" t="s">
        <v>245</v>
      </c>
      <c r="G193" s="42" t="s">
        <v>184</v>
      </c>
      <c r="H193" s="42" t="s">
        <v>100</v>
      </c>
      <c r="I193" s="42" t="s">
        <v>75</v>
      </c>
      <c r="J193" s="42" t="s">
        <v>109</v>
      </c>
      <c r="K193" s="45">
        <v>12</v>
      </c>
      <c r="L193" s="46">
        <v>3</v>
      </c>
      <c r="M193" s="47">
        <f t="shared" si="4"/>
        <v>36</v>
      </c>
      <c r="N193" s="42">
        <v>2</v>
      </c>
      <c r="O193" s="43" t="s">
        <v>27</v>
      </c>
      <c r="P193" s="48">
        <v>0.06</v>
      </c>
      <c r="Q193" s="47">
        <f t="shared" si="5"/>
        <v>33.840000000000003</v>
      </c>
    </row>
    <row r="194" spans="1:17" ht="15.75" x14ac:dyDescent="0.25">
      <c r="A194" s="35">
        <v>193</v>
      </c>
      <c r="B194" s="36">
        <v>44793</v>
      </c>
      <c r="C194" s="37">
        <v>44793</v>
      </c>
      <c r="D194" s="35">
        <v>4350</v>
      </c>
      <c r="E194" s="35">
        <v>15616</v>
      </c>
      <c r="F194" s="35" t="s">
        <v>272</v>
      </c>
      <c r="G194" s="35" t="s">
        <v>37</v>
      </c>
      <c r="H194" s="35" t="s">
        <v>96</v>
      </c>
      <c r="I194" s="35" t="s">
        <v>71</v>
      </c>
      <c r="J194" s="35" t="s">
        <v>108</v>
      </c>
      <c r="K194" s="38">
        <v>7.5</v>
      </c>
      <c r="L194" s="39">
        <v>4</v>
      </c>
      <c r="M194" s="40">
        <f t="shared" ref="M194:M257" si="6">K194*L194</f>
        <v>30</v>
      </c>
      <c r="N194" s="35">
        <v>1</v>
      </c>
      <c r="O194" s="36" t="s">
        <v>26</v>
      </c>
      <c r="P194" s="41">
        <v>0.05</v>
      </c>
      <c r="Q194" s="40">
        <f t="shared" ref="Q194:Q257" si="7">M194-M194*P194</f>
        <v>28.5</v>
      </c>
    </row>
    <row r="195" spans="1:17" ht="15.75" x14ac:dyDescent="0.25">
      <c r="A195" s="42">
        <v>194</v>
      </c>
      <c r="B195" s="43">
        <v>44793</v>
      </c>
      <c r="C195" s="44">
        <v>44793</v>
      </c>
      <c r="D195" s="42">
        <v>8064</v>
      </c>
      <c r="E195" s="42">
        <v>12504</v>
      </c>
      <c r="F195" s="42" t="s">
        <v>279</v>
      </c>
      <c r="G195" s="42" t="s">
        <v>36</v>
      </c>
      <c r="H195" s="42" t="s">
        <v>95</v>
      </c>
      <c r="I195" s="42" t="s">
        <v>70</v>
      </c>
      <c r="J195" s="42" t="s">
        <v>110</v>
      </c>
      <c r="K195" s="45">
        <v>5.95</v>
      </c>
      <c r="L195" s="46">
        <v>5</v>
      </c>
      <c r="M195" s="47">
        <f t="shared" si="6"/>
        <v>29.75</v>
      </c>
      <c r="N195" s="42">
        <v>0</v>
      </c>
      <c r="O195" s="43" t="s">
        <v>140</v>
      </c>
      <c r="P195" s="48">
        <v>0</v>
      </c>
      <c r="Q195" s="47">
        <f t="shared" si="7"/>
        <v>29.75</v>
      </c>
    </row>
    <row r="196" spans="1:17" ht="15.75" x14ac:dyDescent="0.25">
      <c r="A196" s="35">
        <v>195</v>
      </c>
      <c r="B196" s="36">
        <v>44793</v>
      </c>
      <c r="C196" s="37">
        <v>44793</v>
      </c>
      <c r="D196" s="35">
        <v>6143</v>
      </c>
      <c r="E196" s="35">
        <v>15868</v>
      </c>
      <c r="F196" s="35" t="s">
        <v>258</v>
      </c>
      <c r="G196" s="35" t="s">
        <v>38</v>
      </c>
      <c r="H196" s="35" t="s">
        <v>96</v>
      </c>
      <c r="I196" s="35" t="s">
        <v>71</v>
      </c>
      <c r="J196" s="35" t="s">
        <v>108</v>
      </c>
      <c r="K196" s="38">
        <v>7.5</v>
      </c>
      <c r="L196" s="39">
        <v>1</v>
      </c>
      <c r="M196" s="40">
        <f t="shared" si="6"/>
        <v>7.5</v>
      </c>
      <c r="N196" s="35">
        <v>1</v>
      </c>
      <c r="O196" s="36" t="s">
        <v>26</v>
      </c>
      <c r="P196" s="41">
        <v>0.05</v>
      </c>
      <c r="Q196" s="40">
        <f t="shared" si="7"/>
        <v>7.125</v>
      </c>
    </row>
    <row r="197" spans="1:17" ht="15.75" x14ac:dyDescent="0.25">
      <c r="A197" s="42">
        <v>196</v>
      </c>
      <c r="B197" s="43">
        <v>44794</v>
      </c>
      <c r="C197" s="44">
        <v>44794</v>
      </c>
      <c r="D197" s="42">
        <v>6464</v>
      </c>
      <c r="E197" s="42">
        <v>22611</v>
      </c>
      <c r="F197" s="42" t="s">
        <v>202</v>
      </c>
      <c r="G197" s="42" t="s">
        <v>186</v>
      </c>
      <c r="H197" s="42" t="s">
        <v>150</v>
      </c>
      <c r="I197" s="42" t="s">
        <v>151</v>
      </c>
      <c r="J197" s="42" t="s">
        <v>107</v>
      </c>
      <c r="K197" s="45">
        <v>9</v>
      </c>
      <c r="L197" s="46">
        <v>5</v>
      </c>
      <c r="M197" s="47">
        <f t="shared" si="6"/>
        <v>45</v>
      </c>
      <c r="N197" s="42">
        <v>4</v>
      </c>
      <c r="O197" s="43" t="s">
        <v>137</v>
      </c>
      <c r="P197" s="48">
        <v>0.1</v>
      </c>
      <c r="Q197" s="47">
        <f t="shared" si="7"/>
        <v>40.5</v>
      </c>
    </row>
    <row r="198" spans="1:17" ht="15.75" x14ac:dyDescent="0.25">
      <c r="A198" s="35">
        <v>197</v>
      </c>
      <c r="B198" s="36">
        <v>44794</v>
      </c>
      <c r="C198" s="37">
        <v>44794</v>
      </c>
      <c r="D198" s="35">
        <v>8064</v>
      </c>
      <c r="E198" s="35">
        <v>24537</v>
      </c>
      <c r="F198" s="35" t="s">
        <v>263</v>
      </c>
      <c r="G198" s="35" t="s">
        <v>156</v>
      </c>
      <c r="H198" s="35" t="s">
        <v>96</v>
      </c>
      <c r="I198" s="35" t="s">
        <v>71</v>
      </c>
      <c r="J198" s="35" t="s">
        <v>108</v>
      </c>
      <c r="K198" s="38">
        <v>7.5</v>
      </c>
      <c r="L198" s="39">
        <v>4</v>
      </c>
      <c r="M198" s="40">
        <f t="shared" si="6"/>
        <v>30</v>
      </c>
      <c r="N198" s="35">
        <v>2</v>
      </c>
      <c r="O198" s="36" t="s">
        <v>27</v>
      </c>
      <c r="P198" s="41">
        <v>0.06</v>
      </c>
      <c r="Q198" s="40">
        <f t="shared" si="7"/>
        <v>28.2</v>
      </c>
    </row>
    <row r="199" spans="1:17" ht="15.75" x14ac:dyDescent="0.25">
      <c r="A199" s="42">
        <v>198</v>
      </c>
      <c r="B199" s="43">
        <v>44795</v>
      </c>
      <c r="C199" s="44">
        <v>44795</v>
      </c>
      <c r="D199" s="42">
        <v>6678</v>
      </c>
      <c r="E199" s="42">
        <v>23827</v>
      </c>
      <c r="F199" s="42" t="s">
        <v>238</v>
      </c>
      <c r="G199" s="42" t="s">
        <v>44</v>
      </c>
      <c r="H199" s="42" t="s">
        <v>102</v>
      </c>
      <c r="I199" s="42" t="s">
        <v>77</v>
      </c>
      <c r="J199" s="42" t="s">
        <v>108</v>
      </c>
      <c r="K199" s="45">
        <v>7.5</v>
      </c>
      <c r="L199" s="46">
        <v>9</v>
      </c>
      <c r="M199" s="47">
        <f t="shared" si="6"/>
        <v>67.5</v>
      </c>
      <c r="N199" s="42">
        <v>5</v>
      </c>
      <c r="O199" s="43" t="s">
        <v>146</v>
      </c>
      <c r="P199" s="48">
        <v>0.15</v>
      </c>
      <c r="Q199" s="47">
        <f t="shared" si="7"/>
        <v>57.375</v>
      </c>
    </row>
    <row r="200" spans="1:17" ht="15.75" x14ac:dyDescent="0.25">
      <c r="A200" s="35">
        <v>199</v>
      </c>
      <c r="B200" s="36">
        <v>44795</v>
      </c>
      <c r="C200" s="37">
        <v>44795</v>
      </c>
      <c r="D200" s="35">
        <v>6892</v>
      </c>
      <c r="E200" s="35">
        <v>12971</v>
      </c>
      <c r="F200" s="35" t="s">
        <v>233</v>
      </c>
      <c r="G200" s="35" t="s">
        <v>180</v>
      </c>
      <c r="H200" s="35" t="s">
        <v>97</v>
      </c>
      <c r="I200" s="35" t="s">
        <v>72</v>
      </c>
      <c r="J200" s="35" t="s">
        <v>108</v>
      </c>
      <c r="K200" s="38">
        <v>8</v>
      </c>
      <c r="L200" s="39">
        <v>9</v>
      </c>
      <c r="M200" s="40">
        <f t="shared" si="6"/>
        <v>72</v>
      </c>
      <c r="N200" s="35">
        <v>0</v>
      </c>
      <c r="O200" s="36" t="s">
        <v>140</v>
      </c>
      <c r="P200" s="41">
        <v>0</v>
      </c>
      <c r="Q200" s="40">
        <f t="shared" si="7"/>
        <v>72</v>
      </c>
    </row>
    <row r="201" spans="1:17" ht="15.75" x14ac:dyDescent="0.25">
      <c r="A201" s="42">
        <v>200</v>
      </c>
      <c r="B201" s="43">
        <v>44797</v>
      </c>
      <c r="C201" s="44">
        <v>44797</v>
      </c>
      <c r="D201" s="42">
        <v>6464</v>
      </c>
      <c r="E201" s="42">
        <v>15561</v>
      </c>
      <c r="F201" s="42" t="s">
        <v>158</v>
      </c>
      <c r="G201" s="42" t="s">
        <v>36</v>
      </c>
      <c r="H201" s="42" t="s">
        <v>154</v>
      </c>
      <c r="I201" s="42" t="s">
        <v>126</v>
      </c>
      <c r="J201" s="42" t="s">
        <v>110</v>
      </c>
      <c r="K201" s="45">
        <v>5.95</v>
      </c>
      <c r="L201" s="46">
        <v>8</v>
      </c>
      <c r="M201" s="47">
        <f t="shared" si="6"/>
        <v>47.6</v>
      </c>
      <c r="N201" s="42">
        <v>4</v>
      </c>
      <c r="O201" s="43" t="s">
        <v>137</v>
      </c>
      <c r="P201" s="48">
        <v>0.1</v>
      </c>
      <c r="Q201" s="47">
        <f t="shared" si="7"/>
        <v>42.84</v>
      </c>
    </row>
    <row r="202" spans="1:17" ht="15.75" x14ac:dyDescent="0.25">
      <c r="A202" s="35">
        <v>201</v>
      </c>
      <c r="B202" s="36">
        <v>44797</v>
      </c>
      <c r="C202" s="37">
        <v>44797</v>
      </c>
      <c r="D202" s="35">
        <v>6464</v>
      </c>
      <c r="E202" s="35">
        <v>19842</v>
      </c>
      <c r="F202" s="35" t="s">
        <v>280</v>
      </c>
      <c r="G202" s="35" t="s">
        <v>184</v>
      </c>
      <c r="H202" s="35" t="s">
        <v>98</v>
      </c>
      <c r="I202" s="35" t="s">
        <v>73</v>
      </c>
      <c r="J202" s="35" t="s">
        <v>107</v>
      </c>
      <c r="K202" s="38">
        <v>9</v>
      </c>
      <c r="L202" s="39">
        <v>8</v>
      </c>
      <c r="M202" s="40">
        <f t="shared" si="6"/>
        <v>72</v>
      </c>
      <c r="N202" s="35">
        <v>2</v>
      </c>
      <c r="O202" s="36" t="s">
        <v>27</v>
      </c>
      <c r="P202" s="41">
        <v>0.06</v>
      </c>
      <c r="Q202" s="40">
        <f t="shared" si="7"/>
        <v>67.680000000000007</v>
      </c>
    </row>
    <row r="203" spans="1:17" ht="15.75" x14ac:dyDescent="0.25">
      <c r="A203" s="42">
        <v>202</v>
      </c>
      <c r="B203" s="43">
        <v>44798</v>
      </c>
      <c r="C203" s="44">
        <v>44798</v>
      </c>
      <c r="D203" s="42">
        <v>5382</v>
      </c>
      <c r="E203" s="42">
        <v>25940</v>
      </c>
      <c r="F203" s="42" t="s">
        <v>281</v>
      </c>
      <c r="G203" s="42" t="s">
        <v>173</v>
      </c>
      <c r="H203" s="42" t="s">
        <v>97</v>
      </c>
      <c r="I203" s="42" t="s">
        <v>72</v>
      </c>
      <c r="J203" s="42" t="s">
        <v>108</v>
      </c>
      <c r="K203" s="45">
        <v>8</v>
      </c>
      <c r="L203" s="46">
        <v>4</v>
      </c>
      <c r="M203" s="47">
        <f t="shared" si="6"/>
        <v>32</v>
      </c>
      <c r="N203" s="42">
        <v>1</v>
      </c>
      <c r="O203" s="43" t="s">
        <v>26</v>
      </c>
      <c r="P203" s="48">
        <v>0.05</v>
      </c>
      <c r="Q203" s="47">
        <f t="shared" si="7"/>
        <v>30.4</v>
      </c>
    </row>
    <row r="204" spans="1:17" ht="15.75" x14ac:dyDescent="0.25">
      <c r="A204" s="35">
        <v>203</v>
      </c>
      <c r="B204" s="36">
        <v>44798</v>
      </c>
      <c r="C204" s="37">
        <v>44798</v>
      </c>
      <c r="D204" s="35">
        <v>5346</v>
      </c>
      <c r="E204" s="35">
        <v>24735</v>
      </c>
      <c r="F204" s="35" t="s">
        <v>270</v>
      </c>
      <c r="G204" s="35" t="s">
        <v>43</v>
      </c>
      <c r="H204" s="35" t="s">
        <v>95</v>
      </c>
      <c r="I204" s="35" t="s">
        <v>70</v>
      </c>
      <c r="J204" s="35" t="s">
        <v>110</v>
      </c>
      <c r="K204" s="38">
        <v>5.95</v>
      </c>
      <c r="L204" s="39">
        <v>9</v>
      </c>
      <c r="M204" s="40">
        <f t="shared" si="6"/>
        <v>53.550000000000004</v>
      </c>
      <c r="N204" s="35">
        <v>1</v>
      </c>
      <c r="O204" s="36" t="s">
        <v>26</v>
      </c>
      <c r="P204" s="41">
        <v>0.05</v>
      </c>
      <c r="Q204" s="40">
        <f t="shared" si="7"/>
        <v>50.872500000000002</v>
      </c>
    </row>
    <row r="205" spans="1:17" ht="15.75" x14ac:dyDescent="0.25">
      <c r="A205" s="42">
        <v>204</v>
      </c>
      <c r="B205" s="43">
        <v>44798</v>
      </c>
      <c r="C205" s="44">
        <v>44798</v>
      </c>
      <c r="D205" s="42">
        <v>5400</v>
      </c>
      <c r="E205" s="42">
        <v>16953</v>
      </c>
      <c r="F205" s="42" t="s">
        <v>253</v>
      </c>
      <c r="G205" s="42" t="s">
        <v>40</v>
      </c>
      <c r="H205" s="42" t="s">
        <v>171</v>
      </c>
      <c r="I205" s="42" t="s">
        <v>125</v>
      </c>
      <c r="J205" s="42" t="s">
        <v>109</v>
      </c>
      <c r="K205" s="45">
        <v>12</v>
      </c>
      <c r="L205" s="46">
        <v>5</v>
      </c>
      <c r="M205" s="47">
        <f t="shared" si="6"/>
        <v>60</v>
      </c>
      <c r="N205" s="42">
        <v>3</v>
      </c>
      <c r="O205" s="43" t="s">
        <v>28</v>
      </c>
      <c r="P205" s="48">
        <v>0.08</v>
      </c>
      <c r="Q205" s="47">
        <f t="shared" si="7"/>
        <v>55.2</v>
      </c>
    </row>
    <row r="206" spans="1:17" ht="15.75" x14ac:dyDescent="0.25">
      <c r="A206" s="35">
        <v>205</v>
      </c>
      <c r="B206" s="36">
        <v>44798</v>
      </c>
      <c r="C206" s="37">
        <v>44798</v>
      </c>
      <c r="D206" s="35">
        <v>8064</v>
      </c>
      <c r="E206" s="35">
        <v>17640</v>
      </c>
      <c r="F206" s="35" t="s">
        <v>261</v>
      </c>
      <c r="G206" s="35" t="s">
        <v>156</v>
      </c>
      <c r="H206" s="35" t="s">
        <v>95</v>
      </c>
      <c r="I206" s="35" t="s">
        <v>70</v>
      </c>
      <c r="J206" s="35" t="s">
        <v>110</v>
      </c>
      <c r="K206" s="38">
        <v>5.95</v>
      </c>
      <c r="L206" s="39">
        <v>8</v>
      </c>
      <c r="M206" s="40">
        <f t="shared" si="6"/>
        <v>47.6</v>
      </c>
      <c r="N206" s="35">
        <v>2</v>
      </c>
      <c r="O206" s="36" t="s">
        <v>27</v>
      </c>
      <c r="P206" s="41">
        <v>0.06</v>
      </c>
      <c r="Q206" s="40">
        <f t="shared" si="7"/>
        <v>44.744</v>
      </c>
    </row>
    <row r="207" spans="1:17" ht="15.75" x14ac:dyDescent="0.25">
      <c r="A207" s="42">
        <v>206</v>
      </c>
      <c r="B207" s="43">
        <v>44798</v>
      </c>
      <c r="C207" s="44">
        <v>44798</v>
      </c>
      <c r="D207" s="42">
        <v>6357</v>
      </c>
      <c r="E207" s="42">
        <v>22911</v>
      </c>
      <c r="F207" s="42" t="s">
        <v>201</v>
      </c>
      <c r="G207" s="42" t="s">
        <v>156</v>
      </c>
      <c r="H207" s="42" t="s">
        <v>95</v>
      </c>
      <c r="I207" s="42" t="s">
        <v>70</v>
      </c>
      <c r="J207" s="42" t="s">
        <v>110</v>
      </c>
      <c r="K207" s="45">
        <v>5.95</v>
      </c>
      <c r="L207" s="46">
        <v>5</v>
      </c>
      <c r="M207" s="47">
        <f t="shared" si="6"/>
        <v>29.75</v>
      </c>
      <c r="N207" s="42">
        <v>4</v>
      </c>
      <c r="O207" s="43" t="s">
        <v>137</v>
      </c>
      <c r="P207" s="48">
        <v>0.1</v>
      </c>
      <c r="Q207" s="47">
        <f t="shared" si="7"/>
        <v>26.774999999999999</v>
      </c>
    </row>
    <row r="208" spans="1:17" ht="15.75" x14ac:dyDescent="0.25">
      <c r="A208" s="35">
        <v>207</v>
      </c>
      <c r="B208" s="36">
        <v>44798</v>
      </c>
      <c r="C208" s="37">
        <v>44798</v>
      </c>
      <c r="D208" s="35">
        <v>6571</v>
      </c>
      <c r="E208" s="35">
        <v>19737</v>
      </c>
      <c r="F208" s="35" t="s">
        <v>282</v>
      </c>
      <c r="G208" s="35" t="s">
        <v>184</v>
      </c>
      <c r="H208" s="35" t="s">
        <v>96</v>
      </c>
      <c r="I208" s="35" t="s">
        <v>71</v>
      </c>
      <c r="J208" s="35" t="s">
        <v>108</v>
      </c>
      <c r="K208" s="38">
        <v>7.5</v>
      </c>
      <c r="L208" s="39">
        <v>9</v>
      </c>
      <c r="M208" s="40">
        <f t="shared" si="6"/>
        <v>67.5</v>
      </c>
      <c r="N208" s="35">
        <v>0</v>
      </c>
      <c r="O208" s="36" t="s">
        <v>140</v>
      </c>
      <c r="P208" s="41">
        <v>0</v>
      </c>
      <c r="Q208" s="40">
        <f t="shared" si="7"/>
        <v>67.5</v>
      </c>
    </row>
    <row r="209" spans="1:17" ht="15.75" x14ac:dyDescent="0.25">
      <c r="A209" s="42">
        <v>208</v>
      </c>
      <c r="B209" s="43">
        <v>44799</v>
      </c>
      <c r="C209" s="44">
        <v>44799</v>
      </c>
      <c r="D209" s="42">
        <v>6571</v>
      </c>
      <c r="E209" s="42">
        <v>24461</v>
      </c>
      <c r="F209" s="42" t="s">
        <v>229</v>
      </c>
      <c r="G209" s="42" t="s">
        <v>39</v>
      </c>
      <c r="H209" s="42" t="s">
        <v>150</v>
      </c>
      <c r="I209" s="42" t="s">
        <v>151</v>
      </c>
      <c r="J209" s="42" t="s">
        <v>107</v>
      </c>
      <c r="K209" s="45">
        <v>9</v>
      </c>
      <c r="L209" s="46">
        <v>9</v>
      </c>
      <c r="M209" s="47">
        <f t="shared" si="6"/>
        <v>81</v>
      </c>
      <c r="N209" s="42">
        <v>1</v>
      </c>
      <c r="O209" s="43" t="s">
        <v>26</v>
      </c>
      <c r="P209" s="48">
        <v>0.05</v>
      </c>
      <c r="Q209" s="47">
        <f t="shared" si="7"/>
        <v>76.95</v>
      </c>
    </row>
    <row r="210" spans="1:17" ht="15.75" x14ac:dyDescent="0.25">
      <c r="A210" s="35">
        <v>209</v>
      </c>
      <c r="B210" s="36">
        <v>44799</v>
      </c>
      <c r="C210" s="37">
        <v>44799</v>
      </c>
      <c r="D210" s="35">
        <v>5400</v>
      </c>
      <c r="E210" s="35">
        <v>26512</v>
      </c>
      <c r="F210" s="35" t="s">
        <v>242</v>
      </c>
      <c r="G210" s="35" t="s">
        <v>40</v>
      </c>
      <c r="H210" s="35" t="s">
        <v>98</v>
      </c>
      <c r="I210" s="35" t="s">
        <v>73</v>
      </c>
      <c r="J210" s="35" t="s">
        <v>107</v>
      </c>
      <c r="K210" s="38">
        <v>9</v>
      </c>
      <c r="L210" s="39">
        <v>1</v>
      </c>
      <c r="M210" s="40">
        <f t="shared" si="6"/>
        <v>9</v>
      </c>
      <c r="N210" s="35">
        <v>0</v>
      </c>
      <c r="O210" s="36" t="s">
        <v>140</v>
      </c>
      <c r="P210" s="41">
        <v>0</v>
      </c>
      <c r="Q210" s="40">
        <f t="shared" si="7"/>
        <v>9</v>
      </c>
    </row>
    <row r="211" spans="1:17" ht="15.75" x14ac:dyDescent="0.25">
      <c r="A211" s="42">
        <v>210</v>
      </c>
      <c r="B211" s="43">
        <v>44799</v>
      </c>
      <c r="C211" s="44">
        <v>44799</v>
      </c>
      <c r="D211" s="42">
        <v>5382</v>
      </c>
      <c r="E211" s="42">
        <v>24952</v>
      </c>
      <c r="F211" s="42" t="s">
        <v>152</v>
      </c>
      <c r="G211" s="42" t="s">
        <v>36</v>
      </c>
      <c r="H211" s="42" t="s">
        <v>99</v>
      </c>
      <c r="I211" s="42" t="s">
        <v>74</v>
      </c>
      <c r="J211" s="42" t="s">
        <v>108</v>
      </c>
      <c r="K211" s="45">
        <v>7.5</v>
      </c>
      <c r="L211" s="46">
        <v>6</v>
      </c>
      <c r="M211" s="47">
        <f t="shared" si="6"/>
        <v>45</v>
      </c>
      <c r="N211" s="42">
        <v>2</v>
      </c>
      <c r="O211" s="43" t="s">
        <v>27</v>
      </c>
      <c r="P211" s="48">
        <v>0.06</v>
      </c>
      <c r="Q211" s="47">
        <f t="shared" si="7"/>
        <v>42.3</v>
      </c>
    </row>
    <row r="212" spans="1:17" ht="15.75" x14ac:dyDescent="0.25">
      <c r="A212" s="35">
        <v>211</v>
      </c>
      <c r="B212" s="36">
        <v>44799</v>
      </c>
      <c r="C212" s="37">
        <v>44799</v>
      </c>
      <c r="D212" s="35">
        <v>6143</v>
      </c>
      <c r="E212" s="35">
        <v>13739</v>
      </c>
      <c r="F212" s="35" t="s">
        <v>217</v>
      </c>
      <c r="G212" s="35" t="s">
        <v>41</v>
      </c>
      <c r="H212" s="35" t="s">
        <v>98</v>
      </c>
      <c r="I212" s="35" t="s">
        <v>73</v>
      </c>
      <c r="J212" s="35" t="s">
        <v>107</v>
      </c>
      <c r="K212" s="38">
        <v>9</v>
      </c>
      <c r="L212" s="39">
        <v>3</v>
      </c>
      <c r="M212" s="40">
        <f t="shared" si="6"/>
        <v>27</v>
      </c>
      <c r="N212" s="35">
        <v>4</v>
      </c>
      <c r="O212" s="36" t="s">
        <v>137</v>
      </c>
      <c r="P212" s="41">
        <v>0.1</v>
      </c>
      <c r="Q212" s="40">
        <f t="shared" si="7"/>
        <v>24.3</v>
      </c>
    </row>
    <row r="213" spans="1:17" ht="15.75" x14ac:dyDescent="0.25">
      <c r="A213" s="42">
        <v>212</v>
      </c>
      <c r="B213" s="43">
        <v>44800</v>
      </c>
      <c r="C213" s="44">
        <v>44800</v>
      </c>
      <c r="D213" s="42">
        <v>5346</v>
      </c>
      <c r="E213" s="42">
        <v>20832</v>
      </c>
      <c r="F213" s="42" t="s">
        <v>265</v>
      </c>
      <c r="G213" s="42" t="s">
        <v>37</v>
      </c>
      <c r="H213" s="42" t="s">
        <v>171</v>
      </c>
      <c r="I213" s="42" t="s">
        <v>125</v>
      </c>
      <c r="J213" s="42" t="s">
        <v>109</v>
      </c>
      <c r="K213" s="45">
        <v>12</v>
      </c>
      <c r="L213" s="46">
        <v>10</v>
      </c>
      <c r="M213" s="47">
        <f t="shared" si="6"/>
        <v>120</v>
      </c>
      <c r="N213" s="42">
        <v>1</v>
      </c>
      <c r="O213" s="43" t="s">
        <v>26</v>
      </c>
      <c r="P213" s="48">
        <v>0.05</v>
      </c>
      <c r="Q213" s="47">
        <f t="shared" si="7"/>
        <v>114</v>
      </c>
    </row>
    <row r="214" spans="1:17" ht="15.75" x14ac:dyDescent="0.25">
      <c r="A214" s="35">
        <v>213</v>
      </c>
      <c r="B214" s="36">
        <v>44800</v>
      </c>
      <c r="C214" s="37">
        <v>44800</v>
      </c>
      <c r="D214" s="35">
        <v>6464</v>
      </c>
      <c r="E214" s="35">
        <v>25355</v>
      </c>
      <c r="F214" s="35" t="s">
        <v>204</v>
      </c>
      <c r="G214" s="35" t="s">
        <v>186</v>
      </c>
      <c r="H214" s="35" t="s">
        <v>100</v>
      </c>
      <c r="I214" s="35" t="s">
        <v>75</v>
      </c>
      <c r="J214" s="35" t="s">
        <v>109</v>
      </c>
      <c r="K214" s="38">
        <v>12</v>
      </c>
      <c r="L214" s="39">
        <v>6</v>
      </c>
      <c r="M214" s="40">
        <f t="shared" si="6"/>
        <v>72</v>
      </c>
      <c r="N214" s="35">
        <v>5</v>
      </c>
      <c r="O214" s="36" t="s">
        <v>146</v>
      </c>
      <c r="P214" s="41">
        <v>0.15</v>
      </c>
      <c r="Q214" s="40">
        <f t="shared" si="7"/>
        <v>61.2</v>
      </c>
    </row>
    <row r="215" spans="1:17" ht="15.75" x14ac:dyDescent="0.25">
      <c r="A215" s="42">
        <v>214</v>
      </c>
      <c r="B215" s="43">
        <v>44801</v>
      </c>
      <c r="C215" s="44">
        <v>44801</v>
      </c>
      <c r="D215" s="42">
        <v>6678</v>
      </c>
      <c r="E215" s="42">
        <v>22597</v>
      </c>
      <c r="F215" s="42" t="s">
        <v>283</v>
      </c>
      <c r="G215" s="42" t="s">
        <v>43</v>
      </c>
      <c r="H215" s="42" t="s">
        <v>97</v>
      </c>
      <c r="I215" s="42" t="s">
        <v>72</v>
      </c>
      <c r="J215" s="42" t="s">
        <v>108</v>
      </c>
      <c r="K215" s="45">
        <v>8</v>
      </c>
      <c r="L215" s="46">
        <v>3</v>
      </c>
      <c r="M215" s="47">
        <f t="shared" si="6"/>
        <v>24</v>
      </c>
      <c r="N215" s="42">
        <v>4</v>
      </c>
      <c r="O215" s="43" t="s">
        <v>137</v>
      </c>
      <c r="P215" s="48">
        <v>0.1</v>
      </c>
      <c r="Q215" s="47">
        <f t="shared" si="7"/>
        <v>21.6</v>
      </c>
    </row>
    <row r="216" spans="1:17" ht="15.75" x14ac:dyDescent="0.25">
      <c r="A216" s="35">
        <v>215</v>
      </c>
      <c r="B216" s="36">
        <v>44801</v>
      </c>
      <c r="C216" s="37">
        <v>44801</v>
      </c>
      <c r="D216" s="35">
        <v>6892</v>
      </c>
      <c r="E216" s="35">
        <v>21702</v>
      </c>
      <c r="F216" s="35" t="s">
        <v>236</v>
      </c>
      <c r="G216" s="35" t="s">
        <v>36</v>
      </c>
      <c r="H216" s="35" t="s">
        <v>102</v>
      </c>
      <c r="I216" s="35" t="s">
        <v>77</v>
      </c>
      <c r="J216" s="35" t="s">
        <v>108</v>
      </c>
      <c r="K216" s="38">
        <v>7.5</v>
      </c>
      <c r="L216" s="39">
        <v>3</v>
      </c>
      <c r="M216" s="40">
        <f t="shared" si="6"/>
        <v>22.5</v>
      </c>
      <c r="N216" s="35">
        <v>1</v>
      </c>
      <c r="O216" s="36" t="s">
        <v>26</v>
      </c>
      <c r="P216" s="41">
        <v>0.05</v>
      </c>
      <c r="Q216" s="40">
        <f t="shared" si="7"/>
        <v>21.375</v>
      </c>
    </row>
    <row r="217" spans="1:17" ht="15.75" x14ac:dyDescent="0.25">
      <c r="A217" s="42">
        <v>216</v>
      </c>
      <c r="B217" s="43">
        <v>44801</v>
      </c>
      <c r="C217" s="44">
        <v>44801</v>
      </c>
      <c r="D217" s="42">
        <v>6678</v>
      </c>
      <c r="E217" s="42">
        <v>21914</v>
      </c>
      <c r="F217" s="42" t="s">
        <v>284</v>
      </c>
      <c r="G217" s="42" t="s">
        <v>39</v>
      </c>
      <c r="H217" s="42" t="s">
        <v>154</v>
      </c>
      <c r="I217" s="42" t="s">
        <v>126</v>
      </c>
      <c r="J217" s="42" t="s">
        <v>110</v>
      </c>
      <c r="K217" s="45">
        <v>5.95</v>
      </c>
      <c r="L217" s="46">
        <v>2</v>
      </c>
      <c r="M217" s="47">
        <f t="shared" si="6"/>
        <v>11.9</v>
      </c>
      <c r="N217" s="42">
        <v>0</v>
      </c>
      <c r="O217" s="43" t="s">
        <v>140</v>
      </c>
      <c r="P217" s="48">
        <v>0</v>
      </c>
      <c r="Q217" s="47">
        <f t="shared" si="7"/>
        <v>11.9</v>
      </c>
    </row>
    <row r="218" spans="1:17" ht="15.75" x14ac:dyDescent="0.25">
      <c r="A218" s="35">
        <v>217</v>
      </c>
      <c r="B218" s="36">
        <v>44802</v>
      </c>
      <c r="C218" s="37">
        <v>44802</v>
      </c>
      <c r="D218" s="35">
        <v>6892</v>
      </c>
      <c r="E218" s="35">
        <v>17441</v>
      </c>
      <c r="F218" s="35" t="s">
        <v>169</v>
      </c>
      <c r="G218" s="35" t="s">
        <v>39</v>
      </c>
      <c r="H218" s="35" t="s">
        <v>102</v>
      </c>
      <c r="I218" s="35" t="s">
        <v>77</v>
      </c>
      <c r="J218" s="35" t="s">
        <v>108</v>
      </c>
      <c r="K218" s="38">
        <v>7.5</v>
      </c>
      <c r="L218" s="39">
        <v>3</v>
      </c>
      <c r="M218" s="40">
        <f t="shared" si="6"/>
        <v>22.5</v>
      </c>
      <c r="N218" s="35">
        <v>0</v>
      </c>
      <c r="O218" s="36" t="s">
        <v>140</v>
      </c>
      <c r="P218" s="41">
        <v>0</v>
      </c>
      <c r="Q218" s="40">
        <f t="shared" si="7"/>
        <v>22.5</v>
      </c>
    </row>
    <row r="219" spans="1:17" ht="15.75" x14ac:dyDescent="0.25">
      <c r="A219" s="42">
        <v>218</v>
      </c>
      <c r="B219" s="43">
        <v>44802</v>
      </c>
      <c r="C219" s="44">
        <v>44802</v>
      </c>
      <c r="D219" s="42">
        <v>5382</v>
      </c>
      <c r="E219" s="42">
        <v>17376</v>
      </c>
      <c r="F219" s="42" t="s">
        <v>255</v>
      </c>
      <c r="G219" s="42" t="s">
        <v>40</v>
      </c>
      <c r="H219" s="42" t="s">
        <v>150</v>
      </c>
      <c r="I219" s="42" t="s">
        <v>151</v>
      </c>
      <c r="J219" s="42" t="s">
        <v>107</v>
      </c>
      <c r="K219" s="45">
        <v>9</v>
      </c>
      <c r="L219" s="46">
        <v>10</v>
      </c>
      <c r="M219" s="47">
        <f t="shared" si="6"/>
        <v>90</v>
      </c>
      <c r="N219" s="42">
        <v>1</v>
      </c>
      <c r="O219" s="43" t="s">
        <v>26</v>
      </c>
      <c r="P219" s="48">
        <v>0.05</v>
      </c>
      <c r="Q219" s="47">
        <f t="shared" si="7"/>
        <v>85.5</v>
      </c>
    </row>
    <row r="220" spans="1:17" ht="15.75" x14ac:dyDescent="0.25">
      <c r="A220" s="35">
        <v>219</v>
      </c>
      <c r="B220" s="36">
        <v>44802</v>
      </c>
      <c r="C220" s="37">
        <v>44802</v>
      </c>
      <c r="D220" s="35">
        <v>5346</v>
      </c>
      <c r="E220" s="35">
        <v>21104</v>
      </c>
      <c r="F220" s="35" t="s">
        <v>213</v>
      </c>
      <c r="G220" s="35" t="s">
        <v>39</v>
      </c>
      <c r="H220" s="35" t="s">
        <v>101</v>
      </c>
      <c r="I220" s="35" t="s">
        <v>76</v>
      </c>
      <c r="J220" s="35" t="s">
        <v>107</v>
      </c>
      <c r="K220" s="38">
        <v>9</v>
      </c>
      <c r="L220" s="39">
        <v>1</v>
      </c>
      <c r="M220" s="40">
        <f t="shared" si="6"/>
        <v>9</v>
      </c>
      <c r="N220" s="35">
        <v>1</v>
      </c>
      <c r="O220" s="36" t="s">
        <v>26</v>
      </c>
      <c r="P220" s="41">
        <v>0.05</v>
      </c>
      <c r="Q220" s="40">
        <f t="shared" si="7"/>
        <v>8.5500000000000007</v>
      </c>
    </row>
    <row r="221" spans="1:17" ht="15.75" x14ac:dyDescent="0.25">
      <c r="A221" s="42">
        <v>220</v>
      </c>
      <c r="B221" s="43">
        <v>44802</v>
      </c>
      <c r="C221" s="44">
        <v>44802</v>
      </c>
      <c r="D221" s="42">
        <v>6678</v>
      </c>
      <c r="E221" s="42">
        <v>13321</v>
      </c>
      <c r="F221" s="42" t="s">
        <v>237</v>
      </c>
      <c r="G221" s="42" t="s">
        <v>136</v>
      </c>
      <c r="H221" s="42" t="s">
        <v>97</v>
      </c>
      <c r="I221" s="42" t="s">
        <v>72</v>
      </c>
      <c r="J221" s="42" t="s">
        <v>108</v>
      </c>
      <c r="K221" s="45">
        <v>8</v>
      </c>
      <c r="L221" s="46">
        <v>10</v>
      </c>
      <c r="M221" s="47">
        <f t="shared" si="6"/>
        <v>80</v>
      </c>
      <c r="N221" s="42">
        <v>4</v>
      </c>
      <c r="O221" s="43" t="s">
        <v>137</v>
      </c>
      <c r="P221" s="48">
        <v>0.1</v>
      </c>
      <c r="Q221" s="47">
        <f t="shared" si="7"/>
        <v>72</v>
      </c>
    </row>
    <row r="222" spans="1:17" ht="15.75" x14ac:dyDescent="0.25">
      <c r="A222" s="35">
        <v>221</v>
      </c>
      <c r="B222" s="36">
        <v>44803</v>
      </c>
      <c r="C222" s="37">
        <v>44803</v>
      </c>
      <c r="D222" s="35">
        <v>5400</v>
      </c>
      <c r="E222" s="35">
        <v>26564</v>
      </c>
      <c r="F222" s="35" t="s">
        <v>175</v>
      </c>
      <c r="G222" s="35" t="s">
        <v>41</v>
      </c>
      <c r="H222" s="35" t="s">
        <v>96</v>
      </c>
      <c r="I222" s="35" t="s">
        <v>71</v>
      </c>
      <c r="J222" s="35" t="s">
        <v>108</v>
      </c>
      <c r="K222" s="38">
        <v>7.5</v>
      </c>
      <c r="L222" s="39">
        <v>10</v>
      </c>
      <c r="M222" s="40">
        <f t="shared" si="6"/>
        <v>75</v>
      </c>
      <c r="N222" s="35">
        <v>0</v>
      </c>
      <c r="O222" s="36" t="s">
        <v>140</v>
      </c>
      <c r="P222" s="41">
        <v>0</v>
      </c>
      <c r="Q222" s="40">
        <f t="shared" si="7"/>
        <v>75</v>
      </c>
    </row>
    <row r="223" spans="1:17" ht="15.75" x14ac:dyDescent="0.25">
      <c r="A223" s="42">
        <v>222</v>
      </c>
      <c r="B223" s="43">
        <v>44803</v>
      </c>
      <c r="C223" s="44">
        <v>44803</v>
      </c>
      <c r="D223" s="42">
        <v>5400</v>
      </c>
      <c r="E223" s="42">
        <v>25940</v>
      </c>
      <c r="F223" s="42" t="s">
        <v>281</v>
      </c>
      <c r="G223" s="42" t="s">
        <v>173</v>
      </c>
      <c r="H223" s="42" t="s">
        <v>103</v>
      </c>
      <c r="I223" s="42" t="s">
        <v>78</v>
      </c>
      <c r="J223" s="42" t="s">
        <v>109</v>
      </c>
      <c r="K223" s="45">
        <v>12</v>
      </c>
      <c r="L223" s="46">
        <v>1</v>
      </c>
      <c r="M223" s="47">
        <f t="shared" si="6"/>
        <v>12</v>
      </c>
      <c r="N223" s="42">
        <v>0</v>
      </c>
      <c r="O223" s="43" t="s">
        <v>140</v>
      </c>
      <c r="P223" s="48">
        <v>0</v>
      </c>
      <c r="Q223" s="47">
        <f t="shared" si="7"/>
        <v>12</v>
      </c>
    </row>
    <row r="224" spans="1:17" ht="15.75" x14ac:dyDescent="0.25">
      <c r="A224" s="35">
        <v>223</v>
      </c>
      <c r="B224" s="36">
        <v>44803</v>
      </c>
      <c r="C224" s="37">
        <v>44803</v>
      </c>
      <c r="D224" s="35">
        <v>6464</v>
      </c>
      <c r="E224" s="35">
        <v>11959</v>
      </c>
      <c r="F224" s="35" t="s">
        <v>259</v>
      </c>
      <c r="G224" s="35" t="s">
        <v>186</v>
      </c>
      <c r="H224" s="35" t="s">
        <v>101</v>
      </c>
      <c r="I224" s="35" t="s">
        <v>76</v>
      </c>
      <c r="J224" s="35" t="s">
        <v>107</v>
      </c>
      <c r="K224" s="38">
        <v>9</v>
      </c>
      <c r="L224" s="39">
        <v>1</v>
      </c>
      <c r="M224" s="40">
        <f t="shared" si="6"/>
        <v>9</v>
      </c>
      <c r="N224" s="35">
        <v>4</v>
      </c>
      <c r="O224" s="36" t="s">
        <v>137</v>
      </c>
      <c r="P224" s="41">
        <v>0.1</v>
      </c>
      <c r="Q224" s="40">
        <f t="shared" si="7"/>
        <v>8.1</v>
      </c>
    </row>
    <row r="225" spans="1:17" ht="15.75" x14ac:dyDescent="0.25">
      <c r="A225" s="42">
        <v>224</v>
      </c>
      <c r="B225" s="43">
        <v>44804</v>
      </c>
      <c r="C225" s="44">
        <v>44804</v>
      </c>
      <c r="D225" s="42">
        <v>6892</v>
      </c>
      <c r="E225" s="42">
        <v>22544</v>
      </c>
      <c r="F225" s="42" t="s">
        <v>225</v>
      </c>
      <c r="G225" s="42" t="s">
        <v>136</v>
      </c>
      <c r="H225" s="42" t="s">
        <v>150</v>
      </c>
      <c r="I225" s="42" t="s">
        <v>151</v>
      </c>
      <c r="J225" s="42" t="s">
        <v>107</v>
      </c>
      <c r="K225" s="45">
        <v>9</v>
      </c>
      <c r="L225" s="46">
        <v>6</v>
      </c>
      <c r="M225" s="47">
        <f t="shared" si="6"/>
        <v>54</v>
      </c>
      <c r="N225" s="42">
        <v>2</v>
      </c>
      <c r="O225" s="43" t="s">
        <v>27</v>
      </c>
      <c r="P225" s="48">
        <v>0.06</v>
      </c>
      <c r="Q225" s="47">
        <f t="shared" si="7"/>
        <v>50.76</v>
      </c>
    </row>
    <row r="226" spans="1:17" ht="15.75" x14ac:dyDescent="0.25">
      <c r="A226" s="35">
        <v>225</v>
      </c>
      <c r="B226" s="36">
        <v>44804</v>
      </c>
      <c r="C226" s="37">
        <v>44804</v>
      </c>
      <c r="D226" s="35">
        <v>6678</v>
      </c>
      <c r="E226" s="35">
        <v>21339</v>
      </c>
      <c r="F226" s="35" t="s">
        <v>165</v>
      </c>
      <c r="G226" s="35" t="s">
        <v>40</v>
      </c>
      <c r="H226" s="35" t="s">
        <v>154</v>
      </c>
      <c r="I226" s="35" t="s">
        <v>126</v>
      </c>
      <c r="J226" s="35" t="s">
        <v>110</v>
      </c>
      <c r="K226" s="38">
        <v>5.95</v>
      </c>
      <c r="L226" s="39">
        <v>10</v>
      </c>
      <c r="M226" s="40">
        <f t="shared" si="6"/>
        <v>59.5</v>
      </c>
      <c r="N226" s="35">
        <v>2</v>
      </c>
      <c r="O226" s="36" t="s">
        <v>27</v>
      </c>
      <c r="P226" s="41">
        <v>0.06</v>
      </c>
      <c r="Q226" s="40">
        <f t="shared" si="7"/>
        <v>55.93</v>
      </c>
    </row>
    <row r="227" spans="1:17" ht="15.75" x14ac:dyDescent="0.25">
      <c r="A227" s="42">
        <v>226</v>
      </c>
      <c r="B227" s="43">
        <v>44805</v>
      </c>
      <c r="C227" s="44">
        <v>44805</v>
      </c>
      <c r="D227" s="42">
        <v>6143</v>
      </c>
      <c r="E227" s="42">
        <v>15625</v>
      </c>
      <c r="F227" s="42" t="s">
        <v>285</v>
      </c>
      <c r="G227" s="42" t="s">
        <v>37</v>
      </c>
      <c r="H227" s="42" t="s">
        <v>159</v>
      </c>
      <c r="I227" s="42" t="s">
        <v>160</v>
      </c>
      <c r="J227" s="42" t="s">
        <v>110</v>
      </c>
      <c r="K227" s="45">
        <v>5.95</v>
      </c>
      <c r="L227" s="46">
        <v>7</v>
      </c>
      <c r="M227" s="47">
        <f t="shared" si="6"/>
        <v>41.65</v>
      </c>
      <c r="N227" s="42">
        <v>1</v>
      </c>
      <c r="O227" s="43" t="s">
        <v>26</v>
      </c>
      <c r="P227" s="48">
        <v>0.05</v>
      </c>
      <c r="Q227" s="47">
        <f t="shared" si="7"/>
        <v>39.567499999999995</v>
      </c>
    </row>
    <row r="228" spans="1:17" ht="15.75" x14ac:dyDescent="0.25">
      <c r="A228" s="35">
        <v>227</v>
      </c>
      <c r="B228" s="36">
        <v>44805</v>
      </c>
      <c r="C228" s="37">
        <v>44805</v>
      </c>
      <c r="D228" s="35">
        <v>6143</v>
      </c>
      <c r="E228" s="35">
        <v>19842</v>
      </c>
      <c r="F228" s="35" t="s">
        <v>280</v>
      </c>
      <c r="G228" s="35" t="s">
        <v>184</v>
      </c>
      <c r="H228" s="35" t="s">
        <v>150</v>
      </c>
      <c r="I228" s="35" t="s">
        <v>151</v>
      </c>
      <c r="J228" s="35" t="s">
        <v>107</v>
      </c>
      <c r="K228" s="38">
        <v>9</v>
      </c>
      <c r="L228" s="39">
        <v>1</v>
      </c>
      <c r="M228" s="40">
        <f t="shared" si="6"/>
        <v>9</v>
      </c>
      <c r="N228" s="35">
        <v>5</v>
      </c>
      <c r="O228" s="36" t="s">
        <v>146</v>
      </c>
      <c r="P228" s="41">
        <v>0.15</v>
      </c>
      <c r="Q228" s="40">
        <f t="shared" si="7"/>
        <v>7.65</v>
      </c>
    </row>
    <row r="229" spans="1:17" ht="15.75" x14ac:dyDescent="0.25">
      <c r="A229" s="42">
        <v>228</v>
      </c>
      <c r="B229" s="43">
        <v>44805</v>
      </c>
      <c r="C229" s="44">
        <v>44805</v>
      </c>
      <c r="D229" s="42">
        <v>6250</v>
      </c>
      <c r="E229" s="42">
        <v>21914</v>
      </c>
      <c r="F229" s="42" t="s">
        <v>284</v>
      </c>
      <c r="G229" s="42" t="s">
        <v>39</v>
      </c>
      <c r="H229" s="42" t="s">
        <v>171</v>
      </c>
      <c r="I229" s="42" t="s">
        <v>125</v>
      </c>
      <c r="J229" s="42" t="s">
        <v>109</v>
      </c>
      <c r="K229" s="45">
        <v>12</v>
      </c>
      <c r="L229" s="46">
        <v>10</v>
      </c>
      <c r="M229" s="47">
        <f t="shared" si="6"/>
        <v>120</v>
      </c>
      <c r="N229" s="42">
        <v>2</v>
      </c>
      <c r="O229" s="43" t="s">
        <v>27</v>
      </c>
      <c r="P229" s="48">
        <v>0.06</v>
      </c>
      <c r="Q229" s="47">
        <f t="shared" si="7"/>
        <v>112.8</v>
      </c>
    </row>
    <row r="230" spans="1:17" ht="15.75" x14ac:dyDescent="0.25">
      <c r="A230" s="35">
        <v>229</v>
      </c>
      <c r="B230" s="36">
        <v>44805</v>
      </c>
      <c r="C230" s="37">
        <v>44805</v>
      </c>
      <c r="D230" s="35">
        <v>6357</v>
      </c>
      <c r="E230" s="35">
        <v>23133</v>
      </c>
      <c r="F230" s="35" t="s">
        <v>273</v>
      </c>
      <c r="G230" s="35" t="s">
        <v>40</v>
      </c>
      <c r="H230" s="35" t="s">
        <v>98</v>
      </c>
      <c r="I230" s="35" t="s">
        <v>73</v>
      </c>
      <c r="J230" s="35" t="s">
        <v>107</v>
      </c>
      <c r="K230" s="38">
        <v>9</v>
      </c>
      <c r="L230" s="39">
        <v>7</v>
      </c>
      <c r="M230" s="40">
        <f t="shared" si="6"/>
        <v>63</v>
      </c>
      <c r="N230" s="35">
        <v>4</v>
      </c>
      <c r="O230" s="36" t="s">
        <v>137</v>
      </c>
      <c r="P230" s="41">
        <v>0.1</v>
      </c>
      <c r="Q230" s="40">
        <f t="shared" si="7"/>
        <v>56.7</v>
      </c>
    </row>
    <row r="231" spans="1:17" ht="15.75" x14ac:dyDescent="0.25">
      <c r="A231" s="42">
        <v>230</v>
      </c>
      <c r="B231" s="43">
        <v>44806</v>
      </c>
      <c r="C231" s="44">
        <v>44806</v>
      </c>
      <c r="D231" s="42">
        <v>1384</v>
      </c>
      <c r="E231" s="42">
        <v>22829</v>
      </c>
      <c r="F231" s="42" t="s">
        <v>254</v>
      </c>
      <c r="G231" s="42" t="s">
        <v>139</v>
      </c>
      <c r="H231" s="42" t="s">
        <v>98</v>
      </c>
      <c r="I231" s="42" t="s">
        <v>73</v>
      </c>
      <c r="J231" s="42" t="s">
        <v>107</v>
      </c>
      <c r="K231" s="45">
        <v>9</v>
      </c>
      <c r="L231" s="46">
        <v>10</v>
      </c>
      <c r="M231" s="47">
        <f t="shared" si="6"/>
        <v>90</v>
      </c>
      <c r="N231" s="42">
        <v>5</v>
      </c>
      <c r="O231" s="43" t="s">
        <v>146</v>
      </c>
      <c r="P231" s="48">
        <v>0.15</v>
      </c>
      <c r="Q231" s="47">
        <f t="shared" si="7"/>
        <v>76.5</v>
      </c>
    </row>
    <row r="232" spans="1:17" ht="15.75" x14ac:dyDescent="0.25">
      <c r="A232" s="35">
        <v>231</v>
      </c>
      <c r="B232" s="36">
        <v>44806</v>
      </c>
      <c r="C232" s="37">
        <v>44806</v>
      </c>
      <c r="D232" s="35">
        <v>6143</v>
      </c>
      <c r="E232" s="35">
        <v>24302</v>
      </c>
      <c r="F232" s="35" t="s">
        <v>260</v>
      </c>
      <c r="G232" s="35" t="s">
        <v>143</v>
      </c>
      <c r="H232" s="35" t="s">
        <v>154</v>
      </c>
      <c r="I232" s="35" t="s">
        <v>126</v>
      </c>
      <c r="J232" s="35" t="s">
        <v>110</v>
      </c>
      <c r="K232" s="38">
        <v>5.95</v>
      </c>
      <c r="L232" s="39">
        <v>7</v>
      </c>
      <c r="M232" s="40">
        <f t="shared" si="6"/>
        <v>41.65</v>
      </c>
      <c r="N232" s="35">
        <v>2</v>
      </c>
      <c r="O232" s="36" t="s">
        <v>27</v>
      </c>
      <c r="P232" s="41">
        <v>0.06</v>
      </c>
      <c r="Q232" s="40">
        <f t="shared" si="7"/>
        <v>39.150999999999996</v>
      </c>
    </row>
    <row r="233" spans="1:17" ht="15.75" x14ac:dyDescent="0.25">
      <c r="A233" s="42">
        <v>232</v>
      </c>
      <c r="B233" s="43">
        <v>44806</v>
      </c>
      <c r="C233" s="44">
        <v>44806</v>
      </c>
      <c r="D233" s="42">
        <v>6571</v>
      </c>
      <c r="E233" s="42">
        <v>13122</v>
      </c>
      <c r="F233" s="42" t="s">
        <v>266</v>
      </c>
      <c r="G233" s="42" t="s">
        <v>232</v>
      </c>
      <c r="H233" s="42" t="s">
        <v>103</v>
      </c>
      <c r="I233" s="42" t="s">
        <v>78</v>
      </c>
      <c r="J233" s="42" t="s">
        <v>109</v>
      </c>
      <c r="K233" s="45">
        <v>12</v>
      </c>
      <c r="L233" s="46">
        <v>9</v>
      </c>
      <c r="M233" s="47">
        <f t="shared" si="6"/>
        <v>108</v>
      </c>
      <c r="N233" s="42">
        <v>4</v>
      </c>
      <c r="O233" s="43" t="s">
        <v>137</v>
      </c>
      <c r="P233" s="48">
        <v>0.1</v>
      </c>
      <c r="Q233" s="47">
        <f t="shared" si="7"/>
        <v>97.2</v>
      </c>
    </row>
    <row r="234" spans="1:17" ht="15.75" x14ac:dyDescent="0.25">
      <c r="A234" s="35">
        <v>233</v>
      </c>
      <c r="B234" s="36">
        <v>44806</v>
      </c>
      <c r="C234" s="37">
        <v>44806</v>
      </c>
      <c r="D234" s="35">
        <v>1384</v>
      </c>
      <c r="E234" s="35">
        <v>27850</v>
      </c>
      <c r="F234" s="35" t="s">
        <v>256</v>
      </c>
      <c r="G234" s="35" t="s">
        <v>139</v>
      </c>
      <c r="H234" s="35" t="s">
        <v>159</v>
      </c>
      <c r="I234" s="35" t="s">
        <v>160</v>
      </c>
      <c r="J234" s="35" t="s">
        <v>110</v>
      </c>
      <c r="K234" s="38">
        <v>5.95</v>
      </c>
      <c r="L234" s="39">
        <v>2</v>
      </c>
      <c r="M234" s="40">
        <f t="shared" si="6"/>
        <v>11.9</v>
      </c>
      <c r="N234" s="35">
        <v>0</v>
      </c>
      <c r="O234" s="36" t="s">
        <v>140</v>
      </c>
      <c r="P234" s="41">
        <v>0</v>
      </c>
      <c r="Q234" s="40">
        <f t="shared" si="7"/>
        <v>11.9</v>
      </c>
    </row>
    <row r="235" spans="1:17" ht="15.75" x14ac:dyDescent="0.25">
      <c r="A235" s="42">
        <v>234</v>
      </c>
      <c r="B235" s="43">
        <v>44806</v>
      </c>
      <c r="C235" s="44">
        <v>44806</v>
      </c>
      <c r="D235" s="42">
        <v>5382</v>
      </c>
      <c r="E235" s="42">
        <v>14501</v>
      </c>
      <c r="F235" s="42" t="s">
        <v>286</v>
      </c>
      <c r="G235" s="42" t="s">
        <v>232</v>
      </c>
      <c r="H235" s="42" t="s">
        <v>159</v>
      </c>
      <c r="I235" s="42" t="s">
        <v>160</v>
      </c>
      <c r="J235" s="42" t="s">
        <v>110</v>
      </c>
      <c r="K235" s="45">
        <v>5.95</v>
      </c>
      <c r="L235" s="46">
        <v>4</v>
      </c>
      <c r="M235" s="47">
        <f t="shared" si="6"/>
        <v>23.8</v>
      </c>
      <c r="N235" s="42">
        <v>1</v>
      </c>
      <c r="O235" s="43" t="s">
        <v>26</v>
      </c>
      <c r="P235" s="48">
        <v>0.05</v>
      </c>
      <c r="Q235" s="47">
        <f t="shared" si="7"/>
        <v>22.61</v>
      </c>
    </row>
    <row r="236" spans="1:17" ht="15.75" x14ac:dyDescent="0.25">
      <c r="A236" s="35">
        <v>235</v>
      </c>
      <c r="B236" s="36">
        <v>44807</v>
      </c>
      <c r="C236" s="37">
        <v>44807</v>
      </c>
      <c r="D236" s="35">
        <v>6892</v>
      </c>
      <c r="E236" s="35">
        <v>23448</v>
      </c>
      <c r="F236" s="35" t="s">
        <v>275</v>
      </c>
      <c r="G236" s="35" t="s">
        <v>36</v>
      </c>
      <c r="H236" s="35" t="s">
        <v>96</v>
      </c>
      <c r="I236" s="35" t="s">
        <v>71</v>
      </c>
      <c r="J236" s="35" t="s">
        <v>108</v>
      </c>
      <c r="K236" s="38">
        <v>7.5</v>
      </c>
      <c r="L236" s="39">
        <v>2</v>
      </c>
      <c r="M236" s="40">
        <f t="shared" si="6"/>
        <v>15</v>
      </c>
      <c r="N236" s="35">
        <v>3</v>
      </c>
      <c r="O236" s="36" t="s">
        <v>28</v>
      </c>
      <c r="P236" s="41">
        <v>0.08</v>
      </c>
      <c r="Q236" s="40">
        <f t="shared" si="7"/>
        <v>13.8</v>
      </c>
    </row>
    <row r="237" spans="1:17" ht="15.75" x14ac:dyDescent="0.25">
      <c r="A237" s="42">
        <v>236</v>
      </c>
      <c r="B237" s="43">
        <v>44807</v>
      </c>
      <c r="C237" s="44">
        <v>44807</v>
      </c>
      <c r="D237" s="42">
        <v>6464</v>
      </c>
      <c r="E237" s="42">
        <v>15353</v>
      </c>
      <c r="F237" s="42" t="s">
        <v>149</v>
      </c>
      <c r="G237" s="42" t="s">
        <v>139</v>
      </c>
      <c r="H237" s="42" t="s">
        <v>101</v>
      </c>
      <c r="I237" s="42" t="s">
        <v>76</v>
      </c>
      <c r="J237" s="42" t="s">
        <v>107</v>
      </c>
      <c r="K237" s="45">
        <v>9</v>
      </c>
      <c r="L237" s="46">
        <v>4</v>
      </c>
      <c r="M237" s="47">
        <f t="shared" si="6"/>
        <v>36</v>
      </c>
      <c r="N237" s="42">
        <v>1</v>
      </c>
      <c r="O237" s="43" t="s">
        <v>26</v>
      </c>
      <c r="P237" s="48">
        <v>0.05</v>
      </c>
      <c r="Q237" s="47">
        <f t="shared" si="7"/>
        <v>34.200000000000003</v>
      </c>
    </row>
    <row r="238" spans="1:17" ht="15.75" x14ac:dyDescent="0.25">
      <c r="A238" s="35">
        <v>237</v>
      </c>
      <c r="B238" s="36">
        <v>44807</v>
      </c>
      <c r="C238" s="37">
        <v>44807</v>
      </c>
      <c r="D238" s="35">
        <v>6678</v>
      </c>
      <c r="E238" s="35">
        <v>23687</v>
      </c>
      <c r="F238" s="35" t="s">
        <v>264</v>
      </c>
      <c r="G238" s="35" t="s">
        <v>44</v>
      </c>
      <c r="H238" s="35" t="s">
        <v>95</v>
      </c>
      <c r="I238" s="35" t="s">
        <v>70</v>
      </c>
      <c r="J238" s="35" t="s">
        <v>110</v>
      </c>
      <c r="K238" s="38">
        <v>5.95</v>
      </c>
      <c r="L238" s="39">
        <v>9</v>
      </c>
      <c r="M238" s="40">
        <f t="shared" si="6"/>
        <v>53.550000000000004</v>
      </c>
      <c r="N238" s="35">
        <v>4</v>
      </c>
      <c r="O238" s="36" t="s">
        <v>137</v>
      </c>
      <c r="P238" s="41">
        <v>0.1</v>
      </c>
      <c r="Q238" s="40">
        <f t="shared" si="7"/>
        <v>48.195000000000007</v>
      </c>
    </row>
    <row r="239" spans="1:17" ht="15.75" x14ac:dyDescent="0.25">
      <c r="A239" s="42">
        <v>238</v>
      </c>
      <c r="B239" s="43">
        <v>44809</v>
      </c>
      <c r="C239" s="44">
        <v>44809</v>
      </c>
      <c r="D239" s="42">
        <v>6571</v>
      </c>
      <c r="E239" s="42">
        <v>17717</v>
      </c>
      <c r="F239" s="42" t="s">
        <v>148</v>
      </c>
      <c r="G239" s="42" t="s">
        <v>36</v>
      </c>
      <c r="H239" s="42" t="s">
        <v>95</v>
      </c>
      <c r="I239" s="42" t="s">
        <v>70</v>
      </c>
      <c r="J239" s="42" t="s">
        <v>110</v>
      </c>
      <c r="K239" s="45">
        <v>5.95</v>
      </c>
      <c r="L239" s="46">
        <v>7</v>
      </c>
      <c r="M239" s="47">
        <f t="shared" si="6"/>
        <v>41.65</v>
      </c>
      <c r="N239" s="42">
        <v>5</v>
      </c>
      <c r="O239" s="43" t="s">
        <v>146</v>
      </c>
      <c r="P239" s="48">
        <v>0.15</v>
      </c>
      <c r="Q239" s="47">
        <f t="shared" si="7"/>
        <v>35.402499999999996</v>
      </c>
    </row>
    <row r="240" spans="1:17" ht="15.75" x14ac:dyDescent="0.25">
      <c r="A240" s="35">
        <v>239</v>
      </c>
      <c r="B240" s="36">
        <v>44810</v>
      </c>
      <c r="C240" s="37">
        <v>44810</v>
      </c>
      <c r="D240" s="35">
        <v>5400</v>
      </c>
      <c r="E240" s="35">
        <v>16088</v>
      </c>
      <c r="F240" s="35" t="s">
        <v>287</v>
      </c>
      <c r="G240" s="35" t="s">
        <v>39</v>
      </c>
      <c r="H240" s="35" t="s">
        <v>102</v>
      </c>
      <c r="I240" s="35" t="s">
        <v>77</v>
      </c>
      <c r="J240" s="35" t="s">
        <v>108</v>
      </c>
      <c r="K240" s="38">
        <v>7.5</v>
      </c>
      <c r="L240" s="39">
        <v>9</v>
      </c>
      <c r="M240" s="40">
        <f t="shared" si="6"/>
        <v>67.5</v>
      </c>
      <c r="N240" s="35">
        <v>1</v>
      </c>
      <c r="O240" s="36" t="s">
        <v>26</v>
      </c>
      <c r="P240" s="41">
        <v>0.05</v>
      </c>
      <c r="Q240" s="40">
        <f t="shared" si="7"/>
        <v>64.125</v>
      </c>
    </row>
    <row r="241" spans="1:17" ht="15.75" x14ac:dyDescent="0.25">
      <c r="A241" s="42">
        <v>240</v>
      </c>
      <c r="B241" s="43">
        <v>44810</v>
      </c>
      <c r="C241" s="44">
        <v>44810</v>
      </c>
      <c r="D241" s="42">
        <v>5346</v>
      </c>
      <c r="E241" s="42">
        <v>12504</v>
      </c>
      <c r="F241" s="42" t="s">
        <v>279</v>
      </c>
      <c r="G241" s="42" t="s">
        <v>36</v>
      </c>
      <c r="H241" s="42" t="s">
        <v>101</v>
      </c>
      <c r="I241" s="42" t="s">
        <v>76</v>
      </c>
      <c r="J241" s="42" t="s">
        <v>107</v>
      </c>
      <c r="K241" s="45">
        <v>9</v>
      </c>
      <c r="L241" s="46">
        <v>7</v>
      </c>
      <c r="M241" s="47">
        <f t="shared" si="6"/>
        <v>63</v>
      </c>
      <c r="N241" s="42">
        <v>2</v>
      </c>
      <c r="O241" s="43" t="s">
        <v>27</v>
      </c>
      <c r="P241" s="48">
        <v>0.06</v>
      </c>
      <c r="Q241" s="47">
        <f t="shared" si="7"/>
        <v>59.22</v>
      </c>
    </row>
    <row r="242" spans="1:17" ht="15.75" x14ac:dyDescent="0.25">
      <c r="A242" s="35">
        <v>241</v>
      </c>
      <c r="B242" s="36">
        <v>44811</v>
      </c>
      <c r="C242" s="37">
        <v>44811</v>
      </c>
      <c r="D242" s="35">
        <v>8064</v>
      </c>
      <c r="E242" s="35">
        <v>15868</v>
      </c>
      <c r="F242" s="35" t="s">
        <v>258</v>
      </c>
      <c r="G242" s="35" t="s">
        <v>38</v>
      </c>
      <c r="H242" s="35" t="s">
        <v>102</v>
      </c>
      <c r="I242" s="35" t="s">
        <v>77</v>
      </c>
      <c r="J242" s="35" t="s">
        <v>108</v>
      </c>
      <c r="K242" s="38">
        <v>7.5</v>
      </c>
      <c r="L242" s="39">
        <v>9</v>
      </c>
      <c r="M242" s="40">
        <f t="shared" si="6"/>
        <v>67.5</v>
      </c>
      <c r="N242" s="35">
        <v>3</v>
      </c>
      <c r="O242" s="36" t="s">
        <v>28</v>
      </c>
      <c r="P242" s="41">
        <v>0.08</v>
      </c>
      <c r="Q242" s="40">
        <f t="shared" si="7"/>
        <v>62.1</v>
      </c>
    </row>
    <row r="243" spans="1:17" ht="15.75" x14ac:dyDescent="0.25">
      <c r="A243" s="42">
        <v>242</v>
      </c>
      <c r="B243" s="43">
        <v>44812</v>
      </c>
      <c r="C243" s="44">
        <v>44812</v>
      </c>
      <c r="D243" s="42">
        <v>5400</v>
      </c>
      <c r="E243" s="42">
        <v>19063</v>
      </c>
      <c r="F243" s="42" t="s">
        <v>288</v>
      </c>
      <c r="G243" s="42" t="s">
        <v>40</v>
      </c>
      <c r="H243" s="42" t="s">
        <v>150</v>
      </c>
      <c r="I243" s="42" t="s">
        <v>151</v>
      </c>
      <c r="J243" s="42" t="s">
        <v>107</v>
      </c>
      <c r="K243" s="45">
        <v>9</v>
      </c>
      <c r="L243" s="46">
        <v>10</v>
      </c>
      <c r="M243" s="47">
        <f t="shared" si="6"/>
        <v>90</v>
      </c>
      <c r="N243" s="42">
        <v>1</v>
      </c>
      <c r="O243" s="43" t="s">
        <v>26</v>
      </c>
      <c r="P243" s="48">
        <v>0.05</v>
      </c>
      <c r="Q243" s="47">
        <f t="shared" si="7"/>
        <v>85.5</v>
      </c>
    </row>
    <row r="244" spans="1:17" ht="15.75" x14ac:dyDescent="0.25">
      <c r="A244" s="35">
        <v>243</v>
      </c>
      <c r="B244" s="36">
        <v>44812</v>
      </c>
      <c r="C244" s="37">
        <v>44812</v>
      </c>
      <c r="D244" s="35">
        <v>6678</v>
      </c>
      <c r="E244" s="35">
        <v>18265</v>
      </c>
      <c r="F244" s="35" t="s">
        <v>216</v>
      </c>
      <c r="G244" s="35" t="s">
        <v>39</v>
      </c>
      <c r="H244" s="35" t="s">
        <v>154</v>
      </c>
      <c r="I244" s="35" t="s">
        <v>126</v>
      </c>
      <c r="J244" s="35" t="s">
        <v>110</v>
      </c>
      <c r="K244" s="38">
        <v>5.95</v>
      </c>
      <c r="L244" s="39">
        <v>4</v>
      </c>
      <c r="M244" s="40">
        <f t="shared" si="6"/>
        <v>23.8</v>
      </c>
      <c r="N244" s="35">
        <v>4</v>
      </c>
      <c r="O244" s="36" t="s">
        <v>137</v>
      </c>
      <c r="P244" s="41">
        <v>0.1</v>
      </c>
      <c r="Q244" s="40">
        <f t="shared" si="7"/>
        <v>21.42</v>
      </c>
    </row>
    <row r="245" spans="1:17" ht="15.75" x14ac:dyDescent="0.25">
      <c r="A245" s="42">
        <v>244</v>
      </c>
      <c r="B245" s="43">
        <v>44812</v>
      </c>
      <c r="C245" s="44">
        <v>44812</v>
      </c>
      <c r="D245" s="42">
        <v>5454</v>
      </c>
      <c r="E245" s="42">
        <v>10550</v>
      </c>
      <c r="F245" s="42" t="s">
        <v>240</v>
      </c>
      <c r="G245" s="42" t="s">
        <v>232</v>
      </c>
      <c r="H245" s="42" t="s">
        <v>102</v>
      </c>
      <c r="I245" s="42" t="s">
        <v>77</v>
      </c>
      <c r="J245" s="42" t="s">
        <v>108</v>
      </c>
      <c r="K245" s="45">
        <v>7.5</v>
      </c>
      <c r="L245" s="46">
        <v>2</v>
      </c>
      <c r="M245" s="47">
        <f t="shared" si="6"/>
        <v>15</v>
      </c>
      <c r="N245" s="42">
        <v>2</v>
      </c>
      <c r="O245" s="43" t="s">
        <v>27</v>
      </c>
      <c r="P245" s="48">
        <v>0.06</v>
      </c>
      <c r="Q245" s="47">
        <f t="shared" si="7"/>
        <v>14.1</v>
      </c>
    </row>
    <row r="246" spans="1:17" ht="15.75" x14ac:dyDescent="0.25">
      <c r="A246" s="35">
        <v>245</v>
      </c>
      <c r="B246" s="36">
        <v>44813</v>
      </c>
      <c r="C246" s="37">
        <v>44813</v>
      </c>
      <c r="D246" s="35">
        <v>8064</v>
      </c>
      <c r="E246" s="35">
        <v>17972</v>
      </c>
      <c r="F246" s="35" t="s">
        <v>234</v>
      </c>
      <c r="G246" s="35" t="s">
        <v>36</v>
      </c>
      <c r="H246" s="35" t="s">
        <v>159</v>
      </c>
      <c r="I246" s="35" t="s">
        <v>160</v>
      </c>
      <c r="J246" s="35" t="s">
        <v>110</v>
      </c>
      <c r="K246" s="38">
        <v>5.95</v>
      </c>
      <c r="L246" s="39">
        <v>10</v>
      </c>
      <c r="M246" s="40">
        <f t="shared" si="6"/>
        <v>59.5</v>
      </c>
      <c r="N246" s="35">
        <v>4</v>
      </c>
      <c r="O246" s="36" t="s">
        <v>137</v>
      </c>
      <c r="P246" s="41">
        <v>0.1</v>
      </c>
      <c r="Q246" s="40">
        <f t="shared" si="7"/>
        <v>53.55</v>
      </c>
    </row>
    <row r="247" spans="1:17" ht="15.75" x14ac:dyDescent="0.25">
      <c r="A247" s="42">
        <v>246</v>
      </c>
      <c r="B247" s="43">
        <v>44813</v>
      </c>
      <c r="C247" s="44">
        <v>44813</v>
      </c>
      <c r="D247" s="42">
        <v>4350</v>
      </c>
      <c r="E247" s="42">
        <v>19737</v>
      </c>
      <c r="F247" s="42" t="s">
        <v>282</v>
      </c>
      <c r="G247" s="42" t="s">
        <v>184</v>
      </c>
      <c r="H247" s="42" t="s">
        <v>99</v>
      </c>
      <c r="I247" s="42" t="s">
        <v>74</v>
      </c>
      <c r="J247" s="42" t="s">
        <v>108</v>
      </c>
      <c r="K247" s="45">
        <v>7.5</v>
      </c>
      <c r="L247" s="46">
        <v>6</v>
      </c>
      <c r="M247" s="47">
        <f t="shared" si="6"/>
        <v>45</v>
      </c>
      <c r="N247" s="42">
        <v>0</v>
      </c>
      <c r="O247" s="43" t="s">
        <v>140</v>
      </c>
      <c r="P247" s="48">
        <v>0</v>
      </c>
      <c r="Q247" s="47">
        <f t="shared" si="7"/>
        <v>45</v>
      </c>
    </row>
    <row r="248" spans="1:17" ht="15.75" x14ac:dyDescent="0.25">
      <c r="A248" s="35">
        <v>247</v>
      </c>
      <c r="B248" s="36">
        <v>44813</v>
      </c>
      <c r="C248" s="37">
        <v>44813</v>
      </c>
      <c r="D248" s="35">
        <v>8064</v>
      </c>
      <c r="E248" s="35">
        <v>10553</v>
      </c>
      <c r="F248" s="35" t="s">
        <v>90</v>
      </c>
      <c r="G248" s="35" t="s">
        <v>42</v>
      </c>
      <c r="H248" s="35" t="s">
        <v>103</v>
      </c>
      <c r="I248" s="35" t="s">
        <v>78</v>
      </c>
      <c r="J248" s="35" t="s">
        <v>109</v>
      </c>
      <c r="K248" s="38">
        <v>12</v>
      </c>
      <c r="L248" s="39">
        <v>10</v>
      </c>
      <c r="M248" s="40">
        <f t="shared" si="6"/>
        <v>120</v>
      </c>
      <c r="N248" s="35">
        <v>0</v>
      </c>
      <c r="O248" s="36" t="s">
        <v>140</v>
      </c>
      <c r="P248" s="41">
        <v>0</v>
      </c>
      <c r="Q248" s="40">
        <f t="shared" si="7"/>
        <v>120</v>
      </c>
    </row>
    <row r="249" spans="1:17" ht="15.75" x14ac:dyDescent="0.25">
      <c r="A249" s="42">
        <v>248</v>
      </c>
      <c r="B249" s="43">
        <v>44813</v>
      </c>
      <c r="C249" s="44">
        <v>44813</v>
      </c>
      <c r="D249" s="42">
        <v>6464</v>
      </c>
      <c r="E249" s="42">
        <v>22597</v>
      </c>
      <c r="F249" s="42" t="s">
        <v>283</v>
      </c>
      <c r="G249" s="42" t="s">
        <v>43</v>
      </c>
      <c r="H249" s="42" t="s">
        <v>103</v>
      </c>
      <c r="I249" s="42" t="s">
        <v>78</v>
      </c>
      <c r="J249" s="42" t="s">
        <v>109</v>
      </c>
      <c r="K249" s="45">
        <v>12</v>
      </c>
      <c r="L249" s="46">
        <v>1</v>
      </c>
      <c r="M249" s="47">
        <f t="shared" si="6"/>
        <v>12</v>
      </c>
      <c r="N249" s="42">
        <v>4</v>
      </c>
      <c r="O249" s="43" t="s">
        <v>137</v>
      </c>
      <c r="P249" s="48">
        <v>0.1</v>
      </c>
      <c r="Q249" s="47">
        <f t="shared" si="7"/>
        <v>10.8</v>
      </c>
    </row>
    <row r="250" spans="1:17" ht="15.75" x14ac:dyDescent="0.25">
      <c r="A250" s="35">
        <v>249</v>
      </c>
      <c r="B250" s="36">
        <v>44814</v>
      </c>
      <c r="C250" s="37">
        <v>44814</v>
      </c>
      <c r="D250" s="35">
        <v>4350</v>
      </c>
      <c r="E250" s="35">
        <v>26350</v>
      </c>
      <c r="F250" s="35" t="s">
        <v>257</v>
      </c>
      <c r="G250" s="35" t="s">
        <v>173</v>
      </c>
      <c r="H250" s="35" t="s">
        <v>98</v>
      </c>
      <c r="I250" s="35" t="s">
        <v>73</v>
      </c>
      <c r="J250" s="35" t="s">
        <v>107</v>
      </c>
      <c r="K250" s="38">
        <v>9</v>
      </c>
      <c r="L250" s="39">
        <v>7</v>
      </c>
      <c r="M250" s="40">
        <f t="shared" si="6"/>
        <v>63</v>
      </c>
      <c r="N250" s="35">
        <v>0</v>
      </c>
      <c r="O250" s="36" t="s">
        <v>140</v>
      </c>
      <c r="P250" s="41">
        <v>0</v>
      </c>
      <c r="Q250" s="40">
        <f t="shared" si="7"/>
        <v>63</v>
      </c>
    </row>
    <row r="251" spans="1:17" ht="15.75" x14ac:dyDescent="0.25">
      <c r="A251" s="42">
        <v>250</v>
      </c>
      <c r="B251" s="43">
        <v>44815</v>
      </c>
      <c r="C251" s="44">
        <v>44815</v>
      </c>
      <c r="D251" s="42">
        <v>6571</v>
      </c>
      <c r="E251" s="42">
        <v>12882</v>
      </c>
      <c r="F251" s="42" t="s">
        <v>189</v>
      </c>
      <c r="G251" s="42" t="s">
        <v>38</v>
      </c>
      <c r="H251" s="42" t="s">
        <v>103</v>
      </c>
      <c r="I251" s="42" t="s">
        <v>78</v>
      </c>
      <c r="J251" s="42" t="s">
        <v>109</v>
      </c>
      <c r="K251" s="45">
        <v>12</v>
      </c>
      <c r="L251" s="46">
        <v>10</v>
      </c>
      <c r="M251" s="47">
        <f t="shared" si="6"/>
        <v>120</v>
      </c>
      <c r="N251" s="42">
        <v>5</v>
      </c>
      <c r="O251" s="43" t="s">
        <v>146</v>
      </c>
      <c r="P251" s="48">
        <v>0.15</v>
      </c>
      <c r="Q251" s="47">
        <f t="shared" si="7"/>
        <v>102</v>
      </c>
    </row>
    <row r="252" spans="1:17" ht="15.75" x14ac:dyDescent="0.25">
      <c r="A252" s="35">
        <v>251</v>
      </c>
      <c r="B252" s="36">
        <v>44815</v>
      </c>
      <c r="C252" s="37">
        <v>44815</v>
      </c>
      <c r="D252" s="35">
        <v>6892</v>
      </c>
      <c r="E252" s="35">
        <v>23361</v>
      </c>
      <c r="F252" s="35" t="s">
        <v>278</v>
      </c>
      <c r="G252" s="35" t="s">
        <v>40</v>
      </c>
      <c r="H252" s="35" t="s">
        <v>171</v>
      </c>
      <c r="I252" s="35" t="s">
        <v>125</v>
      </c>
      <c r="J252" s="35" t="s">
        <v>109</v>
      </c>
      <c r="K252" s="38">
        <v>12</v>
      </c>
      <c r="L252" s="39">
        <v>5</v>
      </c>
      <c r="M252" s="40">
        <f t="shared" si="6"/>
        <v>60</v>
      </c>
      <c r="N252" s="35">
        <v>1</v>
      </c>
      <c r="O252" s="36" t="s">
        <v>26</v>
      </c>
      <c r="P252" s="41">
        <v>0.05</v>
      </c>
      <c r="Q252" s="40">
        <f t="shared" si="7"/>
        <v>57</v>
      </c>
    </row>
    <row r="253" spans="1:17" ht="15.75" x14ac:dyDescent="0.25">
      <c r="A253" s="42">
        <v>252</v>
      </c>
      <c r="B253" s="43">
        <v>44815</v>
      </c>
      <c r="C253" s="44">
        <v>44815</v>
      </c>
      <c r="D253" s="42">
        <v>8064</v>
      </c>
      <c r="E253" s="42">
        <v>19063</v>
      </c>
      <c r="F253" s="42" t="s">
        <v>288</v>
      </c>
      <c r="G253" s="42" t="s">
        <v>40</v>
      </c>
      <c r="H253" s="42" t="s">
        <v>98</v>
      </c>
      <c r="I253" s="42" t="s">
        <v>73</v>
      </c>
      <c r="J253" s="42" t="s">
        <v>107</v>
      </c>
      <c r="K253" s="45">
        <v>9</v>
      </c>
      <c r="L253" s="46">
        <v>1</v>
      </c>
      <c r="M253" s="47">
        <f t="shared" si="6"/>
        <v>9</v>
      </c>
      <c r="N253" s="42">
        <v>2</v>
      </c>
      <c r="O253" s="43" t="s">
        <v>27</v>
      </c>
      <c r="P253" s="48">
        <v>0.06</v>
      </c>
      <c r="Q253" s="47">
        <f t="shared" si="7"/>
        <v>8.4600000000000009</v>
      </c>
    </row>
    <row r="254" spans="1:17" ht="15.75" x14ac:dyDescent="0.25">
      <c r="A254" s="35">
        <v>253</v>
      </c>
      <c r="B254" s="36">
        <v>44816</v>
      </c>
      <c r="C254" s="37">
        <v>44816</v>
      </c>
      <c r="D254" s="35">
        <v>1384</v>
      </c>
      <c r="E254" s="35">
        <v>21321</v>
      </c>
      <c r="F254" s="35" t="s">
        <v>244</v>
      </c>
      <c r="G254" s="35" t="s">
        <v>44</v>
      </c>
      <c r="H254" s="35" t="s">
        <v>150</v>
      </c>
      <c r="I254" s="35" t="s">
        <v>151</v>
      </c>
      <c r="J254" s="35" t="s">
        <v>107</v>
      </c>
      <c r="K254" s="38">
        <v>9</v>
      </c>
      <c r="L254" s="39">
        <v>4</v>
      </c>
      <c r="M254" s="40">
        <f t="shared" si="6"/>
        <v>36</v>
      </c>
      <c r="N254" s="35">
        <v>5</v>
      </c>
      <c r="O254" s="36" t="s">
        <v>146</v>
      </c>
      <c r="P254" s="41">
        <v>0.15</v>
      </c>
      <c r="Q254" s="40">
        <f t="shared" si="7"/>
        <v>30.6</v>
      </c>
    </row>
    <row r="255" spans="1:17" ht="15.75" x14ac:dyDescent="0.25">
      <c r="A255" s="42">
        <v>254</v>
      </c>
      <c r="B255" s="43">
        <v>44816</v>
      </c>
      <c r="C255" s="44">
        <v>44816</v>
      </c>
      <c r="D255" s="42">
        <v>6143</v>
      </c>
      <c r="E255" s="42">
        <v>12856</v>
      </c>
      <c r="F255" s="42" t="s">
        <v>271</v>
      </c>
      <c r="G255" s="42" t="s">
        <v>136</v>
      </c>
      <c r="H255" s="42" t="s">
        <v>154</v>
      </c>
      <c r="I255" s="42" t="s">
        <v>126</v>
      </c>
      <c r="J255" s="42" t="s">
        <v>110</v>
      </c>
      <c r="K255" s="45">
        <v>5.95</v>
      </c>
      <c r="L255" s="46">
        <v>1</v>
      </c>
      <c r="M255" s="47">
        <f t="shared" si="6"/>
        <v>5.95</v>
      </c>
      <c r="N255" s="42">
        <v>0</v>
      </c>
      <c r="O255" s="43" t="s">
        <v>140</v>
      </c>
      <c r="P255" s="48">
        <v>0</v>
      </c>
      <c r="Q255" s="47">
        <f t="shared" si="7"/>
        <v>5.95</v>
      </c>
    </row>
    <row r="256" spans="1:17" ht="15.75" x14ac:dyDescent="0.25">
      <c r="A256" s="35">
        <v>255</v>
      </c>
      <c r="B256" s="36">
        <v>44816</v>
      </c>
      <c r="C256" s="37">
        <v>44816</v>
      </c>
      <c r="D256" s="35">
        <v>6678</v>
      </c>
      <c r="E256" s="35">
        <v>21852</v>
      </c>
      <c r="F256" s="35" t="s">
        <v>181</v>
      </c>
      <c r="G256" s="35" t="s">
        <v>40</v>
      </c>
      <c r="H256" s="35" t="s">
        <v>95</v>
      </c>
      <c r="I256" s="35" t="s">
        <v>70</v>
      </c>
      <c r="J256" s="35" t="s">
        <v>110</v>
      </c>
      <c r="K256" s="38">
        <v>5.95</v>
      </c>
      <c r="L256" s="39">
        <v>2</v>
      </c>
      <c r="M256" s="40">
        <f t="shared" si="6"/>
        <v>11.9</v>
      </c>
      <c r="N256" s="35">
        <v>1</v>
      </c>
      <c r="O256" s="36" t="s">
        <v>26</v>
      </c>
      <c r="P256" s="41">
        <v>0.05</v>
      </c>
      <c r="Q256" s="40">
        <f t="shared" si="7"/>
        <v>11.305</v>
      </c>
    </row>
    <row r="257" spans="1:17" ht="15.75" x14ac:dyDescent="0.25">
      <c r="A257" s="42">
        <v>256</v>
      </c>
      <c r="B257" s="43">
        <v>44816</v>
      </c>
      <c r="C257" s="44">
        <v>44816</v>
      </c>
      <c r="D257" s="42">
        <v>6464</v>
      </c>
      <c r="E257" s="42">
        <v>23585</v>
      </c>
      <c r="F257" s="42" t="s">
        <v>153</v>
      </c>
      <c r="G257" s="42" t="s">
        <v>37</v>
      </c>
      <c r="H257" s="42" t="s">
        <v>159</v>
      </c>
      <c r="I257" s="42" t="s">
        <v>160</v>
      </c>
      <c r="J257" s="42" t="s">
        <v>110</v>
      </c>
      <c r="K257" s="45">
        <v>5.95</v>
      </c>
      <c r="L257" s="46">
        <v>6</v>
      </c>
      <c r="M257" s="47">
        <f t="shared" si="6"/>
        <v>35.700000000000003</v>
      </c>
      <c r="N257" s="42">
        <v>0</v>
      </c>
      <c r="O257" s="43" t="s">
        <v>140</v>
      </c>
      <c r="P257" s="48">
        <v>0</v>
      </c>
      <c r="Q257" s="47">
        <f t="shared" si="7"/>
        <v>35.700000000000003</v>
      </c>
    </row>
    <row r="258" spans="1:17" ht="15.75" x14ac:dyDescent="0.25">
      <c r="A258" s="35">
        <v>257</v>
      </c>
      <c r="B258" s="36">
        <v>44816</v>
      </c>
      <c r="C258" s="37">
        <v>44816</v>
      </c>
      <c r="D258" s="35">
        <v>8064</v>
      </c>
      <c r="E258" s="35">
        <v>21785</v>
      </c>
      <c r="F258" s="35" t="s">
        <v>200</v>
      </c>
      <c r="G258" s="35" t="s">
        <v>40</v>
      </c>
      <c r="H258" s="35" t="s">
        <v>150</v>
      </c>
      <c r="I258" s="35" t="s">
        <v>151</v>
      </c>
      <c r="J258" s="35" t="s">
        <v>107</v>
      </c>
      <c r="K258" s="38">
        <v>9</v>
      </c>
      <c r="L258" s="39">
        <v>9</v>
      </c>
      <c r="M258" s="40">
        <f t="shared" ref="M258:M307" si="8">K258*L258</f>
        <v>81</v>
      </c>
      <c r="N258" s="35">
        <v>1</v>
      </c>
      <c r="O258" s="36" t="s">
        <v>26</v>
      </c>
      <c r="P258" s="41">
        <v>0.05</v>
      </c>
      <c r="Q258" s="40">
        <f t="shared" ref="Q258:Q307" si="9">M258-M258*P258</f>
        <v>76.95</v>
      </c>
    </row>
    <row r="259" spans="1:17" ht="15.75" x14ac:dyDescent="0.25">
      <c r="A259" s="42">
        <v>258</v>
      </c>
      <c r="B259" s="43">
        <v>44817</v>
      </c>
      <c r="C259" s="44">
        <v>44817</v>
      </c>
      <c r="D259" s="42">
        <v>5346</v>
      </c>
      <c r="E259" s="42">
        <v>10523</v>
      </c>
      <c r="F259" s="42" t="s">
        <v>235</v>
      </c>
      <c r="G259" s="42" t="s">
        <v>139</v>
      </c>
      <c r="H259" s="42" t="s">
        <v>101</v>
      </c>
      <c r="I259" s="42" t="s">
        <v>76</v>
      </c>
      <c r="J259" s="42" t="s">
        <v>107</v>
      </c>
      <c r="K259" s="45">
        <v>9</v>
      </c>
      <c r="L259" s="46">
        <v>10</v>
      </c>
      <c r="M259" s="47">
        <f t="shared" si="8"/>
        <v>90</v>
      </c>
      <c r="N259" s="42">
        <v>5</v>
      </c>
      <c r="O259" s="43" t="s">
        <v>146</v>
      </c>
      <c r="P259" s="48">
        <v>0.15</v>
      </c>
      <c r="Q259" s="47">
        <f t="shared" si="9"/>
        <v>76.5</v>
      </c>
    </row>
    <row r="260" spans="1:17" ht="15.75" x14ac:dyDescent="0.25">
      <c r="A260" s="35">
        <v>259</v>
      </c>
      <c r="B260" s="36">
        <v>44817</v>
      </c>
      <c r="C260" s="37">
        <v>44817</v>
      </c>
      <c r="D260" s="35">
        <v>6892</v>
      </c>
      <c r="E260" s="35">
        <v>23531</v>
      </c>
      <c r="F260" s="35" t="s">
        <v>87</v>
      </c>
      <c r="G260" s="35" t="s">
        <v>42</v>
      </c>
      <c r="H260" s="35" t="s">
        <v>101</v>
      </c>
      <c r="I260" s="35" t="s">
        <v>76</v>
      </c>
      <c r="J260" s="35" t="s">
        <v>107</v>
      </c>
      <c r="K260" s="38">
        <v>9</v>
      </c>
      <c r="L260" s="39">
        <v>9</v>
      </c>
      <c r="M260" s="40">
        <f t="shared" si="8"/>
        <v>81</v>
      </c>
      <c r="N260" s="35">
        <v>3</v>
      </c>
      <c r="O260" s="36" t="s">
        <v>28</v>
      </c>
      <c r="P260" s="41">
        <v>0.08</v>
      </c>
      <c r="Q260" s="40">
        <f t="shared" si="9"/>
        <v>74.52</v>
      </c>
    </row>
    <row r="261" spans="1:17" ht="15.75" x14ac:dyDescent="0.25">
      <c r="A261" s="42">
        <v>260</v>
      </c>
      <c r="B261" s="43">
        <v>44818</v>
      </c>
      <c r="C261" s="44">
        <v>44818</v>
      </c>
      <c r="D261" s="42">
        <v>4350</v>
      </c>
      <c r="E261" s="42">
        <v>21803</v>
      </c>
      <c r="F261" s="42" t="s">
        <v>91</v>
      </c>
      <c r="G261" s="42" t="s">
        <v>42</v>
      </c>
      <c r="H261" s="42" t="s">
        <v>98</v>
      </c>
      <c r="I261" s="42" t="s">
        <v>73</v>
      </c>
      <c r="J261" s="42" t="s">
        <v>107</v>
      </c>
      <c r="K261" s="45">
        <v>9</v>
      </c>
      <c r="L261" s="46">
        <v>6</v>
      </c>
      <c r="M261" s="47">
        <f t="shared" si="8"/>
        <v>54</v>
      </c>
      <c r="N261" s="42">
        <v>2</v>
      </c>
      <c r="O261" s="43" t="s">
        <v>27</v>
      </c>
      <c r="P261" s="48">
        <v>0.06</v>
      </c>
      <c r="Q261" s="47">
        <f t="shared" si="9"/>
        <v>50.76</v>
      </c>
    </row>
    <row r="262" spans="1:17" ht="15.75" x14ac:dyDescent="0.25">
      <c r="A262" s="35">
        <v>261</v>
      </c>
      <c r="B262" s="36">
        <v>44818</v>
      </c>
      <c r="C262" s="37">
        <v>44818</v>
      </c>
      <c r="D262" s="35">
        <v>8064</v>
      </c>
      <c r="E262" s="35">
        <v>10061</v>
      </c>
      <c r="F262" s="35" t="s">
        <v>219</v>
      </c>
      <c r="G262" s="35" t="s">
        <v>40</v>
      </c>
      <c r="H262" s="35" t="s">
        <v>150</v>
      </c>
      <c r="I262" s="35" t="s">
        <v>151</v>
      </c>
      <c r="J262" s="35" t="s">
        <v>107</v>
      </c>
      <c r="K262" s="38">
        <v>9</v>
      </c>
      <c r="L262" s="39">
        <v>4</v>
      </c>
      <c r="M262" s="40">
        <f t="shared" si="8"/>
        <v>36</v>
      </c>
      <c r="N262" s="35">
        <v>5</v>
      </c>
      <c r="O262" s="36" t="s">
        <v>146</v>
      </c>
      <c r="P262" s="41">
        <v>0.15</v>
      </c>
      <c r="Q262" s="40">
        <f t="shared" si="9"/>
        <v>30.6</v>
      </c>
    </row>
    <row r="263" spans="1:17" ht="15.75" x14ac:dyDescent="0.25">
      <c r="A263" s="42">
        <v>262</v>
      </c>
      <c r="B263" s="43">
        <v>44818</v>
      </c>
      <c r="C263" s="44">
        <v>44818</v>
      </c>
      <c r="D263" s="42">
        <v>6678</v>
      </c>
      <c r="E263" s="42">
        <v>27538</v>
      </c>
      <c r="F263" s="42" t="s">
        <v>138</v>
      </c>
      <c r="G263" s="42" t="s">
        <v>139</v>
      </c>
      <c r="H263" s="42" t="s">
        <v>103</v>
      </c>
      <c r="I263" s="42" t="s">
        <v>78</v>
      </c>
      <c r="J263" s="42" t="s">
        <v>109</v>
      </c>
      <c r="K263" s="45">
        <v>12</v>
      </c>
      <c r="L263" s="46">
        <v>2</v>
      </c>
      <c r="M263" s="47">
        <f t="shared" si="8"/>
        <v>24</v>
      </c>
      <c r="N263" s="42">
        <v>5</v>
      </c>
      <c r="O263" s="43" t="s">
        <v>146</v>
      </c>
      <c r="P263" s="48">
        <v>0.15</v>
      </c>
      <c r="Q263" s="47">
        <f t="shared" si="9"/>
        <v>20.399999999999999</v>
      </c>
    </row>
    <row r="264" spans="1:17" ht="15.75" x14ac:dyDescent="0.25">
      <c r="A264" s="35">
        <v>263</v>
      </c>
      <c r="B264" s="36">
        <v>44818</v>
      </c>
      <c r="C264" s="37">
        <v>44818</v>
      </c>
      <c r="D264" s="35">
        <v>5418</v>
      </c>
      <c r="E264" s="35">
        <v>27191</v>
      </c>
      <c r="F264" s="35" t="s">
        <v>157</v>
      </c>
      <c r="G264" s="35" t="s">
        <v>139</v>
      </c>
      <c r="H264" s="35" t="s">
        <v>102</v>
      </c>
      <c r="I264" s="35" t="s">
        <v>77</v>
      </c>
      <c r="J264" s="35" t="s">
        <v>108</v>
      </c>
      <c r="K264" s="38">
        <v>7.5</v>
      </c>
      <c r="L264" s="39">
        <v>7</v>
      </c>
      <c r="M264" s="40">
        <f t="shared" si="8"/>
        <v>52.5</v>
      </c>
      <c r="N264" s="35">
        <v>1</v>
      </c>
      <c r="O264" s="36" t="s">
        <v>26</v>
      </c>
      <c r="P264" s="41">
        <v>0.05</v>
      </c>
      <c r="Q264" s="40">
        <f t="shared" si="9"/>
        <v>49.875</v>
      </c>
    </row>
    <row r="265" spans="1:17" ht="15.75" x14ac:dyDescent="0.25">
      <c r="A265" s="42">
        <v>264</v>
      </c>
      <c r="B265" s="43">
        <v>44819</v>
      </c>
      <c r="C265" s="44">
        <v>44819</v>
      </c>
      <c r="D265" s="42">
        <v>6357</v>
      </c>
      <c r="E265" s="42">
        <v>14501</v>
      </c>
      <c r="F265" s="42" t="s">
        <v>286</v>
      </c>
      <c r="G265" s="42" t="s">
        <v>232</v>
      </c>
      <c r="H265" s="42" t="s">
        <v>154</v>
      </c>
      <c r="I265" s="42" t="s">
        <v>126</v>
      </c>
      <c r="J265" s="42" t="s">
        <v>110</v>
      </c>
      <c r="K265" s="45">
        <v>5.95</v>
      </c>
      <c r="L265" s="46">
        <v>3</v>
      </c>
      <c r="M265" s="47">
        <f t="shared" si="8"/>
        <v>17.850000000000001</v>
      </c>
      <c r="N265" s="42">
        <v>5</v>
      </c>
      <c r="O265" s="43" t="s">
        <v>146</v>
      </c>
      <c r="P265" s="48">
        <v>0.15</v>
      </c>
      <c r="Q265" s="47">
        <f t="shared" si="9"/>
        <v>15.172500000000001</v>
      </c>
    </row>
    <row r="266" spans="1:17" ht="15.75" x14ac:dyDescent="0.25">
      <c r="A266" s="35">
        <v>265</v>
      </c>
      <c r="B266" s="36">
        <v>44819</v>
      </c>
      <c r="C266" s="37">
        <v>44819</v>
      </c>
      <c r="D266" s="35">
        <v>6892</v>
      </c>
      <c r="E266" s="35">
        <v>15868</v>
      </c>
      <c r="F266" s="35" t="s">
        <v>258</v>
      </c>
      <c r="G266" s="35" t="s">
        <v>38</v>
      </c>
      <c r="H266" s="35" t="s">
        <v>99</v>
      </c>
      <c r="I266" s="35" t="s">
        <v>74</v>
      </c>
      <c r="J266" s="35" t="s">
        <v>108</v>
      </c>
      <c r="K266" s="38">
        <v>7.5</v>
      </c>
      <c r="L266" s="39">
        <v>6</v>
      </c>
      <c r="M266" s="40">
        <f t="shared" si="8"/>
        <v>45</v>
      </c>
      <c r="N266" s="35">
        <v>1</v>
      </c>
      <c r="O266" s="36" t="s">
        <v>26</v>
      </c>
      <c r="P266" s="41">
        <v>0.05</v>
      </c>
      <c r="Q266" s="40">
        <f t="shared" si="9"/>
        <v>42.75</v>
      </c>
    </row>
    <row r="267" spans="1:17" ht="15.75" x14ac:dyDescent="0.25">
      <c r="A267" s="42">
        <v>266</v>
      </c>
      <c r="B267" s="43">
        <v>44819</v>
      </c>
      <c r="C267" s="44">
        <v>44819</v>
      </c>
      <c r="D267" s="42">
        <v>6892</v>
      </c>
      <c r="E267" s="42">
        <v>21104</v>
      </c>
      <c r="F267" s="42" t="s">
        <v>213</v>
      </c>
      <c r="G267" s="42" t="s">
        <v>39</v>
      </c>
      <c r="H267" s="42" t="s">
        <v>150</v>
      </c>
      <c r="I267" s="42" t="s">
        <v>151</v>
      </c>
      <c r="J267" s="42" t="s">
        <v>107</v>
      </c>
      <c r="K267" s="45">
        <v>9</v>
      </c>
      <c r="L267" s="46">
        <v>2</v>
      </c>
      <c r="M267" s="47">
        <f t="shared" si="8"/>
        <v>18</v>
      </c>
      <c r="N267" s="42">
        <v>4</v>
      </c>
      <c r="O267" s="43" t="s">
        <v>137</v>
      </c>
      <c r="P267" s="48">
        <v>0.1</v>
      </c>
      <c r="Q267" s="47">
        <f t="shared" si="9"/>
        <v>16.2</v>
      </c>
    </row>
    <row r="268" spans="1:17" ht="15.75" x14ac:dyDescent="0.25">
      <c r="A268" s="35">
        <v>267</v>
      </c>
      <c r="B268" s="36">
        <v>44820</v>
      </c>
      <c r="C268" s="37">
        <v>44820</v>
      </c>
      <c r="D268" s="35">
        <v>6892</v>
      </c>
      <c r="E268" s="35">
        <v>18195</v>
      </c>
      <c r="F268" s="35" t="s">
        <v>243</v>
      </c>
      <c r="G268" s="35" t="s">
        <v>39</v>
      </c>
      <c r="H268" s="35" t="s">
        <v>101</v>
      </c>
      <c r="I268" s="35" t="s">
        <v>76</v>
      </c>
      <c r="J268" s="35" t="s">
        <v>107</v>
      </c>
      <c r="K268" s="38">
        <v>9</v>
      </c>
      <c r="L268" s="39">
        <v>10</v>
      </c>
      <c r="M268" s="40">
        <f t="shared" si="8"/>
        <v>90</v>
      </c>
      <c r="N268" s="35">
        <v>0</v>
      </c>
      <c r="O268" s="36" t="s">
        <v>140</v>
      </c>
      <c r="P268" s="41">
        <v>0</v>
      </c>
      <c r="Q268" s="40">
        <f t="shared" si="9"/>
        <v>90</v>
      </c>
    </row>
    <row r="269" spans="1:17" ht="15.75" x14ac:dyDescent="0.25">
      <c r="A269" s="42">
        <v>268</v>
      </c>
      <c r="B269" s="43">
        <v>44820</v>
      </c>
      <c r="C269" s="44">
        <v>44820</v>
      </c>
      <c r="D269" s="42">
        <v>8064</v>
      </c>
      <c r="E269" s="42">
        <v>26018</v>
      </c>
      <c r="F269" s="42" t="s">
        <v>269</v>
      </c>
      <c r="G269" s="42" t="s">
        <v>37</v>
      </c>
      <c r="H269" s="42" t="s">
        <v>100</v>
      </c>
      <c r="I269" s="42" t="s">
        <v>75</v>
      </c>
      <c r="J269" s="42" t="s">
        <v>109</v>
      </c>
      <c r="K269" s="45">
        <v>12</v>
      </c>
      <c r="L269" s="46">
        <v>8</v>
      </c>
      <c r="M269" s="47">
        <f t="shared" si="8"/>
        <v>96</v>
      </c>
      <c r="N269" s="42">
        <v>4</v>
      </c>
      <c r="O269" s="43" t="s">
        <v>137</v>
      </c>
      <c r="P269" s="48">
        <v>0.1</v>
      </c>
      <c r="Q269" s="47">
        <f t="shared" si="9"/>
        <v>86.4</v>
      </c>
    </row>
    <row r="270" spans="1:17" ht="15.75" x14ac:dyDescent="0.25">
      <c r="A270" s="35">
        <v>269</v>
      </c>
      <c r="B270" s="36">
        <v>44821</v>
      </c>
      <c r="C270" s="37">
        <v>44821</v>
      </c>
      <c r="D270" s="35">
        <v>6464</v>
      </c>
      <c r="E270" s="35">
        <v>13014</v>
      </c>
      <c r="F270" s="35" t="s">
        <v>207</v>
      </c>
      <c r="G270" s="35" t="s">
        <v>39</v>
      </c>
      <c r="H270" s="35" t="s">
        <v>102</v>
      </c>
      <c r="I270" s="35" t="s">
        <v>77</v>
      </c>
      <c r="J270" s="35" t="s">
        <v>108</v>
      </c>
      <c r="K270" s="38">
        <v>7.5</v>
      </c>
      <c r="L270" s="39">
        <v>9</v>
      </c>
      <c r="M270" s="40">
        <f t="shared" si="8"/>
        <v>67.5</v>
      </c>
      <c r="N270" s="35">
        <v>5</v>
      </c>
      <c r="O270" s="36" t="s">
        <v>146</v>
      </c>
      <c r="P270" s="41">
        <v>0.15</v>
      </c>
      <c r="Q270" s="40">
        <f t="shared" si="9"/>
        <v>57.375</v>
      </c>
    </row>
    <row r="271" spans="1:17" ht="15.75" x14ac:dyDescent="0.25">
      <c r="A271" s="42">
        <v>270</v>
      </c>
      <c r="B271" s="43">
        <v>44821</v>
      </c>
      <c r="C271" s="44">
        <v>44821</v>
      </c>
      <c r="D271" s="42">
        <v>6357</v>
      </c>
      <c r="E271" s="42">
        <v>20177</v>
      </c>
      <c r="F271" s="42" t="s">
        <v>190</v>
      </c>
      <c r="G271" s="42" t="s">
        <v>40</v>
      </c>
      <c r="H271" s="42" t="s">
        <v>102</v>
      </c>
      <c r="I271" s="42" t="s">
        <v>77</v>
      </c>
      <c r="J271" s="42" t="s">
        <v>108</v>
      </c>
      <c r="K271" s="45">
        <v>7.5</v>
      </c>
      <c r="L271" s="46">
        <v>4</v>
      </c>
      <c r="M271" s="47">
        <f t="shared" si="8"/>
        <v>30</v>
      </c>
      <c r="N271" s="42">
        <v>3</v>
      </c>
      <c r="O271" s="43" t="s">
        <v>28</v>
      </c>
      <c r="P271" s="48">
        <v>0.08</v>
      </c>
      <c r="Q271" s="47">
        <f t="shared" si="9"/>
        <v>27.6</v>
      </c>
    </row>
    <row r="272" spans="1:17" ht="15.75" x14ac:dyDescent="0.25">
      <c r="A272" s="35">
        <v>271</v>
      </c>
      <c r="B272" s="36">
        <v>44822</v>
      </c>
      <c r="C272" s="37">
        <v>44822</v>
      </c>
      <c r="D272" s="35">
        <v>6678</v>
      </c>
      <c r="E272" s="35">
        <v>22749</v>
      </c>
      <c r="F272" s="35" t="s">
        <v>268</v>
      </c>
      <c r="G272" s="35" t="s">
        <v>36</v>
      </c>
      <c r="H272" s="35" t="s">
        <v>150</v>
      </c>
      <c r="I272" s="35" t="s">
        <v>151</v>
      </c>
      <c r="J272" s="35" t="s">
        <v>107</v>
      </c>
      <c r="K272" s="38">
        <v>9</v>
      </c>
      <c r="L272" s="39">
        <v>6</v>
      </c>
      <c r="M272" s="40">
        <f t="shared" si="8"/>
        <v>54</v>
      </c>
      <c r="N272" s="35">
        <v>0</v>
      </c>
      <c r="O272" s="36" t="s">
        <v>140</v>
      </c>
      <c r="P272" s="41">
        <v>0</v>
      </c>
      <c r="Q272" s="40">
        <f t="shared" si="9"/>
        <v>54</v>
      </c>
    </row>
    <row r="273" spans="1:17" ht="15.75" x14ac:dyDescent="0.25">
      <c r="A273" s="42">
        <v>272</v>
      </c>
      <c r="B273" s="43">
        <v>44823</v>
      </c>
      <c r="C273" s="44">
        <v>44823</v>
      </c>
      <c r="D273" s="42">
        <v>6678</v>
      </c>
      <c r="E273" s="42">
        <v>25168</v>
      </c>
      <c r="F273" s="42" t="s">
        <v>289</v>
      </c>
      <c r="G273" s="42" t="s">
        <v>232</v>
      </c>
      <c r="H273" s="42" t="s">
        <v>96</v>
      </c>
      <c r="I273" s="42" t="s">
        <v>71</v>
      </c>
      <c r="J273" s="42" t="s">
        <v>108</v>
      </c>
      <c r="K273" s="45">
        <v>7.5</v>
      </c>
      <c r="L273" s="46">
        <v>3</v>
      </c>
      <c r="M273" s="47">
        <f t="shared" si="8"/>
        <v>22.5</v>
      </c>
      <c r="N273" s="42">
        <v>4</v>
      </c>
      <c r="O273" s="43" t="s">
        <v>137</v>
      </c>
      <c r="P273" s="48">
        <v>0.1</v>
      </c>
      <c r="Q273" s="47">
        <f t="shared" si="9"/>
        <v>20.25</v>
      </c>
    </row>
    <row r="274" spans="1:17" ht="15.75" x14ac:dyDescent="0.25">
      <c r="A274" s="35">
        <v>273</v>
      </c>
      <c r="B274" s="36">
        <v>44824</v>
      </c>
      <c r="C274" s="37">
        <v>44824</v>
      </c>
      <c r="D274" s="35">
        <v>8064</v>
      </c>
      <c r="E274" s="35">
        <v>16741</v>
      </c>
      <c r="F274" s="35" t="s">
        <v>239</v>
      </c>
      <c r="G274" s="35" t="s">
        <v>41</v>
      </c>
      <c r="H274" s="35" t="s">
        <v>99</v>
      </c>
      <c r="I274" s="35" t="s">
        <v>74</v>
      </c>
      <c r="J274" s="35" t="s">
        <v>108</v>
      </c>
      <c r="K274" s="38">
        <v>7.5</v>
      </c>
      <c r="L274" s="39">
        <v>2</v>
      </c>
      <c r="M274" s="40">
        <f t="shared" si="8"/>
        <v>15</v>
      </c>
      <c r="N274" s="35">
        <v>1</v>
      </c>
      <c r="O274" s="36" t="s">
        <v>26</v>
      </c>
      <c r="P274" s="41">
        <v>0.05</v>
      </c>
      <c r="Q274" s="40">
        <f t="shared" si="9"/>
        <v>14.25</v>
      </c>
    </row>
    <row r="275" spans="1:17" ht="15.75" x14ac:dyDescent="0.25">
      <c r="A275" s="42">
        <v>274</v>
      </c>
      <c r="B275" s="43">
        <v>44824</v>
      </c>
      <c r="C275" s="44">
        <v>44824</v>
      </c>
      <c r="D275" s="42">
        <v>5418</v>
      </c>
      <c r="E275" s="42">
        <v>20676</v>
      </c>
      <c r="F275" s="42" t="s">
        <v>163</v>
      </c>
      <c r="G275" s="42" t="s">
        <v>37</v>
      </c>
      <c r="H275" s="42" t="s">
        <v>150</v>
      </c>
      <c r="I275" s="42" t="s">
        <v>151</v>
      </c>
      <c r="J275" s="42" t="s">
        <v>107</v>
      </c>
      <c r="K275" s="45">
        <v>9</v>
      </c>
      <c r="L275" s="46">
        <v>5</v>
      </c>
      <c r="M275" s="47">
        <f t="shared" si="8"/>
        <v>45</v>
      </c>
      <c r="N275" s="42">
        <v>4</v>
      </c>
      <c r="O275" s="43" t="s">
        <v>137</v>
      </c>
      <c r="P275" s="48">
        <v>0.1</v>
      </c>
      <c r="Q275" s="47">
        <f t="shared" si="9"/>
        <v>40.5</v>
      </c>
    </row>
    <row r="276" spans="1:17" ht="15.75" x14ac:dyDescent="0.25">
      <c r="A276" s="35">
        <v>275</v>
      </c>
      <c r="B276" s="36">
        <v>44824</v>
      </c>
      <c r="C276" s="37">
        <v>44824</v>
      </c>
      <c r="D276" s="35">
        <v>5400</v>
      </c>
      <c r="E276" s="35">
        <v>15625</v>
      </c>
      <c r="F276" s="35" t="s">
        <v>285</v>
      </c>
      <c r="G276" s="35" t="s">
        <v>37</v>
      </c>
      <c r="H276" s="35" t="s">
        <v>95</v>
      </c>
      <c r="I276" s="35" t="s">
        <v>70</v>
      </c>
      <c r="J276" s="35" t="s">
        <v>110</v>
      </c>
      <c r="K276" s="38">
        <v>5.95</v>
      </c>
      <c r="L276" s="39">
        <v>9</v>
      </c>
      <c r="M276" s="40">
        <f t="shared" si="8"/>
        <v>53.550000000000004</v>
      </c>
      <c r="N276" s="35">
        <v>2</v>
      </c>
      <c r="O276" s="36" t="s">
        <v>27</v>
      </c>
      <c r="P276" s="41">
        <v>0.06</v>
      </c>
      <c r="Q276" s="40">
        <f t="shared" si="9"/>
        <v>50.337000000000003</v>
      </c>
    </row>
    <row r="277" spans="1:17" ht="15.75" x14ac:dyDescent="0.25">
      <c r="A277" s="42">
        <v>276</v>
      </c>
      <c r="B277" s="43">
        <v>44824</v>
      </c>
      <c r="C277" s="44">
        <v>44824</v>
      </c>
      <c r="D277" s="42">
        <v>6464</v>
      </c>
      <c r="E277" s="42">
        <v>22883</v>
      </c>
      <c r="F277" s="42" t="s">
        <v>274</v>
      </c>
      <c r="G277" s="42" t="s">
        <v>156</v>
      </c>
      <c r="H277" s="42" t="s">
        <v>100</v>
      </c>
      <c r="I277" s="42" t="s">
        <v>75</v>
      </c>
      <c r="J277" s="42" t="s">
        <v>109</v>
      </c>
      <c r="K277" s="45">
        <v>12</v>
      </c>
      <c r="L277" s="46">
        <v>7</v>
      </c>
      <c r="M277" s="47">
        <f t="shared" si="8"/>
        <v>84</v>
      </c>
      <c r="N277" s="42">
        <v>0</v>
      </c>
      <c r="O277" s="43" t="s">
        <v>140</v>
      </c>
      <c r="P277" s="48">
        <v>0</v>
      </c>
      <c r="Q277" s="47">
        <f t="shared" si="9"/>
        <v>84</v>
      </c>
    </row>
    <row r="278" spans="1:17" ht="15.75" x14ac:dyDescent="0.25">
      <c r="A278" s="35">
        <v>277</v>
      </c>
      <c r="B278" s="36">
        <v>44825</v>
      </c>
      <c r="C278" s="37">
        <v>44825</v>
      </c>
      <c r="D278" s="35">
        <v>5346</v>
      </c>
      <c r="E278" s="35">
        <v>15288</v>
      </c>
      <c r="F278" s="35" t="s">
        <v>188</v>
      </c>
      <c r="G278" s="35" t="s">
        <v>37</v>
      </c>
      <c r="H278" s="35" t="s">
        <v>159</v>
      </c>
      <c r="I278" s="35" t="s">
        <v>160</v>
      </c>
      <c r="J278" s="35" t="s">
        <v>110</v>
      </c>
      <c r="K278" s="38">
        <v>5.95</v>
      </c>
      <c r="L278" s="39">
        <v>10</v>
      </c>
      <c r="M278" s="40">
        <f t="shared" si="8"/>
        <v>59.5</v>
      </c>
      <c r="N278" s="35">
        <v>0</v>
      </c>
      <c r="O278" s="36" t="s">
        <v>140</v>
      </c>
      <c r="P278" s="41">
        <v>0</v>
      </c>
      <c r="Q278" s="40">
        <f t="shared" si="9"/>
        <v>59.5</v>
      </c>
    </row>
    <row r="279" spans="1:17" ht="15.75" x14ac:dyDescent="0.25">
      <c r="A279" s="42">
        <v>278</v>
      </c>
      <c r="B279" s="43">
        <v>44825</v>
      </c>
      <c r="C279" s="44">
        <v>44825</v>
      </c>
      <c r="D279" s="42">
        <v>6678</v>
      </c>
      <c r="E279" s="42">
        <v>23211</v>
      </c>
      <c r="F279" s="42" t="s">
        <v>170</v>
      </c>
      <c r="G279" s="42" t="s">
        <v>39</v>
      </c>
      <c r="H279" s="42" t="s">
        <v>100</v>
      </c>
      <c r="I279" s="42" t="s">
        <v>75</v>
      </c>
      <c r="J279" s="42" t="s">
        <v>109</v>
      </c>
      <c r="K279" s="45">
        <v>12</v>
      </c>
      <c r="L279" s="46">
        <v>1</v>
      </c>
      <c r="M279" s="47">
        <f t="shared" si="8"/>
        <v>12</v>
      </c>
      <c r="N279" s="42">
        <v>1</v>
      </c>
      <c r="O279" s="43" t="s">
        <v>26</v>
      </c>
      <c r="P279" s="48">
        <v>0.05</v>
      </c>
      <c r="Q279" s="47">
        <f t="shared" si="9"/>
        <v>11.4</v>
      </c>
    </row>
    <row r="280" spans="1:17" ht="15.75" x14ac:dyDescent="0.25">
      <c r="A280" s="35">
        <v>279</v>
      </c>
      <c r="B280" s="36">
        <v>44825</v>
      </c>
      <c r="C280" s="37">
        <v>44825</v>
      </c>
      <c r="D280" s="35">
        <v>5418</v>
      </c>
      <c r="E280" s="35">
        <v>19375</v>
      </c>
      <c r="F280" s="35" t="s">
        <v>194</v>
      </c>
      <c r="G280" s="35" t="s">
        <v>39</v>
      </c>
      <c r="H280" s="35" t="s">
        <v>154</v>
      </c>
      <c r="I280" s="35" t="s">
        <v>126</v>
      </c>
      <c r="J280" s="35" t="s">
        <v>110</v>
      </c>
      <c r="K280" s="38">
        <v>5.95</v>
      </c>
      <c r="L280" s="39">
        <v>3</v>
      </c>
      <c r="M280" s="40">
        <f t="shared" si="8"/>
        <v>17.850000000000001</v>
      </c>
      <c r="N280" s="35">
        <v>4</v>
      </c>
      <c r="O280" s="36" t="s">
        <v>137</v>
      </c>
      <c r="P280" s="41">
        <v>0.1</v>
      </c>
      <c r="Q280" s="40">
        <f t="shared" si="9"/>
        <v>16.065000000000001</v>
      </c>
    </row>
    <row r="281" spans="1:17" ht="15.75" x14ac:dyDescent="0.25">
      <c r="A281" s="42">
        <v>280</v>
      </c>
      <c r="B281" s="43">
        <v>44825</v>
      </c>
      <c r="C281" s="44">
        <v>44825</v>
      </c>
      <c r="D281" s="42">
        <v>8064</v>
      </c>
      <c r="E281" s="42">
        <v>15256</v>
      </c>
      <c r="F281" s="42" t="s">
        <v>161</v>
      </c>
      <c r="G281" s="42" t="s">
        <v>39</v>
      </c>
      <c r="H281" s="42" t="s">
        <v>100</v>
      </c>
      <c r="I281" s="42" t="s">
        <v>75</v>
      </c>
      <c r="J281" s="42" t="s">
        <v>109</v>
      </c>
      <c r="K281" s="45">
        <v>12</v>
      </c>
      <c r="L281" s="46">
        <v>4</v>
      </c>
      <c r="M281" s="47">
        <f t="shared" si="8"/>
        <v>48</v>
      </c>
      <c r="N281" s="42">
        <v>5</v>
      </c>
      <c r="O281" s="43" t="s">
        <v>146</v>
      </c>
      <c r="P281" s="48">
        <v>0.15</v>
      </c>
      <c r="Q281" s="47">
        <f t="shared" si="9"/>
        <v>40.799999999999997</v>
      </c>
    </row>
    <row r="282" spans="1:17" ht="15.75" x14ac:dyDescent="0.25">
      <c r="A282" s="35">
        <v>281</v>
      </c>
      <c r="B282" s="36">
        <v>44825</v>
      </c>
      <c r="C282" s="37">
        <v>44825</v>
      </c>
      <c r="D282" s="35">
        <v>6892</v>
      </c>
      <c r="E282" s="35">
        <v>24924</v>
      </c>
      <c r="F282" s="35" t="s">
        <v>197</v>
      </c>
      <c r="G282" s="35" t="s">
        <v>37</v>
      </c>
      <c r="H282" s="35" t="s">
        <v>96</v>
      </c>
      <c r="I282" s="35" t="s">
        <v>71</v>
      </c>
      <c r="J282" s="35" t="s">
        <v>108</v>
      </c>
      <c r="K282" s="38">
        <v>7.5</v>
      </c>
      <c r="L282" s="39">
        <v>3</v>
      </c>
      <c r="M282" s="40">
        <f t="shared" si="8"/>
        <v>22.5</v>
      </c>
      <c r="N282" s="35">
        <v>5</v>
      </c>
      <c r="O282" s="36" t="s">
        <v>146</v>
      </c>
      <c r="P282" s="41">
        <v>0.15</v>
      </c>
      <c r="Q282" s="40">
        <f t="shared" si="9"/>
        <v>19.125</v>
      </c>
    </row>
    <row r="283" spans="1:17" ht="15.75" x14ac:dyDescent="0.25">
      <c r="A283" s="42">
        <v>282</v>
      </c>
      <c r="B283" s="43">
        <v>44825</v>
      </c>
      <c r="C283" s="44">
        <v>44825</v>
      </c>
      <c r="D283" s="42">
        <v>6143</v>
      </c>
      <c r="E283" s="42">
        <v>26554</v>
      </c>
      <c r="F283" s="42" t="s">
        <v>290</v>
      </c>
      <c r="G283" s="42" t="s">
        <v>39</v>
      </c>
      <c r="H283" s="42" t="s">
        <v>99</v>
      </c>
      <c r="I283" s="42" t="s">
        <v>74</v>
      </c>
      <c r="J283" s="42" t="s">
        <v>108</v>
      </c>
      <c r="K283" s="45">
        <v>7.5</v>
      </c>
      <c r="L283" s="46">
        <v>8</v>
      </c>
      <c r="M283" s="47">
        <f t="shared" si="8"/>
        <v>60</v>
      </c>
      <c r="N283" s="42">
        <v>3</v>
      </c>
      <c r="O283" s="43" t="s">
        <v>28</v>
      </c>
      <c r="P283" s="48">
        <v>0.08</v>
      </c>
      <c r="Q283" s="47">
        <f t="shared" si="9"/>
        <v>55.2</v>
      </c>
    </row>
    <row r="284" spans="1:17" ht="15.75" x14ac:dyDescent="0.25">
      <c r="A284" s="35">
        <v>283</v>
      </c>
      <c r="B284" s="36">
        <v>44825</v>
      </c>
      <c r="C284" s="37">
        <v>44825</v>
      </c>
      <c r="D284" s="35">
        <v>6678</v>
      </c>
      <c r="E284" s="35">
        <v>15256</v>
      </c>
      <c r="F284" s="35" t="s">
        <v>161</v>
      </c>
      <c r="G284" s="35" t="s">
        <v>39</v>
      </c>
      <c r="H284" s="35" t="s">
        <v>171</v>
      </c>
      <c r="I284" s="35" t="s">
        <v>125</v>
      </c>
      <c r="J284" s="35" t="s">
        <v>109</v>
      </c>
      <c r="K284" s="38">
        <v>12</v>
      </c>
      <c r="L284" s="39">
        <v>5</v>
      </c>
      <c r="M284" s="40">
        <f t="shared" si="8"/>
        <v>60</v>
      </c>
      <c r="N284" s="35">
        <v>2</v>
      </c>
      <c r="O284" s="36" t="s">
        <v>27</v>
      </c>
      <c r="P284" s="41">
        <v>0.06</v>
      </c>
      <c r="Q284" s="40">
        <f t="shared" si="9"/>
        <v>56.4</v>
      </c>
    </row>
    <row r="285" spans="1:17" ht="15.75" x14ac:dyDescent="0.25">
      <c r="A285" s="42">
        <v>284</v>
      </c>
      <c r="B285" s="43">
        <v>44826</v>
      </c>
      <c r="C285" s="44">
        <v>44826</v>
      </c>
      <c r="D285" s="42">
        <v>5418</v>
      </c>
      <c r="E285" s="42">
        <v>10075</v>
      </c>
      <c r="F285" s="42" t="s">
        <v>218</v>
      </c>
      <c r="G285" s="42" t="s">
        <v>40</v>
      </c>
      <c r="H285" s="42" t="s">
        <v>95</v>
      </c>
      <c r="I285" s="42" t="s">
        <v>70</v>
      </c>
      <c r="J285" s="42" t="s">
        <v>110</v>
      </c>
      <c r="K285" s="45">
        <v>5.95</v>
      </c>
      <c r="L285" s="46">
        <v>5</v>
      </c>
      <c r="M285" s="47">
        <f t="shared" si="8"/>
        <v>29.75</v>
      </c>
      <c r="N285" s="42">
        <v>4</v>
      </c>
      <c r="O285" s="43" t="s">
        <v>137</v>
      </c>
      <c r="P285" s="48">
        <v>0.1</v>
      </c>
      <c r="Q285" s="47">
        <f t="shared" si="9"/>
        <v>26.774999999999999</v>
      </c>
    </row>
    <row r="286" spans="1:17" ht="15.75" x14ac:dyDescent="0.25">
      <c r="A286" s="35">
        <v>285</v>
      </c>
      <c r="B286" s="36">
        <v>44826</v>
      </c>
      <c r="C286" s="37">
        <v>44826</v>
      </c>
      <c r="D286" s="35">
        <v>8064</v>
      </c>
      <c r="E286" s="35">
        <v>12265</v>
      </c>
      <c r="F286" s="35" t="s">
        <v>135</v>
      </c>
      <c r="G286" s="35" t="s">
        <v>136</v>
      </c>
      <c r="H286" s="35" t="s">
        <v>159</v>
      </c>
      <c r="I286" s="35" t="s">
        <v>160</v>
      </c>
      <c r="J286" s="35" t="s">
        <v>110</v>
      </c>
      <c r="K286" s="38">
        <v>5.95</v>
      </c>
      <c r="L286" s="39">
        <v>8</v>
      </c>
      <c r="M286" s="40">
        <f t="shared" si="8"/>
        <v>47.6</v>
      </c>
      <c r="N286" s="35">
        <v>0</v>
      </c>
      <c r="O286" s="36" t="s">
        <v>140</v>
      </c>
      <c r="P286" s="41">
        <v>0</v>
      </c>
      <c r="Q286" s="40">
        <f t="shared" si="9"/>
        <v>47.6</v>
      </c>
    </row>
    <row r="287" spans="1:17" ht="15.75" x14ac:dyDescent="0.25">
      <c r="A287" s="42">
        <v>286</v>
      </c>
      <c r="B287" s="43">
        <v>44827</v>
      </c>
      <c r="C287" s="44">
        <v>44827</v>
      </c>
      <c r="D287" s="42">
        <v>6678</v>
      </c>
      <c r="E287" s="42">
        <v>25355</v>
      </c>
      <c r="F287" s="42" t="s">
        <v>204</v>
      </c>
      <c r="G287" s="42" t="s">
        <v>186</v>
      </c>
      <c r="H287" s="42" t="s">
        <v>97</v>
      </c>
      <c r="I287" s="42" t="s">
        <v>72</v>
      </c>
      <c r="J287" s="42" t="s">
        <v>108</v>
      </c>
      <c r="K287" s="45">
        <v>8</v>
      </c>
      <c r="L287" s="46">
        <v>8</v>
      </c>
      <c r="M287" s="47">
        <f t="shared" si="8"/>
        <v>64</v>
      </c>
      <c r="N287" s="42">
        <v>1</v>
      </c>
      <c r="O287" s="43" t="s">
        <v>26</v>
      </c>
      <c r="P287" s="48">
        <v>0.05</v>
      </c>
      <c r="Q287" s="47">
        <f t="shared" si="9"/>
        <v>60.8</v>
      </c>
    </row>
    <row r="288" spans="1:17" ht="15.75" x14ac:dyDescent="0.25">
      <c r="A288" s="35">
        <v>287</v>
      </c>
      <c r="B288" s="36">
        <v>44827</v>
      </c>
      <c r="C288" s="37">
        <v>44827</v>
      </c>
      <c r="D288" s="35">
        <v>6250</v>
      </c>
      <c r="E288" s="35">
        <v>25168</v>
      </c>
      <c r="F288" s="35" t="s">
        <v>289</v>
      </c>
      <c r="G288" s="35" t="s">
        <v>232</v>
      </c>
      <c r="H288" s="35" t="s">
        <v>99</v>
      </c>
      <c r="I288" s="35" t="s">
        <v>74</v>
      </c>
      <c r="J288" s="35" t="s">
        <v>108</v>
      </c>
      <c r="K288" s="38">
        <v>7.5</v>
      </c>
      <c r="L288" s="39">
        <v>5</v>
      </c>
      <c r="M288" s="40">
        <f t="shared" si="8"/>
        <v>37.5</v>
      </c>
      <c r="N288" s="35">
        <v>2</v>
      </c>
      <c r="O288" s="36" t="s">
        <v>27</v>
      </c>
      <c r="P288" s="41">
        <v>0.06</v>
      </c>
      <c r="Q288" s="40">
        <f t="shared" si="9"/>
        <v>35.25</v>
      </c>
    </row>
    <row r="289" spans="1:17" ht="15.75" x14ac:dyDescent="0.25">
      <c r="A289" s="42">
        <v>288</v>
      </c>
      <c r="B289" s="43">
        <v>44827</v>
      </c>
      <c r="C289" s="44">
        <v>44827</v>
      </c>
      <c r="D289" s="42">
        <v>4350</v>
      </c>
      <c r="E289" s="42">
        <v>16088</v>
      </c>
      <c r="F289" s="42" t="s">
        <v>287</v>
      </c>
      <c r="G289" s="42" t="s">
        <v>39</v>
      </c>
      <c r="H289" s="42" t="s">
        <v>97</v>
      </c>
      <c r="I289" s="42" t="s">
        <v>72</v>
      </c>
      <c r="J289" s="42" t="s">
        <v>108</v>
      </c>
      <c r="K289" s="45">
        <v>8</v>
      </c>
      <c r="L289" s="46">
        <v>2</v>
      </c>
      <c r="M289" s="47">
        <f t="shared" si="8"/>
        <v>16</v>
      </c>
      <c r="N289" s="42">
        <v>2</v>
      </c>
      <c r="O289" s="43" t="s">
        <v>27</v>
      </c>
      <c r="P289" s="48">
        <v>0.06</v>
      </c>
      <c r="Q289" s="47">
        <f t="shared" si="9"/>
        <v>15.04</v>
      </c>
    </row>
    <row r="290" spans="1:17" ht="15.75" x14ac:dyDescent="0.25">
      <c r="A290" s="35">
        <v>289</v>
      </c>
      <c r="B290" s="36">
        <v>44828</v>
      </c>
      <c r="C290" s="37">
        <v>44828</v>
      </c>
      <c r="D290" s="35">
        <v>6678</v>
      </c>
      <c r="E290" s="35">
        <v>25523</v>
      </c>
      <c r="F290" s="35" t="s">
        <v>224</v>
      </c>
      <c r="G290" s="35" t="s">
        <v>39</v>
      </c>
      <c r="H290" s="35" t="s">
        <v>171</v>
      </c>
      <c r="I290" s="35" t="s">
        <v>125</v>
      </c>
      <c r="J290" s="35" t="s">
        <v>109</v>
      </c>
      <c r="K290" s="38">
        <v>12</v>
      </c>
      <c r="L290" s="39">
        <v>5</v>
      </c>
      <c r="M290" s="40">
        <f t="shared" si="8"/>
        <v>60</v>
      </c>
      <c r="N290" s="35">
        <v>0</v>
      </c>
      <c r="O290" s="36" t="s">
        <v>140</v>
      </c>
      <c r="P290" s="41">
        <v>0</v>
      </c>
      <c r="Q290" s="40">
        <f t="shared" si="9"/>
        <v>60</v>
      </c>
    </row>
    <row r="291" spans="1:17" ht="15.75" x14ac:dyDescent="0.25">
      <c r="A291" s="42">
        <v>290</v>
      </c>
      <c r="B291" s="43">
        <v>44828</v>
      </c>
      <c r="C291" s="44">
        <v>44828</v>
      </c>
      <c r="D291" s="42">
        <v>5454</v>
      </c>
      <c r="E291" s="42">
        <v>23607</v>
      </c>
      <c r="F291" s="42" t="s">
        <v>277</v>
      </c>
      <c r="G291" s="42" t="s">
        <v>41</v>
      </c>
      <c r="H291" s="42" t="s">
        <v>171</v>
      </c>
      <c r="I291" s="42" t="s">
        <v>125</v>
      </c>
      <c r="J291" s="42" t="s">
        <v>109</v>
      </c>
      <c r="K291" s="45">
        <v>12</v>
      </c>
      <c r="L291" s="46">
        <v>3</v>
      </c>
      <c r="M291" s="47">
        <f t="shared" si="8"/>
        <v>36</v>
      </c>
      <c r="N291" s="42">
        <v>2</v>
      </c>
      <c r="O291" s="43" t="s">
        <v>27</v>
      </c>
      <c r="P291" s="48">
        <v>0.06</v>
      </c>
      <c r="Q291" s="47">
        <f t="shared" si="9"/>
        <v>33.840000000000003</v>
      </c>
    </row>
    <row r="292" spans="1:17" ht="15.75" x14ac:dyDescent="0.25">
      <c r="A292" s="35">
        <v>291</v>
      </c>
      <c r="B292" s="36">
        <v>44829</v>
      </c>
      <c r="C292" s="37">
        <v>44829</v>
      </c>
      <c r="D292" s="35">
        <v>5400</v>
      </c>
      <c r="E292" s="35">
        <v>19904</v>
      </c>
      <c r="F292" s="35" t="s">
        <v>185</v>
      </c>
      <c r="G292" s="35" t="s">
        <v>186</v>
      </c>
      <c r="H292" s="35" t="s">
        <v>97</v>
      </c>
      <c r="I292" s="35" t="s">
        <v>72</v>
      </c>
      <c r="J292" s="35" t="s">
        <v>108</v>
      </c>
      <c r="K292" s="38">
        <v>8</v>
      </c>
      <c r="L292" s="39">
        <v>7</v>
      </c>
      <c r="M292" s="40">
        <f t="shared" si="8"/>
        <v>56</v>
      </c>
      <c r="N292" s="35">
        <v>0</v>
      </c>
      <c r="O292" s="36" t="s">
        <v>140</v>
      </c>
      <c r="P292" s="41">
        <v>0</v>
      </c>
      <c r="Q292" s="40">
        <f t="shared" si="9"/>
        <v>56</v>
      </c>
    </row>
    <row r="293" spans="1:17" ht="15.75" x14ac:dyDescent="0.25">
      <c r="A293" s="42">
        <v>292</v>
      </c>
      <c r="B293" s="43">
        <v>44829</v>
      </c>
      <c r="C293" s="44">
        <v>44829</v>
      </c>
      <c r="D293" s="42">
        <v>6892</v>
      </c>
      <c r="E293" s="42">
        <v>10734</v>
      </c>
      <c r="F293" s="42" t="s">
        <v>241</v>
      </c>
      <c r="G293" s="42" t="s">
        <v>36</v>
      </c>
      <c r="H293" s="42" t="s">
        <v>101</v>
      </c>
      <c r="I293" s="42" t="s">
        <v>76</v>
      </c>
      <c r="J293" s="42" t="s">
        <v>107</v>
      </c>
      <c r="K293" s="45">
        <v>9</v>
      </c>
      <c r="L293" s="46">
        <v>6</v>
      </c>
      <c r="M293" s="47">
        <f t="shared" si="8"/>
        <v>54</v>
      </c>
      <c r="N293" s="42">
        <v>0</v>
      </c>
      <c r="O293" s="43" t="s">
        <v>140</v>
      </c>
      <c r="P293" s="48">
        <v>0</v>
      </c>
      <c r="Q293" s="47">
        <f t="shared" si="9"/>
        <v>54</v>
      </c>
    </row>
    <row r="294" spans="1:17" ht="15.75" x14ac:dyDescent="0.25">
      <c r="A294" s="35">
        <v>293</v>
      </c>
      <c r="B294" s="36">
        <v>44829</v>
      </c>
      <c r="C294" s="37">
        <v>44829</v>
      </c>
      <c r="D294" s="35">
        <v>8064</v>
      </c>
      <c r="E294" s="35">
        <v>25226</v>
      </c>
      <c r="F294" s="35" t="s">
        <v>183</v>
      </c>
      <c r="G294" s="35" t="s">
        <v>184</v>
      </c>
      <c r="H294" s="35" t="s">
        <v>95</v>
      </c>
      <c r="I294" s="35" t="s">
        <v>70</v>
      </c>
      <c r="J294" s="35" t="s">
        <v>110</v>
      </c>
      <c r="K294" s="38">
        <v>5.95</v>
      </c>
      <c r="L294" s="39">
        <v>7</v>
      </c>
      <c r="M294" s="40">
        <f t="shared" si="8"/>
        <v>41.65</v>
      </c>
      <c r="N294" s="35">
        <v>1</v>
      </c>
      <c r="O294" s="36" t="s">
        <v>26</v>
      </c>
      <c r="P294" s="41">
        <v>0.05</v>
      </c>
      <c r="Q294" s="40">
        <f t="shared" si="9"/>
        <v>39.567499999999995</v>
      </c>
    </row>
    <row r="295" spans="1:17" ht="15.75" x14ac:dyDescent="0.25">
      <c r="A295" s="42">
        <v>294</v>
      </c>
      <c r="B295" s="43">
        <v>44830</v>
      </c>
      <c r="C295" s="44">
        <v>44830</v>
      </c>
      <c r="D295" s="42">
        <v>6571</v>
      </c>
      <c r="E295" s="42">
        <v>10558</v>
      </c>
      <c r="F295" s="42" t="s">
        <v>187</v>
      </c>
      <c r="G295" s="42" t="s">
        <v>40</v>
      </c>
      <c r="H295" s="42" t="s">
        <v>100</v>
      </c>
      <c r="I295" s="42" t="s">
        <v>75</v>
      </c>
      <c r="J295" s="42" t="s">
        <v>109</v>
      </c>
      <c r="K295" s="45">
        <v>12</v>
      </c>
      <c r="L295" s="46">
        <v>1</v>
      </c>
      <c r="M295" s="47">
        <f t="shared" si="8"/>
        <v>12</v>
      </c>
      <c r="N295" s="42">
        <v>0</v>
      </c>
      <c r="O295" s="43" t="s">
        <v>140</v>
      </c>
      <c r="P295" s="48">
        <v>0</v>
      </c>
      <c r="Q295" s="47">
        <f t="shared" si="9"/>
        <v>12</v>
      </c>
    </row>
    <row r="296" spans="1:17" ht="15.75" x14ac:dyDescent="0.25">
      <c r="A296" s="35">
        <v>295</v>
      </c>
      <c r="B296" s="36">
        <v>44830</v>
      </c>
      <c r="C296" s="37">
        <v>44830</v>
      </c>
      <c r="D296" s="35">
        <v>6892</v>
      </c>
      <c r="E296" s="35">
        <v>18345</v>
      </c>
      <c r="F296" s="35" t="s">
        <v>267</v>
      </c>
      <c r="G296" s="35" t="s">
        <v>136</v>
      </c>
      <c r="H296" s="35" t="s">
        <v>97</v>
      </c>
      <c r="I296" s="35" t="s">
        <v>72</v>
      </c>
      <c r="J296" s="35" t="s">
        <v>108</v>
      </c>
      <c r="K296" s="38">
        <v>8</v>
      </c>
      <c r="L296" s="39">
        <v>1</v>
      </c>
      <c r="M296" s="40">
        <f t="shared" si="8"/>
        <v>8</v>
      </c>
      <c r="N296" s="35">
        <v>3</v>
      </c>
      <c r="O296" s="36" t="s">
        <v>28</v>
      </c>
      <c r="P296" s="41">
        <v>0.08</v>
      </c>
      <c r="Q296" s="40">
        <f t="shared" si="9"/>
        <v>7.36</v>
      </c>
    </row>
    <row r="297" spans="1:17" ht="15.75" x14ac:dyDescent="0.25">
      <c r="A297" s="42">
        <v>296</v>
      </c>
      <c r="B297" s="43">
        <v>44831</v>
      </c>
      <c r="C297" s="44">
        <v>44831</v>
      </c>
      <c r="D297" s="42">
        <v>8064</v>
      </c>
      <c r="E297" s="42">
        <v>20177</v>
      </c>
      <c r="F297" s="42" t="s">
        <v>190</v>
      </c>
      <c r="G297" s="42" t="s">
        <v>40</v>
      </c>
      <c r="H297" s="42" t="s">
        <v>96</v>
      </c>
      <c r="I297" s="42" t="s">
        <v>71</v>
      </c>
      <c r="J297" s="42" t="s">
        <v>108</v>
      </c>
      <c r="K297" s="45">
        <v>7.5</v>
      </c>
      <c r="L297" s="46">
        <v>7</v>
      </c>
      <c r="M297" s="47">
        <f t="shared" si="8"/>
        <v>52.5</v>
      </c>
      <c r="N297" s="42">
        <v>1</v>
      </c>
      <c r="O297" s="43" t="s">
        <v>26</v>
      </c>
      <c r="P297" s="48">
        <v>0.05</v>
      </c>
      <c r="Q297" s="47">
        <f t="shared" si="9"/>
        <v>49.875</v>
      </c>
    </row>
    <row r="298" spans="1:17" ht="15.75" x14ac:dyDescent="0.25">
      <c r="A298" s="35">
        <v>297</v>
      </c>
      <c r="B298" s="36">
        <v>44832</v>
      </c>
      <c r="C298" s="37">
        <v>44832</v>
      </c>
      <c r="D298" s="35">
        <v>5454</v>
      </c>
      <c r="E298" s="35">
        <v>26554</v>
      </c>
      <c r="F298" s="35" t="s">
        <v>290</v>
      </c>
      <c r="G298" s="35" t="s">
        <v>39</v>
      </c>
      <c r="H298" s="35" t="s">
        <v>98</v>
      </c>
      <c r="I298" s="35" t="s">
        <v>73</v>
      </c>
      <c r="J298" s="35" t="s">
        <v>107</v>
      </c>
      <c r="K298" s="38">
        <v>9</v>
      </c>
      <c r="L298" s="39">
        <v>4</v>
      </c>
      <c r="M298" s="40">
        <f t="shared" si="8"/>
        <v>36</v>
      </c>
      <c r="N298" s="35">
        <v>5</v>
      </c>
      <c r="O298" s="36" t="s">
        <v>146</v>
      </c>
      <c r="P298" s="41">
        <v>0.15</v>
      </c>
      <c r="Q298" s="40">
        <f t="shared" si="9"/>
        <v>30.6</v>
      </c>
    </row>
    <row r="299" spans="1:17" ht="15.75" x14ac:dyDescent="0.25">
      <c r="A299" s="42">
        <v>298</v>
      </c>
      <c r="B299" s="43">
        <v>44832</v>
      </c>
      <c r="C299" s="44">
        <v>44832</v>
      </c>
      <c r="D299" s="42">
        <v>1384</v>
      </c>
      <c r="E299" s="42">
        <v>11124</v>
      </c>
      <c r="F299" s="42" t="s">
        <v>142</v>
      </c>
      <c r="G299" s="42" t="s">
        <v>143</v>
      </c>
      <c r="H299" s="42" t="s">
        <v>103</v>
      </c>
      <c r="I299" s="42" t="s">
        <v>78</v>
      </c>
      <c r="J299" s="42" t="s">
        <v>109</v>
      </c>
      <c r="K299" s="45">
        <v>12</v>
      </c>
      <c r="L299" s="46">
        <v>3</v>
      </c>
      <c r="M299" s="47">
        <f t="shared" si="8"/>
        <v>36</v>
      </c>
      <c r="N299" s="42">
        <v>1</v>
      </c>
      <c r="O299" s="43" t="s">
        <v>26</v>
      </c>
      <c r="P299" s="48">
        <v>0.05</v>
      </c>
      <c r="Q299" s="47">
        <f t="shared" si="9"/>
        <v>34.200000000000003</v>
      </c>
    </row>
    <row r="300" spans="1:17" ht="15.75" x14ac:dyDescent="0.25">
      <c r="A300" s="35">
        <v>299</v>
      </c>
      <c r="B300" s="36">
        <v>44833</v>
      </c>
      <c r="C300" s="37">
        <v>44833</v>
      </c>
      <c r="D300" s="35">
        <v>6678</v>
      </c>
      <c r="E300" s="35">
        <v>10553</v>
      </c>
      <c r="F300" s="35" t="s">
        <v>90</v>
      </c>
      <c r="G300" s="35" t="s">
        <v>42</v>
      </c>
      <c r="H300" s="35" t="s">
        <v>97</v>
      </c>
      <c r="I300" s="35" t="s">
        <v>72</v>
      </c>
      <c r="J300" s="35" t="s">
        <v>108</v>
      </c>
      <c r="K300" s="38">
        <v>8</v>
      </c>
      <c r="L300" s="39">
        <v>9</v>
      </c>
      <c r="M300" s="40">
        <f t="shared" si="8"/>
        <v>72</v>
      </c>
      <c r="N300" s="35">
        <v>3</v>
      </c>
      <c r="O300" s="36" t="s">
        <v>28</v>
      </c>
      <c r="P300" s="41">
        <v>0.08</v>
      </c>
      <c r="Q300" s="40">
        <f t="shared" si="9"/>
        <v>66.239999999999995</v>
      </c>
    </row>
    <row r="301" spans="1:17" ht="15.75" x14ac:dyDescent="0.25">
      <c r="A301" s="42">
        <v>300</v>
      </c>
      <c r="B301" s="43">
        <v>44833</v>
      </c>
      <c r="C301" s="44">
        <v>44833</v>
      </c>
      <c r="D301" s="42">
        <v>6678</v>
      </c>
      <c r="E301" s="42">
        <v>17610</v>
      </c>
      <c r="F301" s="42" t="s">
        <v>246</v>
      </c>
      <c r="G301" s="42" t="s">
        <v>40</v>
      </c>
      <c r="H301" s="42" t="s">
        <v>100</v>
      </c>
      <c r="I301" s="42" t="s">
        <v>75</v>
      </c>
      <c r="J301" s="42" t="s">
        <v>109</v>
      </c>
      <c r="K301" s="45">
        <v>12</v>
      </c>
      <c r="L301" s="46">
        <v>5</v>
      </c>
      <c r="M301" s="47">
        <f t="shared" si="8"/>
        <v>60</v>
      </c>
      <c r="N301" s="42">
        <v>3</v>
      </c>
      <c r="O301" s="43" t="s">
        <v>28</v>
      </c>
      <c r="P301" s="48">
        <v>0.08</v>
      </c>
      <c r="Q301" s="47">
        <f t="shared" si="9"/>
        <v>55.2</v>
      </c>
    </row>
    <row r="302" spans="1:17" ht="15.75" x14ac:dyDescent="0.25">
      <c r="A302" s="35">
        <v>301</v>
      </c>
      <c r="B302" s="36">
        <v>44833</v>
      </c>
      <c r="C302" s="37">
        <v>44833</v>
      </c>
      <c r="D302" s="35">
        <v>6678</v>
      </c>
      <c r="E302" s="35">
        <v>26510</v>
      </c>
      <c r="F302" s="35" t="s">
        <v>276</v>
      </c>
      <c r="G302" s="35" t="s">
        <v>36</v>
      </c>
      <c r="H302" s="35" t="s">
        <v>99</v>
      </c>
      <c r="I302" s="35" t="s">
        <v>74</v>
      </c>
      <c r="J302" s="35" t="s">
        <v>108</v>
      </c>
      <c r="K302" s="38">
        <v>7.5</v>
      </c>
      <c r="L302" s="39">
        <v>9</v>
      </c>
      <c r="M302" s="40">
        <f t="shared" si="8"/>
        <v>67.5</v>
      </c>
      <c r="N302" s="35">
        <v>0</v>
      </c>
      <c r="O302" s="36" t="s">
        <v>140</v>
      </c>
      <c r="P302" s="41">
        <v>0</v>
      </c>
      <c r="Q302" s="40">
        <f t="shared" si="9"/>
        <v>67.5</v>
      </c>
    </row>
    <row r="303" spans="1:17" ht="15.75" x14ac:dyDescent="0.25">
      <c r="A303" s="42">
        <v>302</v>
      </c>
      <c r="B303" s="43">
        <v>44833</v>
      </c>
      <c r="C303" s="44">
        <v>44833</v>
      </c>
      <c r="D303" s="42">
        <v>5400</v>
      </c>
      <c r="E303" s="42">
        <v>12032</v>
      </c>
      <c r="F303" s="42" t="s">
        <v>230</v>
      </c>
      <c r="G303" s="42" t="s">
        <v>39</v>
      </c>
      <c r="H303" s="42" t="s">
        <v>100</v>
      </c>
      <c r="I303" s="42" t="s">
        <v>75</v>
      </c>
      <c r="J303" s="42" t="s">
        <v>109</v>
      </c>
      <c r="K303" s="45">
        <v>12</v>
      </c>
      <c r="L303" s="46">
        <v>7</v>
      </c>
      <c r="M303" s="47">
        <f t="shared" si="8"/>
        <v>84</v>
      </c>
      <c r="N303" s="42">
        <v>1</v>
      </c>
      <c r="O303" s="43" t="s">
        <v>26</v>
      </c>
      <c r="P303" s="48">
        <v>0.05</v>
      </c>
      <c r="Q303" s="47">
        <f t="shared" si="9"/>
        <v>79.8</v>
      </c>
    </row>
    <row r="304" spans="1:17" ht="15.75" x14ac:dyDescent="0.25">
      <c r="A304" s="35">
        <v>303</v>
      </c>
      <c r="B304" s="36">
        <v>44833</v>
      </c>
      <c r="C304" s="37">
        <v>44833</v>
      </c>
      <c r="D304" s="35">
        <v>6892</v>
      </c>
      <c r="E304" s="35">
        <v>16595</v>
      </c>
      <c r="F304" s="35" t="s">
        <v>262</v>
      </c>
      <c r="G304" s="35" t="s">
        <v>39</v>
      </c>
      <c r="H304" s="35" t="s">
        <v>95</v>
      </c>
      <c r="I304" s="35" t="s">
        <v>70</v>
      </c>
      <c r="J304" s="35" t="s">
        <v>110</v>
      </c>
      <c r="K304" s="38">
        <v>5.95</v>
      </c>
      <c r="L304" s="39">
        <v>7</v>
      </c>
      <c r="M304" s="40">
        <f t="shared" si="8"/>
        <v>41.65</v>
      </c>
      <c r="N304" s="35">
        <v>3</v>
      </c>
      <c r="O304" s="36" t="s">
        <v>28</v>
      </c>
      <c r="P304" s="41">
        <v>0.08</v>
      </c>
      <c r="Q304" s="40">
        <f t="shared" si="9"/>
        <v>38.317999999999998</v>
      </c>
    </row>
    <row r="305" spans="1:17" ht="15.75" x14ac:dyDescent="0.25">
      <c r="A305" s="42">
        <v>304</v>
      </c>
      <c r="B305" s="43">
        <v>44834</v>
      </c>
      <c r="C305" s="44">
        <v>44834</v>
      </c>
      <c r="D305" s="42">
        <v>4350</v>
      </c>
      <c r="E305" s="42">
        <v>28732</v>
      </c>
      <c r="F305" s="42" t="s">
        <v>196</v>
      </c>
      <c r="G305" s="42" t="s">
        <v>44</v>
      </c>
      <c r="H305" s="42" t="s">
        <v>103</v>
      </c>
      <c r="I305" s="42" t="s">
        <v>78</v>
      </c>
      <c r="J305" s="42" t="s">
        <v>109</v>
      </c>
      <c r="K305" s="45">
        <v>12</v>
      </c>
      <c r="L305" s="46">
        <v>1</v>
      </c>
      <c r="M305" s="47">
        <f t="shared" si="8"/>
        <v>12</v>
      </c>
      <c r="N305" s="42">
        <v>0</v>
      </c>
      <c r="O305" s="43" t="s">
        <v>140</v>
      </c>
      <c r="P305" s="48">
        <v>0</v>
      </c>
      <c r="Q305" s="47">
        <f t="shared" si="9"/>
        <v>12</v>
      </c>
    </row>
    <row r="306" spans="1:17" ht="15.75" x14ac:dyDescent="0.25">
      <c r="A306" s="35">
        <v>305</v>
      </c>
      <c r="B306" s="36">
        <v>44834</v>
      </c>
      <c r="C306" s="37">
        <v>44834</v>
      </c>
      <c r="D306" s="35">
        <v>6143</v>
      </c>
      <c r="E306" s="35">
        <v>24926</v>
      </c>
      <c r="F306" s="35" t="s">
        <v>222</v>
      </c>
      <c r="G306" s="35" t="s">
        <v>180</v>
      </c>
      <c r="H306" s="35" t="s">
        <v>102</v>
      </c>
      <c r="I306" s="35" t="s">
        <v>77</v>
      </c>
      <c r="J306" s="35" t="s">
        <v>108</v>
      </c>
      <c r="K306" s="38">
        <v>7.5</v>
      </c>
      <c r="L306" s="39">
        <v>4</v>
      </c>
      <c r="M306" s="40">
        <f t="shared" si="8"/>
        <v>30</v>
      </c>
      <c r="N306" s="35">
        <v>2</v>
      </c>
      <c r="O306" s="36" t="s">
        <v>27</v>
      </c>
      <c r="P306" s="41">
        <v>0.06</v>
      </c>
      <c r="Q306" s="40">
        <f t="shared" si="9"/>
        <v>28.2</v>
      </c>
    </row>
    <row r="307" spans="1:17" ht="15.75" x14ac:dyDescent="0.25">
      <c r="A307" s="42">
        <v>306</v>
      </c>
      <c r="B307" s="43">
        <v>44834</v>
      </c>
      <c r="C307" s="44">
        <v>44834</v>
      </c>
      <c r="D307" s="42">
        <v>5400</v>
      </c>
      <c r="E307" s="42">
        <v>25355</v>
      </c>
      <c r="F307" s="42" t="s">
        <v>204</v>
      </c>
      <c r="G307" s="42" t="s">
        <v>186</v>
      </c>
      <c r="H307" s="42" t="s">
        <v>171</v>
      </c>
      <c r="I307" s="42" t="s">
        <v>125</v>
      </c>
      <c r="J307" s="42" t="s">
        <v>109</v>
      </c>
      <c r="K307" s="45">
        <v>12</v>
      </c>
      <c r="L307" s="46">
        <v>7</v>
      </c>
      <c r="M307" s="47">
        <f t="shared" si="8"/>
        <v>84</v>
      </c>
      <c r="N307" s="42">
        <v>4</v>
      </c>
      <c r="O307" s="43" t="s">
        <v>137</v>
      </c>
      <c r="P307" s="48">
        <v>0.1</v>
      </c>
      <c r="Q307" s="47">
        <f t="shared" si="9"/>
        <v>75.599999999999994</v>
      </c>
    </row>
    <row r="308" spans="1:17" x14ac:dyDescent="0.25">
      <c r="B308" s="14"/>
      <c r="D308" s="14"/>
      <c r="N308" s="14"/>
      <c r="O308" s="14"/>
    </row>
    <row r="309" spans="1:17" x14ac:dyDescent="0.25">
      <c r="B309" s="14"/>
      <c r="D309" s="14"/>
      <c r="N309" s="14"/>
      <c r="O309" s="14"/>
    </row>
    <row r="310" spans="1:17" x14ac:dyDescent="0.25">
      <c r="B310" s="14"/>
      <c r="D310" s="14"/>
      <c r="N310" s="14"/>
      <c r="O310" s="14"/>
    </row>
    <row r="311" spans="1:17" x14ac:dyDescent="0.25">
      <c r="B311" s="14"/>
      <c r="D311" s="14"/>
      <c r="N311" s="14"/>
      <c r="O311" s="14"/>
    </row>
    <row r="312" spans="1:17" x14ac:dyDescent="0.25">
      <c r="B312" s="14"/>
      <c r="D312" s="14"/>
      <c r="N312" s="14"/>
      <c r="O312" s="14"/>
    </row>
    <row r="313" spans="1:17" x14ac:dyDescent="0.25">
      <c r="D313" s="14"/>
      <c r="N313" s="14"/>
      <c r="O313" s="14"/>
    </row>
    <row r="314" spans="1:17" x14ac:dyDescent="0.25">
      <c r="D314" s="14"/>
      <c r="N314" s="14"/>
      <c r="O314" s="14"/>
    </row>
    <row r="315" spans="1:17" x14ac:dyDescent="0.25">
      <c r="B315" s="14"/>
      <c r="D315" s="14"/>
      <c r="N315" s="14"/>
      <c r="O315" s="14"/>
    </row>
    <row r="316" spans="1:17" x14ac:dyDescent="0.25">
      <c r="B316" s="14"/>
      <c r="D316" s="14"/>
      <c r="N316" s="14"/>
      <c r="O316" s="14"/>
    </row>
    <row r="317" spans="1:17" x14ac:dyDescent="0.25">
      <c r="B317" s="14"/>
      <c r="D317" s="14"/>
      <c r="N317" s="14"/>
      <c r="O317" s="14"/>
    </row>
    <row r="318" spans="1:17" x14ac:dyDescent="0.25">
      <c r="B318" s="14"/>
      <c r="D318" s="14"/>
      <c r="N318" s="14"/>
      <c r="O318" s="14"/>
    </row>
    <row r="319" spans="1:17" x14ac:dyDescent="0.25">
      <c r="B319" s="14"/>
      <c r="D319" s="14"/>
      <c r="N319" s="14"/>
      <c r="O319" s="14"/>
    </row>
    <row r="320" spans="1:17" x14ac:dyDescent="0.25">
      <c r="B320" s="14"/>
      <c r="D320" s="14"/>
      <c r="N320" s="14"/>
      <c r="O320" s="14"/>
    </row>
    <row r="321" spans="2:15" x14ac:dyDescent="0.25">
      <c r="B321" s="14"/>
      <c r="D321" s="14"/>
      <c r="N321" s="14"/>
      <c r="O321" s="14"/>
    </row>
    <row r="322" spans="2:15" x14ac:dyDescent="0.25">
      <c r="B322" s="14"/>
      <c r="D322" s="14"/>
      <c r="N322" s="14"/>
      <c r="O322" s="14"/>
    </row>
    <row r="323" spans="2:15" x14ac:dyDescent="0.25">
      <c r="B323" s="14"/>
      <c r="D323" s="14"/>
      <c r="N323" s="14"/>
      <c r="O323" s="14"/>
    </row>
    <row r="324" spans="2:15" x14ac:dyDescent="0.25">
      <c r="B324" s="14"/>
      <c r="D324" s="14"/>
      <c r="N324" s="14"/>
      <c r="O324" s="14"/>
    </row>
    <row r="325" spans="2:15" x14ac:dyDescent="0.25">
      <c r="B325" s="14"/>
      <c r="D325" s="14"/>
      <c r="N325" s="14"/>
      <c r="O325" s="14"/>
    </row>
    <row r="326" spans="2:15" x14ac:dyDescent="0.25">
      <c r="B326" s="14"/>
      <c r="D326" s="14"/>
      <c r="N326" s="14"/>
      <c r="O326" s="14"/>
    </row>
    <row r="327" spans="2:15" x14ac:dyDescent="0.25">
      <c r="B327" s="14"/>
      <c r="D327" s="14"/>
      <c r="N327" s="14"/>
      <c r="O327" s="14"/>
    </row>
    <row r="328" spans="2:15" x14ac:dyDescent="0.25">
      <c r="B328" s="14"/>
      <c r="D328" s="14"/>
      <c r="N328" s="14"/>
      <c r="O328" s="14"/>
    </row>
    <row r="329" spans="2:15" x14ac:dyDescent="0.25">
      <c r="B329" s="14"/>
      <c r="D329" s="14"/>
      <c r="N329" s="14"/>
      <c r="O329" s="14"/>
    </row>
    <row r="330" spans="2:15" x14ac:dyDescent="0.25">
      <c r="B330" s="14"/>
      <c r="D330" s="14"/>
      <c r="N330" s="14"/>
      <c r="O330" s="14"/>
    </row>
    <row r="331" spans="2:15" x14ac:dyDescent="0.25">
      <c r="B331" s="14"/>
      <c r="D331" s="14"/>
      <c r="N331" s="14"/>
      <c r="O331" s="14"/>
    </row>
    <row r="332" spans="2:15" x14ac:dyDescent="0.25">
      <c r="B332" s="14"/>
      <c r="D332" s="14"/>
      <c r="N332" s="14"/>
      <c r="O332" s="14"/>
    </row>
    <row r="333" spans="2:15" x14ac:dyDescent="0.25">
      <c r="B333" s="14"/>
      <c r="D333" s="14"/>
      <c r="N333" s="14"/>
      <c r="O333" s="14"/>
    </row>
    <row r="334" spans="2:15" x14ac:dyDescent="0.25">
      <c r="B334" s="14"/>
      <c r="D334" s="14"/>
      <c r="N334" s="14"/>
      <c r="O334" s="14"/>
    </row>
    <row r="335" spans="2:15" x14ac:dyDescent="0.25">
      <c r="B335" s="14"/>
      <c r="D335" s="14"/>
      <c r="N335" s="14"/>
      <c r="O335" s="14"/>
    </row>
    <row r="336" spans="2:15" x14ac:dyDescent="0.25">
      <c r="B336" s="14"/>
      <c r="D336" s="14"/>
      <c r="N336" s="14"/>
      <c r="O336" s="14"/>
    </row>
    <row r="337" spans="2:15" x14ac:dyDescent="0.25">
      <c r="B337" s="14"/>
      <c r="D337" s="14"/>
      <c r="N337" s="14"/>
      <c r="O337" s="14"/>
    </row>
    <row r="338" spans="2:15" x14ac:dyDescent="0.25">
      <c r="B338" s="14"/>
      <c r="D338" s="14"/>
      <c r="N338" s="14"/>
      <c r="O338" s="14"/>
    </row>
    <row r="339" spans="2:15" x14ac:dyDescent="0.25">
      <c r="B339" s="14"/>
      <c r="D339" s="14"/>
      <c r="N339" s="14"/>
      <c r="O339" s="14"/>
    </row>
    <row r="340" spans="2:15" x14ac:dyDescent="0.25">
      <c r="B340" s="14"/>
      <c r="D340" s="14"/>
      <c r="N340" s="14"/>
      <c r="O340" s="14"/>
    </row>
    <row r="341" spans="2:15" x14ac:dyDescent="0.25">
      <c r="B341" s="14"/>
      <c r="D341" s="14"/>
      <c r="N341" s="14"/>
      <c r="O341" s="14"/>
    </row>
    <row r="342" spans="2:15" x14ac:dyDescent="0.25">
      <c r="B342" s="14"/>
      <c r="D342" s="14"/>
      <c r="N342" s="14"/>
      <c r="O342" s="14"/>
    </row>
    <row r="343" spans="2:15" x14ac:dyDescent="0.25">
      <c r="B343" s="14"/>
      <c r="D343" s="14"/>
      <c r="N343" s="14"/>
      <c r="O343" s="14"/>
    </row>
    <row r="344" spans="2:15" x14ac:dyDescent="0.25">
      <c r="B344" s="14"/>
      <c r="D344" s="14"/>
      <c r="N344" s="14"/>
      <c r="O344" s="14"/>
    </row>
    <row r="345" spans="2:15" x14ac:dyDescent="0.25">
      <c r="B345" s="14"/>
      <c r="D345" s="14"/>
      <c r="N345" s="14"/>
      <c r="O345" s="14"/>
    </row>
    <row r="346" spans="2:15" x14ac:dyDescent="0.25">
      <c r="B346" s="14"/>
      <c r="D346" s="14"/>
      <c r="N346" s="14"/>
      <c r="O346" s="14"/>
    </row>
    <row r="347" spans="2:15" x14ac:dyDescent="0.25">
      <c r="B347" s="14"/>
      <c r="D347" s="14"/>
      <c r="N347" s="14"/>
      <c r="O347" s="14"/>
    </row>
    <row r="348" spans="2:15" x14ac:dyDescent="0.25">
      <c r="B348" s="14"/>
      <c r="D348" s="14"/>
      <c r="N348" s="14"/>
      <c r="O348" s="14"/>
    </row>
    <row r="349" spans="2:15" x14ac:dyDescent="0.25">
      <c r="B349" s="14"/>
      <c r="D349" s="14"/>
      <c r="N349" s="14"/>
      <c r="O349" s="14"/>
    </row>
    <row r="350" spans="2:15" x14ac:dyDescent="0.25">
      <c r="B350" s="14"/>
      <c r="D350" s="14"/>
      <c r="N350" s="14"/>
      <c r="O350" s="14"/>
    </row>
    <row r="351" spans="2:15" x14ac:dyDescent="0.25">
      <c r="B351" s="14"/>
      <c r="D351" s="14"/>
      <c r="N351" s="14"/>
      <c r="O351" s="14"/>
    </row>
    <row r="352" spans="2:15" x14ac:dyDescent="0.25">
      <c r="B352" s="14"/>
      <c r="D352" s="14"/>
      <c r="N352" s="14"/>
      <c r="O352" s="14"/>
    </row>
    <row r="353" spans="2:15" x14ac:dyDescent="0.25">
      <c r="B353" s="14"/>
      <c r="D353" s="14"/>
      <c r="N353" s="14"/>
      <c r="O353" s="14"/>
    </row>
    <row r="354" spans="2:15" x14ac:dyDescent="0.25">
      <c r="B354" s="14"/>
      <c r="D354" s="14"/>
      <c r="N354" s="14"/>
      <c r="O354" s="14"/>
    </row>
    <row r="355" spans="2:15" x14ac:dyDescent="0.25">
      <c r="B355" s="14"/>
      <c r="D355" s="14"/>
      <c r="N355" s="14"/>
      <c r="O355" s="14"/>
    </row>
    <row r="356" spans="2:15" x14ac:dyDescent="0.25">
      <c r="B356" s="14"/>
      <c r="D356" s="14"/>
      <c r="N356" s="14"/>
      <c r="O356" s="14"/>
    </row>
    <row r="357" spans="2:15" x14ac:dyDescent="0.25">
      <c r="B357" s="14"/>
      <c r="D357" s="14"/>
      <c r="N357" s="14"/>
      <c r="O357" s="14"/>
    </row>
    <row r="358" spans="2:15" x14ac:dyDescent="0.25">
      <c r="B358" s="14"/>
      <c r="D358" s="14"/>
      <c r="N358" s="14"/>
      <c r="O358" s="14"/>
    </row>
    <row r="359" spans="2:15" x14ac:dyDescent="0.25">
      <c r="B359" s="14"/>
      <c r="D359" s="14"/>
      <c r="N359" s="14"/>
      <c r="O359" s="14"/>
    </row>
    <row r="360" spans="2:15" x14ac:dyDescent="0.25">
      <c r="B360" s="14"/>
      <c r="D360" s="14"/>
      <c r="N360" s="14"/>
      <c r="O360" s="14"/>
    </row>
    <row r="361" spans="2:15" x14ac:dyDescent="0.25">
      <c r="B361" s="14"/>
      <c r="D361" s="14"/>
      <c r="N361" s="14"/>
      <c r="O361" s="14"/>
    </row>
    <row r="362" spans="2:15" x14ac:dyDescent="0.25">
      <c r="B362" s="14"/>
      <c r="D362" s="14"/>
      <c r="N362" s="14"/>
      <c r="O362" s="14"/>
    </row>
    <row r="363" spans="2:15" x14ac:dyDescent="0.25">
      <c r="B363" s="14"/>
      <c r="D363" s="14"/>
      <c r="N363" s="14"/>
      <c r="O363" s="14"/>
    </row>
    <row r="364" spans="2:15" x14ac:dyDescent="0.25">
      <c r="B364" s="14"/>
      <c r="D364" s="14"/>
      <c r="N364" s="14"/>
      <c r="O364" s="14"/>
    </row>
    <row r="365" spans="2:15" x14ac:dyDescent="0.25">
      <c r="B365" s="14"/>
      <c r="D365" s="14"/>
      <c r="N365" s="14"/>
      <c r="O365" s="14"/>
    </row>
    <row r="366" spans="2:15" x14ac:dyDescent="0.25">
      <c r="B366" s="14"/>
      <c r="D366" s="14"/>
      <c r="N366" s="14"/>
      <c r="O366" s="14"/>
    </row>
    <row r="367" spans="2:15" x14ac:dyDescent="0.25">
      <c r="B367" s="14"/>
      <c r="D367" s="14"/>
      <c r="N367" s="14"/>
      <c r="O367" s="14"/>
    </row>
    <row r="368" spans="2:15" x14ac:dyDescent="0.25">
      <c r="B368" s="14"/>
      <c r="D368" s="14"/>
      <c r="N368" s="14"/>
      <c r="O368" s="14"/>
    </row>
    <row r="369" spans="2:15" x14ac:dyDescent="0.25">
      <c r="B369" s="14"/>
      <c r="D369" s="14"/>
      <c r="N369" s="14"/>
      <c r="O369" s="14"/>
    </row>
    <row r="370" spans="2:15" x14ac:dyDescent="0.25">
      <c r="B370" s="14"/>
      <c r="D370" s="14"/>
      <c r="N370" s="14"/>
      <c r="O370" s="14"/>
    </row>
    <row r="371" spans="2:15" x14ac:dyDescent="0.25">
      <c r="B371" s="14"/>
      <c r="D371" s="14"/>
      <c r="N371" s="14"/>
      <c r="O371" s="14"/>
    </row>
    <row r="372" spans="2:15" x14ac:dyDescent="0.25">
      <c r="B372" s="14"/>
      <c r="D372" s="14"/>
      <c r="N372" s="14"/>
      <c r="O372" s="14"/>
    </row>
    <row r="373" spans="2:15" x14ac:dyDescent="0.25">
      <c r="B373" s="14"/>
      <c r="D373" s="14"/>
      <c r="N373" s="14"/>
      <c r="O373" s="14"/>
    </row>
    <row r="374" spans="2:15" x14ac:dyDescent="0.25">
      <c r="B374" s="14"/>
      <c r="D374" s="14"/>
      <c r="N374" s="14"/>
      <c r="O374" s="14"/>
    </row>
    <row r="375" spans="2:15" x14ac:dyDescent="0.25">
      <c r="B375" s="14"/>
      <c r="D375" s="14"/>
      <c r="N375" s="14"/>
      <c r="O375" s="14"/>
    </row>
    <row r="376" spans="2:15" x14ac:dyDescent="0.25">
      <c r="B376" s="14"/>
      <c r="D376" s="14"/>
      <c r="N376" s="14"/>
      <c r="O376" s="14"/>
    </row>
    <row r="377" spans="2:15" x14ac:dyDescent="0.25">
      <c r="B377" s="14"/>
      <c r="D377" s="14"/>
      <c r="N377" s="14"/>
      <c r="O377" s="14"/>
    </row>
    <row r="378" spans="2:15" x14ac:dyDescent="0.25">
      <c r="B378" s="14"/>
      <c r="D378" s="14"/>
      <c r="N378" s="14"/>
      <c r="O378" s="14"/>
    </row>
    <row r="379" spans="2:15" x14ac:dyDescent="0.25">
      <c r="B379" s="14"/>
      <c r="D379" s="14"/>
      <c r="N379" s="14"/>
      <c r="O379" s="14"/>
    </row>
    <row r="380" spans="2:15" x14ac:dyDescent="0.25">
      <c r="B380" s="14"/>
      <c r="D380" s="14"/>
      <c r="N380" s="14"/>
      <c r="O380" s="14"/>
    </row>
    <row r="381" spans="2:15" x14ac:dyDescent="0.25">
      <c r="B381" s="14"/>
      <c r="D381" s="14"/>
      <c r="N381" s="14"/>
      <c r="O381" s="14"/>
    </row>
    <row r="382" spans="2:15" x14ac:dyDescent="0.25">
      <c r="B382" s="14"/>
      <c r="D382" s="14"/>
      <c r="N382" s="14"/>
      <c r="O382" s="14"/>
    </row>
    <row r="383" spans="2:15" x14ac:dyDescent="0.25">
      <c r="B383" s="14"/>
      <c r="D383" s="14"/>
      <c r="N383" s="14"/>
      <c r="O383" s="14"/>
    </row>
    <row r="384" spans="2:15" x14ac:dyDescent="0.25">
      <c r="B384" s="14"/>
      <c r="D384" s="14"/>
      <c r="N384" s="14"/>
      <c r="O384" s="14"/>
    </row>
    <row r="385" spans="2:15" x14ac:dyDescent="0.25">
      <c r="B385" s="14"/>
      <c r="D385" s="14"/>
      <c r="N385" s="14"/>
      <c r="O385" s="14"/>
    </row>
    <row r="386" spans="2:15" x14ac:dyDescent="0.25">
      <c r="B386" s="14"/>
      <c r="D386" s="14"/>
      <c r="N386" s="14"/>
      <c r="O386" s="14"/>
    </row>
    <row r="387" spans="2:15" x14ac:dyDescent="0.25">
      <c r="B387" s="14"/>
      <c r="D387" s="14"/>
      <c r="N387" s="14"/>
      <c r="O387" s="14"/>
    </row>
    <row r="388" spans="2:15" x14ac:dyDescent="0.25">
      <c r="B388" s="14"/>
      <c r="D388" s="14"/>
      <c r="N388" s="14"/>
      <c r="O388" s="14"/>
    </row>
    <row r="389" spans="2:15" x14ac:dyDescent="0.25">
      <c r="B389" s="14"/>
      <c r="D389" s="14"/>
      <c r="N389" s="14"/>
      <c r="O389" s="14"/>
    </row>
    <row r="390" spans="2:15" x14ac:dyDescent="0.25">
      <c r="B390" s="14"/>
      <c r="D390" s="14"/>
      <c r="N390" s="14"/>
      <c r="O390" s="14"/>
    </row>
    <row r="391" spans="2:15" x14ac:dyDescent="0.25">
      <c r="B391" s="14"/>
      <c r="D391" s="14"/>
      <c r="N391" s="14"/>
      <c r="O391" s="14"/>
    </row>
    <row r="392" spans="2:15" x14ac:dyDescent="0.25">
      <c r="B392" s="14"/>
      <c r="D392" s="14"/>
      <c r="N392" s="14"/>
      <c r="O392" s="14"/>
    </row>
    <row r="393" spans="2:15" x14ac:dyDescent="0.25">
      <c r="B393" s="14"/>
      <c r="D393" s="14"/>
      <c r="N393" s="14"/>
      <c r="O393" s="14"/>
    </row>
    <row r="394" spans="2:15" x14ac:dyDescent="0.25">
      <c r="B394" s="14"/>
      <c r="D394" s="14"/>
      <c r="N394" s="14"/>
      <c r="O394" s="14"/>
    </row>
    <row r="395" spans="2:15" x14ac:dyDescent="0.25">
      <c r="B395" s="14"/>
      <c r="D395" s="14"/>
      <c r="N395" s="14"/>
      <c r="O395" s="14"/>
    </row>
    <row r="396" spans="2:15" x14ac:dyDescent="0.25">
      <c r="B396" s="14"/>
      <c r="D396" s="14"/>
      <c r="N396" s="14"/>
      <c r="O396" s="14"/>
    </row>
    <row r="397" spans="2:15" x14ac:dyDescent="0.25">
      <c r="B397" s="14"/>
      <c r="D397" s="14"/>
      <c r="N397" s="14"/>
      <c r="O397" s="14"/>
    </row>
    <row r="398" spans="2:15" x14ac:dyDescent="0.25">
      <c r="B398" s="14"/>
      <c r="D398" s="14"/>
      <c r="N398" s="14"/>
      <c r="O398" s="14"/>
    </row>
    <row r="399" spans="2:15" x14ac:dyDescent="0.25">
      <c r="B399" s="14"/>
      <c r="D399" s="14"/>
      <c r="N399" s="14"/>
      <c r="O399" s="14"/>
    </row>
    <row r="400" spans="2:15" x14ac:dyDescent="0.25">
      <c r="B400" s="14"/>
      <c r="D400" s="14"/>
      <c r="N400" s="14"/>
      <c r="O400" s="14"/>
    </row>
    <row r="401" spans="2:15" x14ac:dyDescent="0.25">
      <c r="B401" s="14"/>
      <c r="D401" s="14"/>
      <c r="N401" s="14"/>
      <c r="O401" s="14"/>
    </row>
    <row r="402" spans="2:15" x14ac:dyDescent="0.25">
      <c r="B402" s="14"/>
      <c r="D402" s="14"/>
      <c r="N402" s="14"/>
      <c r="O402" s="14"/>
    </row>
    <row r="403" spans="2:15" x14ac:dyDescent="0.25">
      <c r="B403" s="14"/>
      <c r="D403" s="14"/>
      <c r="N403" s="14"/>
      <c r="O403" s="14"/>
    </row>
    <row r="404" spans="2:15" x14ac:dyDescent="0.25">
      <c r="B404" s="14"/>
      <c r="D404" s="14"/>
      <c r="N404" s="14"/>
      <c r="O404" s="14"/>
    </row>
    <row r="405" spans="2:15" x14ac:dyDescent="0.25">
      <c r="B405" s="14"/>
      <c r="D405" s="14"/>
      <c r="N405" s="14"/>
      <c r="O405" s="14"/>
    </row>
    <row r="406" spans="2:15" x14ac:dyDescent="0.25">
      <c r="B406" s="14"/>
      <c r="D406" s="14"/>
      <c r="N406" s="14"/>
      <c r="O406" s="14"/>
    </row>
    <row r="407" spans="2:15" x14ac:dyDescent="0.25">
      <c r="B407" s="14"/>
      <c r="D407" s="14"/>
      <c r="N407" s="14"/>
      <c r="O407" s="14"/>
    </row>
    <row r="408" spans="2:15" x14ac:dyDescent="0.25">
      <c r="B408" s="14"/>
      <c r="D408" s="14"/>
      <c r="N408" s="14"/>
      <c r="O408" s="14"/>
    </row>
    <row r="409" spans="2:15" x14ac:dyDescent="0.25">
      <c r="B409" s="14"/>
      <c r="D409" s="14"/>
      <c r="N409" s="14"/>
      <c r="O409" s="14"/>
    </row>
    <row r="410" spans="2:15" x14ac:dyDescent="0.25">
      <c r="B410" s="14"/>
      <c r="D410" s="14"/>
      <c r="N410" s="14"/>
      <c r="O410" s="14"/>
    </row>
    <row r="411" spans="2:15" x14ac:dyDescent="0.25">
      <c r="B411" s="14"/>
      <c r="D411" s="14"/>
      <c r="N411" s="14"/>
      <c r="O411" s="14"/>
    </row>
    <row r="412" spans="2:15" x14ac:dyDescent="0.25">
      <c r="B412" s="14"/>
      <c r="D412" s="14"/>
      <c r="N412" s="14"/>
      <c r="O412" s="14"/>
    </row>
    <row r="413" spans="2:15" x14ac:dyDescent="0.25">
      <c r="B413" s="14"/>
      <c r="D413" s="14"/>
      <c r="N413" s="14"/>
      <c r="O413" s="14"/>
    </row>
    <row r="414" spans="2:15" x14ac:dyDescent="0.25">
      <c r="B414" s="14"/>
      <c r="D414" s="14"/>
      <c r="N414" s="14"/>
      <c r="O414" s="14"/>
    </row>
    <row r="415" spans="2:15" x14ac:dyDescent="0.25">
      <c r="B415" s="14"/>
      <c r="D415" s="14"/>
      <c r="N415" s="14"/>
      <c r="O415" s="14"/>
    </row>
    <row r="416" spans="2:15" x14ac:dyDescent="0.25">
      <c r="B416" s="14"/>
      <c r="D416" s="14"/>
      <c r="N416" s="14"/>
      <c r="O416" s="14"/>
    </row>
    <row r="417" spans="2:15" x14ac:dyDescent="0.25">
      <c r="B417" s="14"/>
      <c r="D417" s="14"/>
      <c r="N417" s="14"/>
      <c r="O417" s="14"/>
    </row>
    <row r="418" spans="2:15" x14ac:dyDescent="0.25">
      <c r="B418" s="14"/>
      <c r="D418" s="14"/>
      <c r="N418" s="14"/>
      <c r="O418" s="14"/>
    </row>
    <row r="419" spans="2:15" x14ac:dyDescent="0.25">
      <c r="B419" s="14"/>
      <c r="D419" s="14"/>
      <c r="N419" s="14"/>
      <c r="O419" s="14"/>
    </row>
    <row r="420" spans="2:15" x14ac:dyDescent="0.25">
      <c r="B420" s="14"/>
      <c r="D420" s="14"/>
      <c r="N420" s="14"/>
      <c r="O420" s="14"/>
    </row>
    <row r="421" spans="2:15" x14ac:dyDescent="0.25">
      <c r="B421" s="14"/>
      <c r="D421" s="14"/>
      <c r="N421" s="14"/>
      <c r="O421" s="14"/>
    </row>
    <row r="422" spans="2:15" x14ac:dyDescent="0.25">
      <c r="B422" s="14"/>
      <c r="D422" s="14"/>
      <c r="N422" s="14"/>
      <c r="O422" s="14"/>
    </row>
    <row r="423" spans="2:15" x14ac:dyDescent="0.25">
      <c r="B423" s="14"/>
      <c r="D423" s="14"/>
      <c r="N423" s="14"/>
      <c r="O423" s="14"/>
    </row>
    <row r="424" spans="2:15" x14ac:dyDescent="0.25">
      <c r="B424" s="14"/>
      <c r="D424" s="14"/>
      <c r="N424" s="14"/>
      <c r="O424" s="14"/>
    </row>
    <row r="425" spans="2:15" x14ac:dyDescent="0.25">
      <c r="B425" s="14"/>
      <c r="D425" s="14"/>
      <c r="N425" s="14"/>
      <c r="O425" s="14"/>
    </row>
    <row r="426" spans="2:15" x14ac:dyDescent="0.25">
      <c r="B426" s="14"/>
      <c r="D426" s="14"/>
      <c r="N426" s="14"/>
      <c r="O426" s="14"/>
    </row>
    <row r="427" spans="2:15" x14ac:dyDescent="0.25">
      <c r="B427" s="14"/>
      <c r="D427" s="14"/>
      <c r="N427" s="14"/>
      <c r="O427" s="14"/>
    </row>
    <row r="428" spans="2:15" x14ac:dyDescent="0.25">
      <c r="B428" s="14"/>
      <c r="D428" s="14"/>
      <c r="N428" s="14"/>
      <c r="O428" s="14"/>
    </row>
    <row r="429" spans="2:15" x14ac:dyDescent="0.25">
      <c r="B429" s="14"/>
      <c r="D429" s="14"/>
      <c r="N429" s="14"/>
      <c r="O429" s="14"/>
    </row>
    <row r="430" spans="2:15" x14ac:dyDescent="0.25">
      <c r="B430" s="14"/>
      <c r="D430" s="14"/>
      <c r="N430" s="14"/>
      <c r="O430" s="14"/>
    </row>
    <row r="431" spans="2:15" x14ac:dyDescent="0.25">
      <c r="B431" s="14"/>
      <c r="D431" s="14"/>
      <c r="N431" s="14"/>
      <c r="O431" s="14"/>
    </row>
    <row r="432" spans="2:15" x14ac:dyDescent="0.25">
      <c r="B432" s="14"/>
      <c r="D432" s="14"/>
      <c r="N432" s="14"/>
      <c r="O432" s="14"/>
    </row>
    <row r="433" spans="2:15" x14ac:dyDescent="0.25">
      <c r="B433" s="14"/>
      <c r="D433" s="14"/>
      <c r="N433" s="14"/>
      <c r="O433" s="14"/>
    </row>
    <row r="434" spans="2:15" x14ac:dyDescent="0.25">
      <c r="B434" s="14"/>
      <c r="D434" s="14"/>
      <c r="N434" s="14"/>
      <c r="O434" s="14"/>
    </row>
    <row r="435" spans="2:15" x14ac:dyDescent="0.25">
      <c r="B435" s="14"/>
      <c r="D435" s="14"/>
      <c r="N435" s="14"/>
      <c r="O435" s="14"/>
    </row>
    <row r="436" spans="2:15" x14ac:dyDescent="0.25">
      <c r="B436" s="14"/>
      <c r="D436" s="14"/>
      <c r="N436" s="14"/>
      <c r="O436" s="14"/>
    </row>
    <row r="437" spans="2:15" x14ac:dyDescent="0.25">
      <c r="B437" s="14"/>
      <c r="D437" s="14"/>
      <c r="N437" s="14"/>
      <c r="O437" s="14"/>
    </row>
    <row r="438" spans="2:15" x14ac:dyDescent="0.25">
      <c r="B438" s="14"/>
      <c r="D438" s="14"/>
      <c r="N438" s="14"/>
      <c r="O438" s="14"/>
    </row>
    <row r="439" spans="2:15" x14ac:dyDescent="0.25">
      <c r="B439" s="14"/>
      <c r="D439" s="14"/>
      <c r="N439" s="14"/>
      <c r="O439" s="14"/>
    </row>
    <row r="440" spans="2:15" x14ac:dyDescent="0.25">
      <c r="B440" s="14"/>
      <c r="D440" s="14"/>
      <c r="N440" s="14"/>
      <c r="O440" s="14"/>
    </row>
    <row r="441" spans="2:15" x14ac:dyDescent="0.25">
      <c r="B441" s="14"/>
      <c r="D441" s="14"/>
      <c r="N441" s="14"/>
      <c r="O441" s="14"/>
    </row>
    <row r="442" spans="2:15" x14ac:dyDescent="0.25">
      <c r="B442" s="14"/>
      <c r="D442" s="14"/>
      <c r="N442" s="14"/>
      <c r="O442" s="14"/>
    </row>
    <row r="443" spans="2:15" x14ac:dyDescent="0.25">
      <c r="B443" s="14"/>
      <c r="D443" s="14"/>
      <c r="N443" s="14"/>
      <c r="O443" s="14"/>
    </row>
    <row r="444" spans="2:15" x14ac:dyDescent="0.25">
      <c r="B444" s="14"/>
      <c r="D444" s="14"/>
      <c r="N444" s="14"/>
      <c r="O444" s="14"/>
    </row>
    <row r="445" spans="2:15" x14ac:dyDescent="0.25">
      <c r="B445" s="14"/>
      <c r="D445" s="14"/>
      <c r="N445" s="14"/>
      <c r="O445" s="14"/>
    </row>
    <row r="446" spans="2:15" x14ac:dyDescent="0.25">
      <c r="B446" s="14"/>
      <c r="D446" s="14"/>
      <c r="N446" s="14"/>
      <c r="O446" s="14"/>
    </row>
    <row r="447" spans="2:15" x14ac:dyDescent="0.25">
      <c r="B447" s="14"/>
      <c r="D447" s="14"/>
      <c r="N447" s="14"/>
      <c r="O447" s="14"/>
    </row>
    <row r="448" spans="2:15" x14ac:dyDescent="0.25">
      <c r="B448" s="14"/>
      <c r="D448" s="14"/>
      <c r="N448" s="14"/>
      <c r="O448" s="14"/>
    </row>
    <row r="449" spans="2:15" x14ac:dyDescent="0.25">
      <c r="B449" s="14"/>
      <c r="D449" s="14"/>
      <c r="N449" s="14"/>
      <c r="O449" s="14"/>
    </row>
    <row r="450" spans="2:15" x14ac:dyDescent="0.25">
      <c r="B450" s="14"/>
      <c r="D450" s="14"/>
      <c r="N450" s="14"/>
      <c r="O450" s="14"/>
    </row>
    <row r="451" spans="2:15" x14ac:dyDescent="0.25">
      <c r="B451" s="14"/>
      <c r="D451" s="14"/>
      <c r="N451" s="14"/>
      <c r="O451" s="14"/>
    </row>
    <row r="452" spans="2:15" x14ac:dyDescent="0.25">
      <c r="B452" s="14"/>
      <c r="D452" s="14"/>
      <c r="N452" s="14"/>
      <c r="O452" s="14"/>
    </row>
    <row r="453" spans="2:15" x14ac:dyDescent="0.25">
      <c r="B453" s="14"/>
      <c r="D453" s="14"/>
      <c r="N453" s="14"/>
      <c r="O453" s="14"/>
    </row>
    <row r="454" spans="2:15" x14ac:dyDescent="0.25">
      <c r="B454" s="14"/>
      <c r="D454" s="14"/>
      <c r="N454" s="14"/>
      <c r="O454" s="14"/>
    </row>
    <row r="455" spans="2:15" x14ac:dyDescent="0.25">
      <c r="B455" s="14"/>
      <c r="D455" s="14"/>
      <c r="N455" s="14"/>
      <c r="O455" s="14"/>
    </row>
    <row r="456" spans="2:15" x14ac:dyDescent="0.25">
      <c r="B456" s="14"/>
      <c r="D456" s="14"/>
      <c r="N456" s="14"/>
      <c r="O456" s="14"/>
    </row>
    <row r="457" spans="2:15" x14ac:dyDescent="0.25">
      <c r="B457" s="14"/>
      <c r="D457" s="14"/>
      <c r="N457" s="14"/>
      <c r="O457" s="14"/>
    </row>
    <row r="458" spans="2:15" x14ac:dyDescent="0.25">
      <c r="B458" s="14"/>
      <c r="D458" s="14"/>
      <c r="N458" s="14"/>
      <c r="O458" s="14"/>
    </row>
    <row r="459" spans="2:15" x14ac:dyDescent="0.25">
      <c r="B459" s="14"/>
      <c r="D459" s="14"/>
      <c r="N459" s="14"/>
      <c r="O459" s="14"/>
    </row>
    <row r="460" spans="2:15" x14ac:dyDescent="0.25">
      <c r="B460" s="14"/>
      <c r="D460" s="14"/>
      <c r="N460" s="14"/>
      <c r="O460" s="14"/>
    </row>
    <row r="461" spans="2:15" x14ac:dyDescent="0.25">
      <c r="B461" s="14"/>
      <c r="D461" s="14"/>
      <c r="N461" s="14"/>
      <c r="O461" s="14"/>
    </row>
    <row r="462" spans="2:15" x14ac:dyDescent="0.25">
      <c r="B462" s="14"/>
      <c r="D462" s="14"/>
      <c r="N462" s="14"/>
      <c r="O462" s="14"/>
    </row>
    <row r="463" spans="2:15" x14ac:dyDescent="0.25">
      <c r="B463" s="14"/>
      <c r="D463" s="14"/>
      <c r="N463" s="14"/>
      <c r="O463" s="14"/>
    </row>
    <row r="464" spans="2:15" x14ac:dyDescent="0.25">
      <c r="B464" s="14"/>
      <c r="D464" s="14"/>
      <c r="N464" s="14"/>
      <c r="O464" s="14"/>
    </row>
    <row r="465" spans="2:15" x14ac:dyDescent="0.25">
      <c r="B465" s="14"/>
      <c r="D465" s="14"/>
      <c r="N465" s="14"/>
      <c r="O465" s="14"/>
    </row>
    <row r="466" spans="2:15" x14ac:dyDescent="0.25">
      <c r="B466" s="14"/>
      <c r="D466" s="14"/>
      <c r="N466" s="14"/>
      <c r="O466" s="14"/>
    </row>
    <row r="467" spans="2:15" x14ac:dyDescent="0.25">
      <c r="B467" s="14"/>
      <c r="D467" s="14"/>
      <c r="N467" s="14"/>
      <c r="O467" s="14"/>
    </row>
    <row r="468" spans="2:15" x14ac:dyDescent="0.25">
      <c r="B468" s="14"/>
      <c r="D468" s="14"/>
      <c r="N468" s="14"/>
      <c r="O468" s="14"/>
    </row>
    <row r="469" spans="2:15" x14ac:dyDescent="0.25">
      <c r="B469" s="14"/>
      <c r="D469" s="14"/>
      <c r="N469" s="14"/>
      <c r="O469" s="14"/>
    </row>
    <row r="470" spans="2:15" x14ac:dyDescent="0.25">
      <c r="B470" s="14"/>
      <c r="D470" s="14"/>
      <c r="N470" s="14"/>
      <c r="O470" s="14"/>
    </row>
    <row r="471" spans="2:15" x14ac:dyDescent="0.25">
      <c r="B471" s="14"/>
      <c r="D471" s="14"/>
      <c r="N471" s="14"/>
      <c r="O471" s="14"/>
    </row>
    <row r="472" spans="2:15" x14ac:dyDescent="0.25">
      <c r="B472" s="14"/>
      <c r="D472" s="14"/>
      <c r="N472" s="14"/>
      <c r="O472" s="14"/>
    </row>
    <row r="473" spans="2:15" x14ac:dyDescent="0.25">
      <c r="B473" s="14"/>
      <c r="D473" s="14"/>
      <c r="N473" s="14"/>
      <c r="O473" s="14"/>
    </row>
    <row r="474" spans="2:15" x14ac:dyDescent="0.25">
      <c r="B474" s="14"/>
      <c r="D474" s="14"/>
      <c r="N474" s="14"/>
      <c r="O474" s="14"/>
    </row>
    <row r="475" spans="2:15" x14ac:dyDescent="0.25">
      <c r="B475" s="14"/>
      <c r="D475" s="14"/>
      <c r="N475" s="14"/>
      <c r="O475" s="14"/>
    </row>
    <row r="476" spans="2:15" x14ac:dyDescent="0.25">
      <c r="B476" s="14"/>
      <c r="D476" s="14"/>
      <c r="N476" s="14"/>
      <c r="O476" s="14"/>
    </row>
    <row r="477" spans="2:15" x14ac:dyDescent="0.25">
      <c r="B477" s="14"/>
      <c r="D477" s="14"/>
      <c r="N477" s="14"/>
      <c r="O477" s="14"/>
    </row>
    <row r="478" spans="2:15" x14ac:dyDescent="0.25">
      <c r="B478" s="14"/>
      <c r="D478" s="14"/>
      <c r="N478" s="14"/>
      <c r="O478" s="14"/>
    </row>
    <row r="479" spans="2:15" x14ac:dyDescent="0.25">
      <c r="B479" s="14"/>
      <c r="D479" s="14"/>
      <c r="N479" s="14"/>
      <c r="O479" s="14"/>
    </row>
    <row r="480" spans="2:15" x14ac:dyDescent="0.25">
      <c r="B480" s="14"/>
      <c r="D480" s="14"/>
      <c r="N480" s="14"/>
      <c r="O480" s="14"/>
    </row>
    <row r="481" spans="2:15" x14ac:dyDescent="0.25">
      <c r="B481" s="14"/>
      <c r="D481" s="14"/>
      <c r="N481" s="14"/>
      <c r="O481" s="14"/>
    </row>
    <row r="482" spans="2:15" x14ac:dyDescent="0.25">
      <c r="B482" s="14"/>
      <c r="D482" s="14"/>
      <c r="N482" s="14"/>
      <c r="O482" s="14"/>
    </row>
    <row r="483" spans="2:15" x14ac:dyDescent="0.25">
      <c r="B483" s="14"/>
      <c r="D483" s="14"/>
      <c r="N483" s="14"/>
      <c r="O483" s="14"/>
    </row>
    <row r="484" spans="2:15" x14ac:dyDescent="0.25">
      <c r="B484" s="14"/>
      <c r="D484" s="14"/>
      <c r="N484" s="14"/>
      <c r="O484" s="14"/>
    </row>
    <row r="485" spans="2:15" x14ac:dyDescent="0.25">
      <c r="B485" s="14"/>
      <c r="D485" s="14"/>
      <c r="N485" s="14"/>
      <c r="O485" s="14"/>
    </row>
    <row r="486" spans="2:15" x14ac:dyDescent="0.25">
      <c r="B486" s="14"/>
      <c r="D486" s="14"/>
      <c r="N486" s="14"/>
      <c r="O486" s="14"/>
    </row>
    <row r="487" spans="2:15" x14ac:dyDescent="0.25">
      <c r="B487" s="14"/>
      <c r="D487" s="14"/>
      <c r="N487" s="14"/>
      <c r="O487" s="14"/>
    </row>
    <row r="488" spans="2:15" x14ac:dyDescent="0.25">
      <c r="B488" s="14"/>
      <c r="D488" s="14"/>
      <c r="N488" s="14"/>
      <c r="O488" s="14"/>
    </row>
    <row r="489" spans="2:15" x14ac:dyDescent="0.25">
      <c r="B489" s="14"/>
      <c r="D489" s="14"/>
      <c r="N489" s="14"/>
      <c r="O489" s="14"/>
    </row>
    <row r="490" spans="2:15" x14ac:dyDescent="0.25">
      <c r="B490" s="14"/>
      <c r="D490" s="14"/>
      <c r="N490" s="14"/>
      <c r="O490" s="14"/>
    </row>
    <row r="491" spans="2:15" x14ac:dyDescent="0.25">
      <c r="B491" s="14"/>
      <c r="D491" s="14"/>
      <c r="N491" s="14"/>
      <c r="O491" s="14"/>
    </row>
    <row r="492" spans="2:15" x14ac:dyDescent="0.25">
      <c r="B492" s="14"/>
      <c r="D492" s="14"/>
      <c r="N492" s="14"/>
      <c r="O492" s="14"/>
    </row>
    <row r="493" spans="2:15" x14ac:dyDescent="0.25">
      <c r="B493" s="14"/>
      <c r="D493" s="14"/>
      <c r="N493" s="14"/>
      <c r="O493" s="14"/>
    </row>
    <row r="494" spans="2:15" x14ac:dyDescent="0.25">
      <c r="B494" s="14"/>
      <c r="D494" s="14"/>
      <c r="N494" s="14"/>
      <c r="O494" s="14"/>
    </row>
    <row r="495" spans="2:15" x14ac:dyDescent="0.25">
      <c r="B495" s="14"/>
      <c r="D495" s="14"/>
      <c r="N495" s="14"/>
      <c r="O495" s="14"/>
    </row>
    <row r="496" spans="2:15" x14ac:dyDescent="0.25">
      <c r="B496" s="14"/>
      <c r="D496" s="14"/>
      <c r="N496" s="14"/>
      <c r="O496" s="14"/>
    </row>
    <row r="497" spans="2:15" x14ac:dyDescent="0.25">
      <c r="B497" s="14"/>
      <c r="D497" s="14"/>
      <c r="N497" s="14"/>
      <c r="O497" s="14"/>
    </row>
    <row r="498" spans="2:15" x14ac:dyDescent="0.25">
      <c r="B498" s="14"/>
      <c r="D498" s="14"/>
      <c r="N498" s="14"/>
      <c r="O498" s="14"/>
    </row>
    <row r="499" spans="2:15" x14ac:dyDescent="0.25">
      <c r="B499" s="14"/>
      <c r="D499" s="14"/>
      <c r="N499" s="14"/>
      <c r="O499" s="14"/>
    </row>
    <row r="500" spans="2:15" x14ac:dyDescent="0.25">
      <c r="B500" s="14"/>
      <c r="D500" s="14"/>
      <c r="N500" s="14"/>
      <c r="O500" s="14"/>
    </row>
    <row r="501" spans="2:15" x14ac:dyDescent="0.25">
      <c r="B501" s="14"/>
      <c r="D501" s="14"/>
      <c r="N501" s="14"/>
      <c r="O501" s="14"/>
    </row>
    <row r="502" spans="2:15" x14ac:dyDescent="0.25">
      <c r="B502" s="14"/>
      <c r="D502" s="14"/>
      <c r="N502" s="14"/>
      <c r="O502" s="14"/>
    </row>
    <row r="503" spans="2:15" x14ac:dyDescent="0.25">
      <c r="B503" s="14"/>
      <c r="D503" s="14"/>
      <c r="N503" s="14"/>
      <c r="O503" s="14"/>
    </row>
    <row r="504" spans="2:15" x14ac:dyDescent="0.25">
      <c r="B504" s="14"/>
      <c r="D504" s="14"/>
      <c r="N504" s="14"/>
      <c r="O504" s="14"/>
    </row>
    <row r="505" spans="2:15" x14ac:dyDescent="0.25">
      <c r="B505" s="14"/>
      <c r="D505" s="14"/>
      <c r="N505" s="14"/>
      <c r="O505" s="14"/>
    </row>
    <row r="506" spans="2:15" x14ac:dyDescent="0.25">
      <c r="B506" s="14"/>
      <c r="D506" s="14"/>
      <c r="N506" s="14"/>
      <c r="O506" s="14"/>
    </row>
    <row r="507" spans="2:15" x14ac:dyDescent="0.25">
      <c r="B507" s="14"/>
      <c r="D507" s="14"/>
      <c r="N507" s="14"/>
      <c r="O507" s="14"/>
    </row>
    <row r="508" spans="2:15" x14ac:dyDescent="0.25">
      <c r="B508" s="14"/>
      <c r="D508" s="14"/>
      <c r="N508" s="14"/>
      <c r="O508" s="14"/>
    </row>
    <row r="509" spans="2:15" x14ac:dyDescent="0.25">
      <c r="B509" s="14"/>
      <c r="D509" s="14"/>
      <c r="N509" s="14"/>
      <c r="O509" s="14"/>
    </row>
    <row r="510" spans="2:15" x14ac:dyDescent="0.25">
      <c r="B510" s="14"/>
      <c r="D510" s="14"/>
      <c r="N510" s="14"/>
      <c r="O510" s="14"/>
    </row>
    <row r="511" spans="2:15" x14ac:dyDescent="0.25">
      <c r="B511" s="14"/>
      <c r="D511" s="14"/>
      <c r="N511" s="14"/>
      <c r="O511" s="14"/>
    </row>
    <row r="512" spans="2:15" x14ac:dyDescent="0.25">
      <c r="B512" s="14"/>
      <c r="D512" s="14"/>
      <c r="N512" s="14"/>
      <c r="O512" s="14"/>
    </row>
    <row r="513" spans="2:15" x14ac:dyDescent="0.25">
      <c r="B513" s="14"/>
      <c r="D513" s="14"/>
      <c r="N513" s="14"/>
      <c r="O513" s="14"/>
    </row>
    <row r="514" spans="2:15" x14ac:dyDescent="0.25">
      <c r="B514" s="14"/>
      <c r="D514" s="14"/>
      <c r="N514" s="14"/>
      <c r="O514" s="14"/>
    </row>
    <row r="515" spans="2:15" x14ac:dyDescent="0.25">
      <c r="B515" s="14"/>
      <c r="D515" s="14"/>
      <c r="N515" s="14"/>
      <c r="O515" s="14"/>
    </row>
    <row r="516" spans="2:15" x14ac:dyDescent="0.25">
      <c r="B516" s="14"/>
      <c r="D516" s="14"/>
      <c r="N516" s="14"/>
      <c r="O516" s="14"/>
    </row>
    <row r="517" spans="2:15" x14ac:dyDescent="0.25">
      <c r="B517" s="14"/>
      <c r="D517" s="14"/>
      <c r="N517" s="14"/>
      <c r="O517" s="14"/>
    </row>
    <row r="518" spans="2:15" x14ac:dyDescent="0.25">
      <c r="B518" s="14"/>
      <c r="D518" s="14"/>
      <c r="N518" s="14"/>
      <c r="O518" s="14"/>
    </row>
    <row r="519" spans="2:15" x14ac:dyDescent="0.25">
      <c r="B519" s="14"/>
      <c r="D519" s="14"/>
      <c r="N519" s="14"/>
      <c r="O519" s="14"/>
    </row>
    <row r="520" spans="2:15" x14ac:dyDescent="0.25">
      <c r="B520" s="14"/>
      <c r="D520" s="14"/>
      <c r="N520" s="14"/>
      <c r="O520" s="14"/>
    </row>
    <row r="521" spans="2:15" x14ac:dyDescent="0.25">
      <c r="B521" s="14"/>
      <c r="D521" s="14"/>
      <c r="N521" s="14"/>
      <c r="O521" s="14"/>
    </row>
    <row r="522" spans="2:15" x14ac:dyDescent="0.25">
      <c r="B522" s="14"/>
      <c r="D522" s="14"/>
      <c r="N522" s="14"/>
      <c r="O522" s="14"/>
    </row>
    <row r="523" spans="2:15" x14ac:dyDescent="0.25">
      <c r="B523" s="14"/>
      <c r="D523" s="14"/>
      <c r="N523" s="14"/>
      <c r="O523" s="14"/>
    </row>
    <row r="524" spans="2:15" x14ac:dyDescent="0.25">
      <c r="B524" s="14"/>
      <c r="D524" s="14"/>
      <c r="N524" s="14"/>
      <c r="O524" s="14"/>
    </row>
    <row r="525" spans="2:15" x14ac:dyDescent="0.25">
      <c r="B525" s="14"/>
      <c r="D525" s="14"/>
      <c r="N525" s="14"/>
      <c r="O525" s="14"/>
    </row>
    <row r="526" spans="2:15" x14ac:dyDescent="0.25">
      <c r="B526" s="14"/>
      <c r="D526" s="14"/>
      <c r="N526" s="14"/>
      <c r="O526" s="14"/>
    </row>
    <row r="527" spans="2:15" x14ac:dyDescent="0.25">
      <c r="B527" s="14"/>
      <c r="D527" s="14"/>
      <c r="N527" s="14"/>
      <c r="O527" s="14"/>
    </row>
    <row r="528" spans="2:15" x14ac:dyDescent="0.25">
      <c r="B528" s="14"/>
      <c r="D528" s="14"/>
      <c r="N528" s="14"/>
      <c r="O528" s="14"/>
    </row>
    <row r="529" spans="2:15" x14ac:dyDescent="0.25">
      <c r="B529" s="14"/>
      <c r="D529" s="14"/>
      <c r="N529" s="14"/>
      <c r="O529" s="14"/>
    </row>
    <row r="530" spans="2:15" x14ac:dyDescent="0.25">
      <c r="B530" s="14"/>
      <c r="D530" s="14"/>
      <c r="N530" s="14"/>
      <c r="O530" s="14"/>
    </row>
    <row r="531" spans="2:15" x14ac:dyDescent="0.25">
      <c r="B531" s="14"/>
      <c r="D531" s="14"/>
      <c r="N531" s="14"/>
      <c r="O531" s="14"/>
    </row>
    <row r="532" spans="2:15" x14ac:dyDescent="0.25">
      <c r="B532" s="14"/>
      <c r="D532" s="14"/>
      <c r="N532" s="14"/>
      <c r="O532" s="14"/>
    </row>
    <row r="533" spans="2:15" x14ac:dyDescent="0.25">
      <c r="B533" s="14"/>
      <c r="D533" s="14"/>
      <c r="N533" s="14"/>
      <c r="O533" s="14"/>
    </row>
    <row r="534" spans="2:15" x14ac:dyDescent="0.25">
      <c r="B534" s="14"/>
      <c r="D534" s="14"/>
      <c r="N534" s="14"/>
      <c r="O534" s="14"/>
    </row>
    <row r="535" spans="2:15" x14ac:dyDescent="0.25">
      <c r="B535" s="14"/>
      <c r="D535" s="14"/>
      <c r="N535" s="14"/>
      <c r="O535" s="14"/>
    </row>
    <row r="536" spans="2:15" x14ac:dyDescent="0.25">
      <c r="B536" s="14"/>
      <c r="D536" s="14"/>
      <c r="N536" s="14"/>
      <c r="O536" s="14"/>
    </row>
    <row r="537" spans="2:15" x14ac:dyDescent="0.25">
      <c r="B537" s="14"/>
      <c r="D537" s="14"/>
      <c r="N537" s="14"/>
      <c r="O537" s="14"/>
    </row>
    <row r="538" spans="2:15" x14ac:dyDescent="0.25">
      <c r="B538" s="14"/>
      <c r="D538" s="14"/>
      <c r="N538" s="14"/>
      <c r="O538" s="14"/>
    </row>
    <row r="539" spans="2:15" x14ac:dyDescent="0.25">
      <c r="B539" s="14"/>
      <c r="D539" s="14"/>
      <c r="N539" s="14"/>
      <c r="O539" s="14"/>
    </row>
    <row r="540" spans="2:15" x14ac:dyDescent="0.25">
      <c r="B540" s="14"/>
      <c r="D540" s="14"/>
      <c r="N540" s="14"/>
      <c r="O540" s="14"/>
    </row>
    <row r="541" spans="2:15" x14ac:dyDescent="0.25">
      <c r="B541" s="14"/>
      <c r="D541" s="14"/>
      <c r="N541" s="14"/>
      <c r="O541" s="14"/>
    </row>
    <row r="542" spans="2:15" x14ac:dyDescent="0.25">
      <c r="B542" s="14"/>
      <c r="D542" s="14"/>
      <c r="N542" s="14"/>
      <c r="O542" s="14"/>
    </row>
    <row r="543" spans="2:15" x14ac:dyDescent="0.25">
      <c r="B543" s="14"/>
      <c r="D543" s="14"/>
      <c r="N543" s="14"/>
      <c r="O543" s="14"/>
    </row>
    <row r="544" spans="2:15" x14ac:dyDescent="0.25">
      <c r="B544" s="14"/>
      <c r="D544" s="14"/>
      <c r="N544" s="14"/>
      <c r="O544" s="14"/>
    </row>
    <row r="545" spans="2:15" x14ac:dyDescent="0.25">
      <c r="B545" s="14"/>
      <c r="D545" s="14"/>
      <c r="N545" s="14"/>
      <c r="O545" s="14"/>
    </row>
    <row r="546" spans="2:15" x14ac:dyDescent="0.25">
      <c r="B546" s="14"/>
      <c r="D546" s="14"/>
      <c r="N546" s="14"/>
      <c r="O546" s="14"/>
    </row>
    <row r="547" spans="2:15" x14ac:dyDescent="0.25">
      <c r="B547" s="14"/>
      <c r="D547" s="14"/>
      <c r="N547" s="14"/>
      <c r="O547" s="14"/>
    </row>
    <row r="548" spans="2:15" x14ac:dyDescent="0.25">
      <c r="B548" s="14"/>
      <c r="D548" s="14"/>
      <c r="N548" s="14"/>
      <c r="O548" s="14"/>
    </row>
    <row r="549" spans="2:15" x14ac:dyDescent="0.25">
      <c r="B549" s="14"/>
      <c r="D549" s="14"/>
      <c r="N549" s="14"/>
      <c r="O549" s="14"/>
    </row>
    <row r="550" spans="2:15" x14ac:dyDescent="0.25">
      <c r="B550" s="14"/>
      <c r="D550" s="14"/>
      <c r="N550" s="14"/>
      <c r="O550" s="14"/>
    </row>
    <row r="551" spans="2:15" x14ac:dyDescent="0.25">
      <c r="B551" s="14"/>
      <c r="D551" s="14"/>
      <c r="N551" s="14"/>
      <c r="O551" s="14"/>
    </row>
    <row r="552" spans="2:15" x14ac:dyDescent="0.25">
      <c r="B552" s="14"/>
      <c r="D552" s="14"/>
      <c r="N552" s="14"/>
      <c r="O552" s="14"/>
    </row>
    <row r="553" spans="2:15" x14ac:dyDescent="0.25">
      <c r="B553" s="14"/>
      <c r="D553" s="14"/>
      <c r="N553" s="14"/>
      <c r="O553" s="14"/>
    </row>
    <row r="554" spans="2:15" x14ac:dyDescent="0.25">
      <c r="B554" s="14"/>
      <c r="D554" s="14"/>
      <c r="N554" s="14"/>
      <c r="O554" s="14"/>
    </row>
    <row r="555" spans="2:15" x14ac:dyDescent="0.25">
      <c r="B555" s="14"/>
      <c r="D555" s="14"/>
      <c r="N555" s="14"/>
      <c r="O555" s="14"/>
    </row>
    <row r="556" spans="2:15" x14ac:dyDescent="0.25">
      <c r="B556" s="14"/>
      <c r="D556" s="14"/>
      <c r="N556" s="14"/>
      <c r="O556" s="14"/>
    </row>
    <row r="557" spans="2:15" x14ac:dyDescent="0.25">
      <c r="B557" s="14"/>
      <c r="D557" s="14"/>
      <c r="N557" s="14"/>
      <c r="O557" s="14"/>
    </row>
    <row r="558" spans="2:15" x14ac:dyDescent="0.25">
      <c r="B558" s="14"/>
      <c r="D558" s="14"/>
      <c r="N558" s="14"/>
      <c r="O558" s="14"/>
    </row>
    <row r="559" spans="2:15" x14ac:dyDescent="0.25">
      <c r="B559" s="14"/>
      <c r="D559" s="14"/>
      <c r="N559" s="14"/>
      <c r="O559" s="14"/>
    </row>
    <row r="560" spans="2:15" x14ac:dyDescent="0.25">
      <c r="B560" s="14"/>
      <c r="D560" s="14"/>
      <c r="N560" s="14"/>
      <c r="O560" s="14"/>
    </row>
    <row r="561" spans="2:15" x14ac:dyDescent="0.25">
      <c r="B561" s="14"/>
      <c r="D561" s="14"/>
      <c r="N561" s="14"/>
      <c r="O561" s="14"/>
    </row>
    <row r="562" spans="2:15" x14ac:dyDescent="0.25">
      <c r="B562" s="14"/>
      <c r="D562" s="14"/>
      <c r="N562" s="14"/>
      <c r="O562" s="14"/>
    </row>
    <row r="563" spans="2:15" x14ac:dyDescent="0.25">
      <c r="B563" s="14"/>
      <c r="D563" s="14"/>
      <c r="N563" s="14"/>
      <c r="O563" s="14"/>
    </row>
    <row r="564" spans="2:15" x14ac:dyDescent="0.25">
      <c r="B564" s="14"/>
      <c r="D564" s="14"/>
      <c r="N564" s="14"/>
      <c r="O564" s="14"/>
    </row>
    <row r="565" spans="2:15" x14ac:dyDescent="0.25">
      <c r="B565" s="14"/>
      <c r="D565" s="14"/>
      <c r="N565" s="14"/>
      <c r="O565" s="14"/>
    </row>
    <row r="566" spans="2:15" x14ac:dyDescent="0.25">
      <c r="B566" s="14"/>
      <c r="D566" s="14"/>
      <c r="N566" s="14"/>
      <c r="O566" s="14"/>
    </row>
    <row r="567" spans="2:15" x14ac:dyDescent="0.25">
      <c r="B567" s="14"/>
      <c r="D567" s="14"/>
      <c r="N567" s="14"/>
      <c r="O567" s="14"/>
    </row>
    <row r="568" spans="2:15" x14ac:dyDescent="0.25">
      <c r="B568" s="14"/>
      <c r="D568" s="14"/>
      <c r="N568" s="14"/>
      <c r="O568" s="14"/>
    </row>
    <row r="569" spans="2:15" x14ac:dyDescent="0.25">
      <c r="B569" s="14"/>
      <c r="D569" s="14"/>
      <c r="N569" s="14"/>
      <c r="O569" s="14"/>
    </row>
    <row r="570" spans="2:15" x14ac:dyDescent="0.25">
      <c r="B570" s="14"/>
      <c r="D570" s="14"/>
      <c r="N570" s="14"/>
      <c r="O570" s="14"/>
    </row>
    <row r="571" spans="2:15" x14ac:dyDescent="0.25">
      <c r="B571" s="14"/>
      <c r="D571" s="14"/>
      <c r="N571" s="14"/>
      <c r="O571" s="14"/>
    </row>
    <row r="572" spans="2:15" x14ac:dyDescent="0.25">
      <c r="B572" s="14"/>
      <c r="D572" s="14"/>
      <c r="N572" s="14"/>
      <c r="O572" s="14"/>
    </row>
    <row r="573" spans="2:15" x14ac:dyDescent="0.25">
      <c r="B573" s="14"/>
      <c r="D573" s="14"/>
      <c r="N573" s="14"/>
      <c r="O573" s="14"/>
    </row>
    <row r="574" spans="2:15" x14ac:dyDescent="0.25">
      <c r="B574" s="14"/>
      <c r="D574" s="14"/>
      <c r="N574" s="14"/>
      <c r="O574" s="14"/>
    </row>
    <row r="575" spans="2:15" x14ac:dyDescent="0.25">
      <c r="B575" s="14"/>
      <c r="D575" s="14"/>
      <c r="N575" s="14"/>
      <c r="O575" s="14"/>
    </row>
    <row r="576" spans="2:15" x14ac:dyDescent="0.25">
      <c r="B576" s="14"/>
      <c r="D576" s="14"/>
      <c r="N576" s="14"/>
      <c r="O576" s="14"/>
    </row>
    <row r="577" spans="2:15" x14ac:dyDescent="0.25">
      <c r="B577" s="14"/>
      <c r="D577" s="14"/>
      <c r="N577" s="14"/>
      <c r="O577" s="14"/>
    </row>
    <row r="578" spans="2:15" x14ac:dyDescent="0.25">
      <c r="B578" s="14"/>
      <c r="D578" s="14"/>
      <c r="N578" s="14"/>
      <c r="O578" s="14"/>
    </row>
    <row r="579" spans="2:15" x14ac:dyDescent="0.25">
      <c r="B579" s="14"/>
      <c r="D579" s="14"/>
      <c r="N579" s="14"/>
      <c r="O579" s="14"/>
    </row>
    <row r="580" spans="2:15" x14ac:dyDescent="0.25">
      <c r="B580" s="14"/>
      <c r="D580" s="14"/>
      <c r="N580" s="14"/>
      <c r="O580" s="14"/>
    </row>
    <row r="581" spans="2:15" x14ac:dyDescent="0.25">
      <c r="B581" s="14"/>
      <c r="D581" s="14"/>
      <c r="N581" s="14"/>
      <c r="O581" s="14"/>
    </row>
    <row r="582" spans="2:15" x14ac:dyDescent="0.25">
      <c r="B582" s="14"/>
      <c r="D582" s="14"/>
      <c r="N582" s="14"/>
      <c r="O582" s="14"/>
    </row>
    <row r="583" spans="2:15" x14ac:dyDescent="0.25">
      <c r="B583" s="14"/>
      <c r="D583" s="14"/>
      <c r="N583" s="14"/>
      <c r="O583" s="14"/>
    </row>
    <row r="584" spans="2:15" x14ac:dyDescent="0.25">
      <c r="B584" s="14"/>
      <c r="D584" s="14"/>
      <c r="N584" s="14"/>
      <c r="O584" s="14"/>
    </row>
    <row r="585" spans="2:15" x14ac:dyDescent="0.25">
      <c r="B585" s="14"/>
      <c r="D585" s="14"/>
      <c r="N585" s="14"/>
      <c r="O585" s="14"/>
    </row>
    <row r="586" spans="2:15" x14ac:dyDescent="0.25">
      <c r="B586" s="14"/>
      <c r="D586" s="14"/>
      <c r="N586" s="14"/>
      <c r="O586" s="14"/>
    </row>
    <row r="587" spans="2:15" x14ac:dyDescent="0.25">
      <c r="B587" s="14"/>
      <c r="D587" s="14"/>
      <c r="N587" s="14"/>
      <c r="O587" s="14"/>
    </row>
    <row r="588" spans="2:15" x14ac:dyDescent="0.25">
      <c r="B588" s="14"/>
      <c r="D588" s="14"/>
      <c r="N588" s="14"/>
      <c r="O588" s="14"/>
    </row>
    <row r="589" spans="2:15" x14ac:dyDescent="0.25">
      <c r="B589" s="14"/>
      <c r="D589" s="14"/>
      <c r="N589" s="14"/>
      <c r="O589" s="14"/>
    </row>
    <row r="590" spans="2:15" x14ac:dyDescent="0.25">
      <c r="B590" s="14"/>
      <c r="D590" s="14"/>
      <c r="N590" s="14"/>
      <c r="O590" s="14"/>
    </row>
    <row r="591" spans="2:15" x14ac:dyDescent="0.25">
      <c r="B591" s="14"/>
      <c r="D591" s="14"/>
      <c r="N591" s="14"/>
      <c r="O591" s="14"/>
    </row>
    <row r="592" spans="2:15" x14ac:dyDescent="0.25">
      <c r="B592" s="14"/>
      <c r="D592" s="14"/>
      <c r="N592" s="14"/>
      <c r="O592" s="14"/>
    </row>
    <row r="593" spans="2:15" x14ac:dyDescent="0.25">
      <c r="B593" s="14"/>
      <c r="D593" s="14"/>
      <c r="N593" s="14"/>
      <c r="O593" s="14"/>
    </row>
    <row r="594" spans="2:15" x14ac:dyDescent="0.25">
      <c r="B594" s="14"/>
      <c r="D594" s="14"/>
      <c r="N594" s="14"/>
      <c r="O594" s="14"/>
    </row>
    <row r="595" spans="2:15" x14ac:dyDescent="0.25">
      <c r="B595" s="14"/>
      <c r="D595" s="14"/>
      <c r="N595" s="14"/>
      <c r="O595" s="14"/>
    </row>
    <row r="596" spans="2:15" x14ac:dyDescent="0.25">
      <c r="B596" s="14"/>
      <c r="D596" s="14"/>
      <c r="N596" s="14"/>
      <c r="O596" s="14"/>
    </row>
    <row r="597" spans="2:15" x14ac:dyDescent="0.25">
      <c r="B597" s="14"/>
      <c r="D597" s="14"/>
      <c r="N597" s="14"/>
      <c r="O597" s="14"/>
    </row>
    <row r="598" spans="2:15" x14ac:dyDescent="0.25">
      <c r="B598" s="14"/>
      <c r="D598" s="14"/>
      <c r="N598" s="14"/>
      <c r="O598" s="14"/>
    </row>
    <row r="599" spans="2:15" x14ac:dyDescent="0.25">
      <c r="B599" s="14"/>
      <c r="D599" s="14"/>
      <c r="N599" s="14"/>
      <c r="O599" s="14"/>
    </row>
    <row r="600" spans="2:15" x14ac:dyDescent="0.25">
      <c r="B600" s="14"/>
      <c r="D600" s="14"/>
      <c r="N600" s="14"/>
      <c r="O600" s="14"/>
    </row>
    <row r="601" spans="2:15" x14ac:dyDescent="0.25">
      <c r="B601" s="14"/>
      <c r="D601" s="14"/>
      <c r="N601" s="14"/>
      <c r="O601" s="14"/>
    </row>
    <row r="602" spans="2:15" x14ac:dyDescent="0.25">
      <c r="B602" s="14"/>
      <c r="D602" s="14"/>
      <c r="N602" s="14"/>
      <c r="O602" s="14"/>
    </row>
    <row r="603" spans="2:15" x14ac:dyDescent="0.25">
      <c r="B603" s="14"/>
      <c r="D603" s="14"/>
      <c r="N603" s="14"/>
      <c r="O603" s="14"/>
    </row>
    <row r="604" spans="2:15" x14ac:dyDescent="0.25">
      <c r="B604" s="14"/>
      <c r="D604" s="14"/>
      <c r="N604" s="14"/>
      <c r="O604" s="14"/>
    </row>
    <row r="605" spans="2:15" x14ac:dyDescent="0.25">
      <c r="B605" s="14"/>
      <c r="D605" s="14"/>
      <c r="N605" s="14"/>
      <c r="O605" s="14"/>
    </row>
    <row r="606" spans="2:15" x14ac:dyDescent="0.25">
      <c r="B606" s="14"/>
      <c r="D606" s="14"/>
      <c r="N606" s="14"/>
      <c r="O606" s="14"/>
    </row>
    <row r="607" spans="2:15" x14ac:dyDescent="0.25">
      <c r="B607" s="14"/>
      <c r="D607" s="14"/>
      <c r="N607" s="14"/>
      <c r="O607" s="14"/>
    </row>
    <row r="608" spans="2:15" x14ac:dyDescent="0.25">
      <c r="B608" s="14"/>
      <c r="D608" s="14"/>
      <c r="N608" s="14"/>
      <c r="O608" s="14"/>
    </row>
    <row r="609" spans="2:15" x14ac:dyDescent="0.25">
      <c r="B609" s="14"/>
      <c r="D609" s="14"/>
      <c r="N609" s="14"/>
      <c r="O609" s="14"/>
    </row>
    <row r="610" spans="2:15" x14ac:dyDescent="0.25">
      <c r="B610" s="14"/>
      <c r="D610" s="14"/>
      <c r="N610" s="14"/>
      <c r="O610" s="14"/>
    </row>
    <row r="611" spans="2:15" x14ac:dyDescent="0.25">
      <c r="B611" s="14"/>
      <c r="D611" s="14"/>
      <c r="N611" s="14"/>
      <c r="O611" s="14"/>
    </row>
    <row r="612" spans="2:15" x14ac:dyDescent="0.25">
      <c r="B612" s="14"/>
      <c r="D612" s="14"/>
      <c r="N612" s="14"/>
      <c r="O612" s="14"/>
    </row>
    <row r="613" spans="2:15" x14ac:dyDescent="0.25">
      <c r="B613" s="14"/>
      <c r="D613" s="14"/>
      <c r="N613" s="14"/>
      <c r="O613" s="14"/>
    </row>
    <row r="614" spans="2:15" x14ac:dyDescent="0.25">
      <c r="B614" s="14"/>
      <c r="D614" s="14"/>
      <c r="N614" s="14"/>
      <c r="O614" s="14"/>
    </row>
    <row r="615" spans="2:15" x14ac:dyDescent="0.25">
      <c r="B615" s="14"/>
      <c r="D615" s="14"/>
      <c r="N615" s="14"/>
      <c r="O615" s="14"/>
    </row>
    <row r="616" spans="2:15" x14ac:dyDescent="0.25">
      <c r="B616" s="14"/>
      <c r="D616" s="14"/>
      <c r="N616" s="14"/>
      <c r="O616" s="14"/>
    </row>
    <row r="617" spans="2:15" x14ac:dyDescent="0.25">
      <c r="B617" s="14"/>
      <c r="D617" s="14"/>
      <c r="N617" s="14"/>
      <c r="O617" s="14"/>
    </row>
    <row r="618" spans="2:15" x14ac:dyDescent="0.25">
      <c r="B618" s="14"/>
      <c r="D618" s="14"/>
      <c r="N618" s="14"/>
      <c r="O618" s="14"/>
    </row>
    <row r="619" spans="2:15" x14ac:dyDescent="0.25">
      <c r="B619" s="14"/>
      <c r="D619" s="14"/>
      <c r="N619" s="14"/>
      <c r="O619" s="14"/>
    </row>
    <row r="620" spans="2:15" x14ac:dyDescent="0.25">
      <c r="B620" s="14"/>
      <c r="D620" s="14"/>
      <c r="N620" s="14"/>
      <c r="O620" s="14"/>
    </row>
    <row r="621" spans="2:15" x14ac:dyDescent="0.25">
      <c r="B621" s="14"/>
      <c r="D621" s="14"/>
      <c r="N621" s="14"/>
      <c r="O621" s="14"/>
    </row>
    <row r="622" spans="2:15" x14ac:dyDescent="0.25">
      <c r="B622" s="14"/>
      <c r="D622" s="14"/>
      <c r="N622" s="14"/>
      <c r="O622" s="14"/>
    </row>
    <row r="623" spans="2:15" x14ac:dyDescent="0.25">
      <c r="B623" s="14"/>
      <c r="D623" s="14"/>
      <c r="N623" s="14"/>
      <c r="O623" s="14"/>
    </row>
    <row r="624" spans="2:15" x14ac:dyDescent="0.25">
      <c r="B624" s="14"/>
      <c r="D624" s="14"/>
      <c r="N624" s="14"/>
      <c r="O624" s="14"/>
    </row>
    <row r="625" spans="2:15" x14ac:dyDescent="0.25">
      <c r="B625" s="14"/>
      <c r="D625" s="14"/>
      <c r="N625" s="14"/>
      <c r="O625" s="14"/>
    </row>
    <row r="626" spans="2:15" x14ac:dyDescent="0.25">
      <c r="B626" s="14"/>
      <c r="D626" s="14"/>
      <c r="N626" s="14"/>
      <c r="O626" s="14"/>
    </row>
    <row r="627" spans="2:15" x14ac:dyDescent="0.25">
      <c r="B627" s="14"/>
      <c r="D627" s="14"/>
      <c r="N627" s="14"/>
      <c r="O627" s="14"/>
    </row>
    <row r="628" spans="2:15" x14ac:dyDescent="0.25">
      <c r="B628" s="14"/>
      <c r="D628" s="14"/>
      <c r="N628" s="14"/>
      <c r="O628" s="14"/>
    </row>
    <row r="629" spans="2:15" x14ac:dyDescent="0.25">
      <c r="B629" s="14"/>
      <c r="D629" s="14"/>
      <c r="N629" s="14"/>
      <c r="O629" s="14"/>
    </row>
    <row r="630" spans="2:15" x14ac:dyDescent="0.25">
      <c r="B630" s="14"/>
      <c r="D630" s="14"/>
      <c r="N630" s="14"/>
      <c r="O630" s="14"/>
    </row>
    <row r="631" spans="2:15" x14ac:dyDescent="0.25">
      <c r="B631" s="14"/>
      <c r="D631" s="14"/>
      <c r="N631" s="14"/>
      <c r="O631" s="14"/>
    </row>
    <row r="632" spans="2:15" x14ac:dyDescent="0.25">
      <c r="B632" s="14"/>
      <c r="D632" s="14"/>
      <c r="N632" s="14"/>
      <c r="O632" s="14"/>
    </row>
    <row r="633" spans="2:15" x14ac:dyDescent="0.25">
      <c r="B633" s="14"/>
      <c r="D633" s="14"/>
      <c r="N633" s="14"/>
      <c r="O633" s="14"/>
    </row>
    <row r="634" spans="2:15" x14ac:dyDescent="0.25">
      <c r="B634" s="14"/>
      <c r="D634" s="14"/>
      <c r="N634" s="14"/>
      <c r="O634" s="14"/>
    </row>
    <row r="635" spans="2:15" x14ac:dyDescent="0.25">
      <c r="B635" s="14"/>
      <c r="D635" s="14"/>
      <c r="N635" s="14"/>
      <c r="O635" s="14"/>
    </row>
    <row r="636" spans="2:15" x14ac:dyDescent="0.25">
      <c r="B636" s="14"/>
      <c r="D636" s="14"/>
      <c r="N636" s="14"/>
      <c r="O636" s="14"/>
    </row>
    <row r="637" spans="2:15" x14ac:dyDescent="0.25">
      <c r="B637" s="14"/>
      <c r="D637" s="14"/>
      <c r="N637" s="14"/>
      <c r="O637" s="14"/>
    </row>
    <row r="638" spans="2:15" x14ac:dyDescent="0.25">
      <c r="B638" s="14"/>
      <c r="D638" s="14"/>
      <c r="N638" s="14"/>
      <c r="O638" s="14"/>
    </row>
    <row r="639" spans="2:15" x14ac:dyDescent="0.25">
      <c r="B639" s="14"/>
      <c r="D639" s="14"/>
      <c r="N639" s="14"/>
      <c r="O639" s="14"/>
    </row>
    <row r="640" spans="2:15" x14ac:dyDescent="0.25">
      <c r="B640" s="14"/>
      <c r="D640" s="14"/>
      <c r="N640" s="14"/>
      <c r="O640" s="14"/>
    </row>
    <row r="641" spans="2:15" x14ac:dyDescent="0.25">
      <c r="B641" s="14"/>
      <c r="D641" s="14"/>
      <c r="N641" s="14"/>
      <c r="O641" s="14"/>
    </row>
    <row r="642" spans="2:15" x14ac:dyDescent="0.25">
      <c r="B642" s="14"/>
      <c r="D642" s="14"/>
      <c r="N642" s="14"/>
      <c r="O642" s="14"/>
    </row>
    <row r="643" spans="2:15" x14ac:dyDescent="0.25">
      <c r="B643" s="14"/>
      <c r="D643" s="14"/>
      <c r="N643" s="14"/>
      <c r="O643" s="14"/>
    </row>
    <row r="644" spans="2:15" x14ac:dyDescent="0.25">
      <c r="B644" s="14"/>
      <c r="D644" s="14"/>
      <c r="N644" s="14"/>
      <c r="O644" s="14"/>
    </row>
    <row r="645" spans="2:15" x14ac:dyDescent="0.25">
      <c r="B645" s="14"/>
      <c r="D645" s="14"/>
      <c r="N645" s="14"/>
      <c r="O645" s="14"/>
    </row>
    <row r="646" spans="2:15" x14ac:dyDescent="0.25">
      <c r="B646" s="14"/>
      <c r="D646" s="14"/>
      <c r="N646" s="14"/>
      <c r="O646" s="14"/>
    </row>
    <row r="647" spans="2:15" x14ac:dyDescent="0.25">
      <c r="B647" s="14"/>
      <c r="D647" s="14"/>
      <c r="N647" s="14"/>
      <c r="O647" s="14"/>
    </row>
    <row r="648" spans="2:15" x14ac:dyDescent="0.25">
      <c r="B648" s="14"/>
      <c r="D648" s="14"/>
      <c r="N648" s="14"/>
      <c r="O648" s="14"/>
    </row>
    <row r="649" spans="2:15" x14ac:dyDescent="0.25">
      <c r="B649" s="14"/>
      <c r="D649" s="14"/>
      <c r="N649" s="14"/>
      <c r="O649" s="14"/>
    </row>
    <row r="650" spans="2:15" x14ac:dyDescent="0.25">
      <c r="B650" s="14"/>
      <c r="D650" s="14"/>
      <c r="N650" s="14"/>
      <c r="O650" s="14"/>
    </row>
    <row r="651" spans="2:15" x14ac:dyDescent="0.25">
      <c r="B651" s="14"/>
      <c r="D651" s="14"/>
      <c r="N651" s="14"/>
      <c r="O651" s="14"/>
    </row>
    <row r="652" spans="2:15" x14ac:dyDescent="0.25">
      <c r="B652" s="14"/>
      <c r="D652" s="14"/>
      <c r="N652" s="14"/>
      <c r="O652" s="14"/>
    </row>
    <row r="653" spans="2:15" x14ac:dyDescent="0.25">
      <c r="B653" s="14"/>
      <c r="D653" s="14"/>
      <c r="N653" s="14"/>
      <c r="O653" s="14"/>
    </row>
    <row r="654" spans="2:15" x14ac:dyDescent="0.25">
      <c r="B654" s="14"/>
      <c r="D654" s="14"/>
      <c r="N654" s="14"/>
      <c r="O654" s="14"/>
    </row>
    <row r="655" spans="2:15" x14ac:dyDescent="0.25">
      <c r="B655" s="14"/>
      <c r="D655" s="14"/>
      <c r="N655" s="14"/>
      <c r="O655" s="14"/>
    </row>
    <row r="656" spans="2:15" x14ac:dyDescent="0.25">
      <c r="B656" s="14"/>
      <c r="D656" s="14"/>
      <c r="N656" s="14"/>
      <c r="O656" s="14"/>
    </row>
    <row r="657" spans="2:15" x14ac:dyDescent="0.25">
      <c r="B657" s="14"/>
      <c r="D657" s="14"/>
      <c r="N657" s="14"/>
      <c r="O657" s="14"/>
    </row>
    <row r="658" spans="2:15" x14ac:dyDescent="0.25">
      <c r="B658" s="14"/>
      <c r="D658" s="14"/>
      <c r="N658" s="14"/>
      <c r="O658" s="14"/>
    </row>
    <row r="659" spans="2:15" x14ac:dyDescent="0.25">
      <c r="B659" s="14"/>
      <c r="D659" s="14"/>
      <c r="N659" s="14"/>
      <c r="O659" s="14"/>
    </row>
    <row r="660" spans="2:15" x14ac:dyDescent="0.25">
      <c r="B660" s="14"/>
      <c r="D660" s="14"/>
      <c r="N660" s="14"/>
      <c r="O660" s="14"/>
    </row>
    <row r="661" spans="2:15" x14ac:dyDescent="0.25">
      <c r="B661" s="14"/>
      <c r="D661" s="14"/>
      <c r="N661" s="14"/>
      <c r="O661" s="14"/>
    </row>
    <row r="662" spans="2:15" x14ac:dyDescent="0.25">
      <c r="B662" s="14"/>
      <c r="D662" s="14"/>
      <c r="N662" s="14"/>
      <c r="O662" s="14"/>
    </row>
    <row r="663" spans="2:15" x14ac:dyDescent="0.25">
      <c r="B663" s="14"/>
      <c r="D663" s="14"/>
      <c r="N663" s="14"/>
      <c r="O663" s="14"/>
    </row>
    <row r="664" spans="2:15" x14ac:dyDescent="0.25">
      <c r="B664" s="14"/>
      <c r="D664" s="14"/>
      <c r="N664" s="14"/>
      <c r="O664" s="14"/>
    </row>
    <row r="665" spans="2:15" x14ac:dyDescent="0.25">
      <c r="B665" s="14"/>
      <c r="D665" s="14"/>
      <c r="N665" s="14"/>
      <c r="O665" s="14"/>
    </row>
    <row r="666" spans="2:15" x14ac:dyDescent="0.25">
      <c r="B666" s="14"/>
      <c r="D666" s="14"/>
      <c r="N666" s="14"/>
      <c r="O666" s="14"/>
    </row>
    <row r="667" spans="2:15" x14ac:dyDescent="0.25">
      <c r="B667" s="14"/>
      <c r="D667" s="14"/>
      <c r="N667" s="14"/>
      <c r="O667" s="14"/>
    </row>
    <row r="668" spans="2:15" x14ac:dyDescent="0.25">
      <c r="B668" s="14"/>
      <c r="D668" s="14"/>
      <c r="N668" s="14"/>
      <c r="O668" s="14"/>
    </row>
    <row r="669" spans="2:15" x14ac:dyDescent="0.25">
      <c r="B669" s="14"/>
      <c r="D669" s="14"/>
      <c r="N669" s="14"/>
      <c r="O669" s="14"/>
    </row>
    <row r="670" spans="2:15" x14ac:dyDescent="0.25">
      <c r="B670" s="14"/>
      <c r="D670" s="14"/>
      <c r="N670" s="14"/>
      <c r="O670" s="14"/>
    </row>
    <row r="671" spans="2:15" x14ac:dyDescent="0.25">
      <c r="B671" s="14"/>
      <c r="D671" s="14"/>
      <c r="N671" s="14"/>
      <c r="O671" s="14"/>
    </row>
    <row r="672" spans="2:15" x14ac:dyDescent="0.25">
      <c r="B672" s="14"/>
      <c r="D672" s="14"/>
      <c r="N672" s="14"/>
      <c r="O672" s="14"/>
    </row>
    <row r="673" spans="2:15" x14ac:dyDescent="0.25">
      <c r="B673" s="14"/>
      <c r="D673" s="14"/>
      <c r="N673" s="14"/>
      <c r="O673" s="14"/>
    </row>
    <row r="674" spans="2:15" x14ac:dyDescent="0.25">
      <c r="B674" s="14"/>
      <c r="D674" s="14"/>
      <c r="N674" s="14"/>
      <c r="O674" s="14"/>
    </row>
    <row r="675" spans="2:15" x14ac:dyDescent="0.25">
      <c r="B675" s="14"/>
      <c r="D675" s="14"/>
      <c r="N675" s="14"/>
      <c r="O675" s="14"/>
    </row>
    <row r="676" spans="2:15" x14ac:dyDescent="0.25">
      <c r="B676" s="14"/>
      <c r="D676" s="14"/>
      <c r="N676" s="14"/>
      <c r="O676" s="14"/>
    </row>
    <row r="677" spans="2:15" x14ac:dyDescent="0.25">
      <c r="B677" s="14"/>
      <c r="D677" s="14"/>
      <c r="N677" s="14"/>
      <c r="O677" s="14"/>
    </row>
    <row r="678" spans="2:15" x14ac:dyDescent="0.25">
      <c r="B678" s="14"/>
      <c r="D678" s="14"/>
      <c r="N678" s="14"/>
      <c r="O678" s="14"/>
    </row>
    <row r="679" spans="2:15" x14ac:dyDescent="0.25">
      <c r="B679" s="14"/>
      <c r="D679" s="14"/>
      <c r="N679" s="14"/>
      <c r="O679" s="14"/>
    </row>
    <row r="680" spans="2:15" x14ac:dyDescent="0.25">
      <c r="B680" s="14"/>
      <c r="D680" s="14"/>
      <c r="N680" s="14"/>
      <c r="O680" s="14"/>
    </row>
    <row r="681" spans="2:15" x14ac:dyDescent="0.25">
      <c r="B681" s="14"/>
      <c r="D681" s="14"/>
      <c r="N681" s="14"/>
      <c r="O681" s="14"/>
    </row>
    <row r="682" spans="2:15" x14ac:dyDescent="0.25">
      <c r="B682" s="14"/>
      <c r="D682" s="14"/>
      <c r="N682" s="14"/>
      <c r="O682" s="14"/>
    </row>
    <row r="683" spans="2:15" x14ac:dyDescent="0.25">
      <c r="B683" s="14"/>
      <c r="D683" s="14"/>
      <c r="N683" s="14"/>
      <c r="O683" s="14"/>
    </row>
    <row r="684" spans="2:15" x14ac:dyDescent="0.25">
      <c r="B684" s="14"/>
      <c r="D684" s="14"/>
      <c r="N684" s="14"/>
      <c r="O684" s="14"/>
    </row>
    <row r="685" spans="2:15" x14ac:dyDescent="0.25">
      <c r="B685" s="14"/>
      <c r="D685" s="14"/>
      <c r="N685" s="14"/>
      <c r="O685" s="14"/>
    </row>
    <row r="686" spans="2:15" x14ac:dyDescent="0.25">
      <c r="B686" s="14"/>
      <c r="D686" s="14"/>
      <c r="N686" s="14"/>
      <c r="O686" s="14"/>
    </row>
    <row r="687" spans="2:15" x14ac:dyDescent="0.25">
      <c r="B687" s="14"/>
      <c r="D687" s="14"/>
      <c r="N687" s="14"/>
      <c r="O687" s="14"/>
    </row>
    <row r="688" spans="2:15" x14ac:dyDescent="0.25">
      <c r="B688" s="14"/>
      <c r="D688" s="14"/>
      <c r="N688" s="14"/>
      <c r="O688" s="14"/>
    </row>
    <row r="689" spans="2:15" x14ac:dyDescent="0.25">
      <c r="B689" s="14"/>
      <c r="D689" s="14"/>
      <c r="N689" s="14"/>
      <c r="O689" s="14"/>
    </row>
    <row r="690" spans="2:15" x14ac:dyDescent="0.25">
      <c r="B690" s="14"/>
      <c r="D690" s="14"/>
      <c r="N690" s="14"/>
      <c r="O690" s="14"/>
    </row>
    <row r="691" spans="2:15" x14ac:dyDescent="0.25">
      <c r="B691" s="14"/>
      <c r="D691" s="14"/>
      <c r="N691" s="14"/>
      <c r="O691" s="14"/>
    </row>
    <row r="692" spans="2:15" x14ac:dyDescent="0.25">
      <c r="B692" s="14"/>
      <c r="D692" s="14"/>
      <c r="N692" s="14"/>
      <c r="O692" s="14"/>
    </row>
    <row r="693" spans="2:15" x14ac:dyDescent="0.25">
      <c r="B693" s="14"/>
      <c r="D693" s="14"/>
      <c r="N693" s="14"/>
      <c r="O693" s="14"/>
    </row>
    <row r="694" spans="2:15" x14ac:dyDescent="0.25">
      <c r="B694" s="14"/>
      <c r="D694" s="14"/>
      <c r="N694" s="14"/>
      <c r="O694" s="14"/>
    </row>
    <row r="695" spans="2:15" x14ac:dyDescent="0.25">
      <c r="B695" s="14"/>
      <c r="D695" s="14"/>
      <c r="N695" s="14"/>
      <c r="O695" s="14"/>
    </row>
    <row r="696" spans="2:15" x14ac:dyDescent="0.25">
      <c r="B696" s="14"/>
      <c r="D696" s="14"/>
      <c r="N696" s="14"/>
      <c r="O696" s="14"/>
    </row>
    <row r="697" spans="2:15" x14ac:dyDescent="0.25">
      <c r="B697" s="14"/>
      <c r="D697" s="14"/>
      <c r="N697" s="14"/>
      <c r="O697" s="14"/>
    </row>
    <row r="698" spans="2:15" x14ac:dyDescent="0.25">
      <c r="B698" s="14"/>
      <c r="D698" s="14"/>
      <c r="N698" s="14"/>
      <c r="O698" s="14"/>
    </row>
    <row r="699" spans="2:15" x14ac:dyDescent="0.25">
      <c r="B699" s="14"/>
      <c r="D699" s="14"/>
      <c r="N699" s="14"/>
      <c r="O699" s="14"/>
    </row>
    <row r="700" spans="2:15" x14ac:dyDescent="0.25">
      <c r="B700" s="14"/>
      <c r="D700" s="14"/>
      <c r="N700" s="14"/>
      <c r="O700" s="14"/>
    </row>
    <row r="701" spans="2:15" x14ac:dyDescent="0.25">
      <c r="B701" s="14"/>
      <c r="D701" s="14"/>
      <c r="N701" s="14"/>
      <c r="O701" s="14"/>
    </row>
    <row r="702" spans="2:15" x14ac:dyDescent="0.25">
      <c r="B702" s="14"/>
      <c r="D702" s="14"/>
      <c r="N702" s="14"/>
      <c r="O702" s="14"/>
    </row>
    <row r="703" spans="2:15" x14ac:dyDescent="0.25">
      <c r="B703" s="14"/>
      <c r="D703" s="14"/>
      <c r="N703" s="14"/>
      <c r="O703" s="14"/>
    </row>
    <row r="704" spans="2:15" x14ac:dyDescent="0.25">
      <c r="B704" s="14"/>
      <c r="D704" s="14"/>
      <c r="N704" s="14"/>
      <c r="O704" s="14"/>
    </row>
    <row r="705" spans="2:15" x14ac:dyDescent="0.25">
      <c r="B705" s="14"/>
      <c r="D705" s="14"/>
      <c r="N705" s="14"/>
      <c r="O705" s="14"/>
    </row>
    <row r="706" spans="2:15" x14ac:dyDescent="0.25">
      <c r="B706" s="14"/>
      <c r="D706" s="14"/>
      <c r="N706" s="14"/>
      <c r="O706" s="14"/>
    </row>
    <row r="707" spans="2:15" x14ac:dyDescent="0.25">
      <c r="B707" s="14"/>
      <c r="D707" s="14"/>
      <c r="N707" s="14"/>
      <c r="O707" s="14"/>
    </row>
    <row r="708" spans="2:15" x14ac:dyDescent="0.25">
      <c r="B708" s="14"/>
      <c r="D708" s="14"/>
      <c r="N708" s="14"/>
      <c r="O708" s="14"/>
    </row>
    <row r="709" spans="2:15" x14ac:dyDescent="0.25">
      <c r="B709" s="14"/>
      <c r="D709" s="14"/>
      <c r="N709" s="14"/>
      <c r="O709" s="14"/>
    </row>
    <row r="710" spans="2:15" x14ac:dyDescent="0.25">
      <c r="B710" s="14"/>
      <c r="D710" s="14"/>
      <c r="N710" s="14"/>
      <c r="O710" s="14"/>
    </row>
    <row r="711" spans="2:15" x14ac:dyDescent="0.25">
      <c r="B711" s="14"/>
      <c r="D711" s="14"/>
      <c r="N711" s="14"/>
      <c r="O711" s="14"/>
    </row>
    <row r="712" spans="2:15" x14ac:dyDescent="0.25">
      <c r="B712" s="14"/>
      <c r="D712" s="14"/>
      <c r="N712" s="14"/>
      <c r="O712" s="14"/>
    </row>
    <row r="713" spans="2:15" x14ac:dyDescent="0.25">
      <c r="B713" s="14"/>
      <c r="D713" s="14"/>
      <c r="N713" s="14"/>
      <c r="O713" s="14"/>
    </row>
    <row r="714" spans="2:15" x14ac:dyDescent="0.25">
      <c r="B714" s="14"/>
      <c r="D714" s="14"/>
      <c r="N714" s="14"/>
      <c r="O714" s="14"/>
    </row>
    <row r="715" spans="2:15" x14ac:dyDescent="0.25">
      <c r="B715" s="14"/>
      <c r="D715" s="14"/>
      <c r="N715" s="14"/>
      <c r="O715" s="14"/>
    </row>
    <row r="716" spans="2:15" x14ac:dyDescent="0.25">
      <c r="B716" s="14"/>
      <c r="D716" s="14"/>
      <c r="N716" s="14"/>
      <c r="O716" s="14"/>
    </row>
    <row r="717" spans="2:15" x14ac:dyDescent="0.25">
      <c r="B717" s="14"/>
      <c r="D717" s="14"/>
      <c r="N717" s="14"/>
      <c r="O717" s="14"/>
    </row>
    <row r="718" spans="2:15" x14ac:dyDescent="0.25">
      <c r="B718" s="14"/>
      <c r="D718" s="14"/>
      <c r="N718" s="14"/>
      <c r="O718" s="14"/>
    </row>
    <row r="719" spans="2:15" x14ac:dyDescent="0.25">
      <c r="B719" s="14"/>
      <c r="D719" s="14"/>
      <c r="N719" s="14"/>
      <c r="O719" s="14"/>
    </row>
    <row r="720" spans="2:15" x14ac:dyDescent="0.25">
      <c r="B720" s="14"/>
      <c r="D720" s="14"/>
      <c r="N720" s="14"/>
      <c r="O720" s="14"/>
    </row>
    <row r="721" spans="2:15" x14ac:dyDescent="0.25">
      <c r="B721" s="14"/>
      <c r="D721" s="14"/>
      <c r="N721" s="14"/>
      <c r="O721" s="14"/>
    </row>
    <row r="722" spans="2:15" x14ac:dyDescent="0.25">
      <c r="B722" s="14"/>
      <c r="D722" s="14"/>
      <c r="N722" s="14"/>
      <c r="O722" s="14"/>
    </row>
    <row r="723" spans="2:15" x14ac:dyDescent="0.25">
      <c r="B723" s="14"/>
      <c r="D723" s="14"/>
      <c r="N723" s="14"/>
      <c r="O723" s="14"/>
    </row>
    <row r="724" spans="2:15" x14ac:dyDescent="0.25">
      <c r="B724" s="14"/>
      <c r="D724" s="14"/>
      <c r="N724" s="14"/>
      <c r="O724" s="14"/>
    </row>
    <row r="725" spans="2:15" x14ac:dyDescent="0.25">
      <c r="B725" s="14"/>
      <c r="D725" s="14"/>
      <c r="N725" s="14"/>
      <c r="O725" s="14"/>
    </row>
    <row r="726" spans="2:15" x14ac:dyDescent="0.25">
      <c r="B726" s="14"/>
      <c r="D726" s="14"/>
      <c r="N726" s="14"/>
      <c r="O726" s="14"/>
    </row>
    <row r="727" spans="2:15" x14ac:dyDescent="0.25">
      <c r="B727" s="14"/>
      <c r="D727" s="14"/>
      <c r="N727" s="14"/>
      <c r="O727" s="14"/>
    </row>
    <row r="728" spans="2:15" x14ac:dyDescent="0.25">
      <c r="B728" s="14"/>
      <c r="D728" s="14"/>
      <c r="N728" s="14"/>
      <c r="O728" s="14"/>
    </row>
    <row r="729" spans="2:15" x14ac:dyDescent="0.25">
      <c r="B729" s="14"/>
      <c r="D729" s="14"/>
      <c r="N729" s="14"/>
      <c r="O729" s="14"/>
    </row>
    <row r="730" spans="2:15" x14ac:dyDescent="0.25">
      <c r="B730" s="14"/>
      <c r="D730" s="14"/>
      <c r="N730" s="14"/>
      <c r="O730" s="14"/>
    </row>
    <row r="731" spans="2:15" x14ac:dyDescent="0.25">
      <c r="B731" s="14"/>
      <c r="D731" s="14"/>
      <c r="N731" s="14"/>
      <c r="O731" s="14"/>
    </row>
  </sheetData>
  <dataValidations count="1">
    <dataValidation type="whole" allowBlank="1" showInputMessage="1" showErrorMessage="1" errorTitle="Invalid entry" error="Enter a whole number between 0 and 5." sqref="N2:N307" xr:uid="{7A05937B-9931-984E-B60D-F117B6DB348A}">
      <formula1>0</formula1>
      <formula2>5</formula2>
    </dataValidation>
  </dataValidations>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AEBDC8-757C-41CF-96AE-84AE690AAAD8}">
  <sheetPr>
    <tabColor rgb="FF6EA044"/>
  </sheetPr>
  <dimension ref="A1:Q26"/>
  <sheetViews>
    <sheetView topLeftCell="A3" workbookViewId="0">
      <selection activeCell="A3" sqref="A3:Q26"/>
    </sheetView>
  </sheetViews>
  <sheetFormatPr defaultRowHeight="15.75" x14ac:dyDescent="0.25"/>
  <cols>
    <col min="1" max="1" width="9.125" bestFit="1" customWidth="1"/>
    <col min="2" max="2" width="10.75" bestFit="1" customWidth="1"/>
    <col min="3" max="3" width="9.125" bestFit="1" customWidth="1"/>
    <col min="4" max="4" width="15.125" bestFit="1" customWidth="1"/>
    <col min="5" max="5" width="17.625" bestFit="1" customWidth="1"/>
    <col min="6" max="6" width="19.125" bestFit="1" customWidth="1"/>
    <col min="7" max="7" width="12.625" bestFit="1" customWidth="1"/>
    <col min="8" max="8" width="11.375" bestFit="1" customWidth="1"/>
    <col min="9" max="9" width="14.875" bestFit="1" customWidth="1"/>
    <col min="10" max="10" width="16.75" bestFit="1" customWidth="1"/>
    <col min="11" max="11" width="9.125" bestFit="1" customWidth="1"/>
    <col min="12" max="12" width="9.875" bestFit="1" customWidth="1"/>
    <col min="13" max="13" width="9.75" bestFit="1" customWidth="1"/>
    <col min="14" max="14" width="16.875" bestFit="1" customWidth="1"/>
    <col min="15" max="15" width="14.5" bestFit="1" customWidth="1"/>
    <col min="16" max="16" width="19.875" bestFit="1" customWidth="1"/>
    <col min="17" max="17" width="11.625" bestFit="1" customWidth="1"/>
  </cols>
  <sheetData>
    <row r="1" spans="1:17" x14ac:dyDescent="0.25">
      <c r="A1" s="80" t="s">
        <v>370</v>
      </c>
    </row>
    <row r="3" spans="1:17" x14ac:dyDescent="0.25">
      <c r="A3" t="s">
        <v>129</v>
      </c>
      <c r="B3" t="s">
        <v>130</v>
      </c>
      <c r="C3" t="s">
        <v>104</v>
      </c>
      <c r="D3" t="s">
        <v>80</v>
      </c>
      <c r="E3" t="s">
        <v>131</v>
      </c>
      <c r="F3" t="s">
        <v>68</v>
      </c>
      <c r="G3" t="s">
        <v>35</v>
      </c>
      <c r="H3" t="s">
        <v>94</v>
      </c>
      <c r="I3" t="s">
        <v>69</v>
      </c>
      <c r="J3" t="s">
        <v>132</v>
      </c>
      <c r="K3" t="s">
        <v>82</v>
      </c>
      <c r="L3" t="s">
        <v>83</v>
      </c>
      <c r="M3" t="s">
        <v>84</v>
      </c>
      <c r="N3" t="s">
        <v>133</v>
      </c>
      <c r="O3" t="s">
        <v>134</v>
      </c>
      <c r="P3" t="s">
        <v>85</v>
      </c>
      <c r="Q3" t="s">
        <v>86</v>
      </c>
    </row>
    <row r="4" spans="1:17" x14ac:dyDescent="0.25">
      <c r="A4">
        <v>227</v>
      </c>
      <c r="B4" s="85">
        <v>44805</v>
      </c>
      <c r="C4" s="85">
        <v>44805</v>
      </c>
      <c r="D4">
        <v>6143</v>
      </c>
      <c r="E4">
        <v>19842</v>
      </c>
      <c r="F4" t="s">
        <v>280</v>
      </c>
      <c r="G4" t="s">
        <v>184</v>
      </c>
      <c r="H4" t="s">
        <v>150</v>
      </c>
      <c r="I4" t="s">
        <v>151</v>
      </c>
      <c r="J4" t="s">
        <v>107</v>
      </c>
      <c r="K4">
        <v>9</v>
      </c>
      <c r="L4">
        <v>1</v>
      </c>
      <c r="M4">
        <v>9</v>
      </c>
      <c r="N4">
        <v>5</v>
      </c>
      <c r="O4" t="s">
        <v>146</v>
      </c>
      <c r="P4">
        <v>0.15</v>
      </c>
      <c r="Q4">
        <v>7.65</v>
      </c>
    </row>
    <row r="5" spans="1:17" x14ac:dyDescent="0.25">
      <c r="A5">
        <v>88</v>
      </c>
      <c r="B5" s="85">
        <v>44749</v>
      </c>
      <c r="C5" s="85">
        <v>44749</v>
      </c>
      <c r="D5">
        <v>6464</v>
      </c>
      <c r="E5">
        <v>20912</v>
      </c>
      <c r="F5" t="s">
        <v>227</v>
      </c>
      <c r="G5" t="s">
        <v>38</v>
      </c>
      <c r="H5" t="s">
        <v>150</v>
      </c>
      <c r="I5" t="s">
        <v>151</v>
      </c>
      <c r="J5" t="s">
        <v>107</v>
      </c>
      <c r="K5">
        <v>9</v>
      </c>
      <c r="L5">
        <v>1</v>
      </c>
      <c r="M5">
        <v>9</v>
      </c>
      <c r="N5">
        <v>5</v>
      </c>
      <c r="O5" t="s">
        <v>146</v>
      </c>
      <c r="P5">
        <v>0.15</v>
      </c>
      <c r="Q5">
        <v>7.65</v>
      </c>
    </row>
    <row r="6" spans="1:17" x14ac:dyDescent="0.25">
      <c r="A6">
        <v>266</v>
      </c>
      <c r="B6" s="85">
        <v>44819</v>
      </c>
      <c r="C6" s="85">
        <v>44819</v>
      </c>
      <c r="D6">
        <v>6892</v>
      </c>
      <c r="E6">
        <v>21104</v>
      </c>
      <c r="F6" t="s">
        <v>213</v>
      </c>
      <c r="G6" t="s">
        <v>39</v>
      </c>
      <c r="H6" t="s">
        <v>150</v>
      </c>
      <c r="I6" t="s">
        <v>151</v>
      </c>
      <c r="J6" t="s">
        <v>107</v>
      </c>
      <c r="K6">
        <v>9</v>
      </c>
      <c r="L6">
        <v>2</v>
      </c>
      <c r="M6">
        <v>18</v>
      </c>
      <c r="N6">
        <v>4</v>
      </c>
      <c r="O6" t="s">
        <v>137</v>
      </c>
      <c r="P6">
        <v>0.1</v>
      </c>
      <c r="Q6">
        <v>16.2</v>
      </c>
    </row>
    <row r="7" spans="1:17" x14ac:dyDescent="0.25">
      <c r="A7">
        <v>185</v>
      </c>
      <c r="B7" s="85">
        <v>44791</v>
      </c>
      <c r="C7" s="85">
        <v>44791</v>
      </c>
      <c r="D7">
        <v>6892</v>
      </c>
      <c r="E7">
        <v>17067</v>
      </c>
      <c r="F7" t="s">
        <v>211</v>
      </c>
      <c r="G7" t="s">
        <v>43</v>
      </c>
      <c r="H7" t="s">
        <v>150</v>
      </c>
      <c r="I7" t="s">
        <v>151</v>
      </c>
      <c r="J7" t="s">
        <v>107</v>
      </c>
      <c r="K7">
        <v>9</v>
      </c>
      <c r="L7">
        <v>2</v>
      </c>
      <c r="M7">
        <v>18</v>
      </c>
      <c r="N7">
        <v>3</v>
      </c>
      <c r="O7" t="s">
        <v>28</v>
      </c>
      <c r="P7">
        <v>0.08</v>
      </c>
      <c r="Q7">
        <v>16.559999999999999</v>
      </c>
    </row>
    <row r="8" spans="1:17" x14ac:dyDescent="0.25">
      <c r="A8">
        <v>152</v>
      </c>
      <c r="B8" s="85">
        <v>44777</v>
      </c>
      <c r="C8" s="85">
        <v>44777</v>
      </c>
      <c r="D8">
        <v>6143</v>
      </c>
      <c r="E8">
        <v>17252</v>
      </c>
      <c r="F8" t="s">
        <v>209</v>
      </c>
      <c r="G8" t="s">
        <v>44</v>
      </c>
      <c r="H8" t="s">
        <v>150</v>
      </c>
      <c r="I8" t="s">
        <v>151</v>
      </c>
      <c r="J8" t="s">
        <v>107</v>
      </c>
      <c r="K8">
        <v>9</v>
      </c>
      <c r="L8">
        <v>2</v>
      </c>
      <c r="M8">
        <v>18</v>
      </c>
      <c r="N8">
        <v>0</v>
      </c>
      <c r="O8" t="s">
        <v>140</v>
      </c>
      <c r="P8">
        <v>0</v>
      </c>
      <c r="Q8">
        <v>18</v>
      </c>
    </row>
    <row r="9" spans="1:17" x14ac:dyDescent="0.25">
      <c r="A9">
        <v>106</v>
      </c>
      <c r="B9" s="85">
        <v>44757</v>
      </c>
      <c r="C9" s="85">
        <v>44757</v>
      </c>
      <c r="D9">
        <v>5418</v>
      </c>
      <c r="E9">
        <v>10523</v>
      </c>
      <c r="F9" t="s">
        <v>235</v>
      </c>
      <c r="G9" t="s">
        <v>139</v>
      </c>
      <c r="H9" t="s">
        <v>150</v>
      </c>
      <c r="I9" t="s">
        <v>151</v>
      </c>
      <c r="J9" t="s">
        <v>107</v>
      </c>
      <c r="K9">
        <v>9</v>
      </c>
      <c r="L9">
        <v>2</v>
      </c>
      <c r="M9">
        <v>18</v>
      </c>
      <c r="N9">
        <v>1</v>
      </c>
      <c r="O9" t="s">
        <v>26</v>
      </c>
      <c r="P9">
        <v>0.05</v>
      </c>
      <c r="Q9">
        <v>17.100000000000001</v>
      </c>
    </row>
    <row r="10" spans="1:17" x14ac:dyDescent="0.25">
      <c r="A10">
        <v>90</v>
      </c>
      <c r="B10" s="85">
        <v>44750</v>
      </c>
      <c r="C10" s="85">
        <v>44750</v>
      </c>
      <c r="D10">
        <v>6678</v>
      </c>
      <c r="E10">
        <v>25511</v>
      </c>
      <c r="F10" t="s">
        <v>228</v>
      </c>
      <c r="G10" t="s">
        <v>143</v>
      </c>
      <c r="H10" t="s">
        <v>150</v>
      </c>
      <c r="I10" t="s">
        <v>151</v>
      </c>
      <c r="J10" t="s">
        <v>107</v>
      </c>
      <c r="K10">
        <v>9</v>
      </c>
      <c r="L10">
        <v>2</v>
      </c>
      <c r="M10">
        <v>18</v>
      </c>
      <c r="N10">
        <v>0</v>
      </c>
      <c r="O10" t="s">
        <v>140</v>
      </c>
      <c r="P10">
        <v>0</v>
      </c>
      <c r="Q10">
        <v>18</v>
      </c>
    </row>
    <row r="11" spans="1:17" x14ac:dyDescent="0.25">
      <c r="A11">
        <v>10</v>
      </c>
      <c r="B11" s="85">
        <v>44717</v>
      </c>
      <c r="C11" s="85">
        <v>44717</v>
      </c>
      <c r="D11">
        <v>5400</v>
      </c>
      <c r="E11">
        <v>15353</v>
      </c>
      <c r="F11" t="s">
        <v>149</v>
      </c>
      <c r="G11" t="s">
        <v>139</v>
      </c>
      <c r="H11" t="s">
        <v>150</v>
      </c>
      <c r="I11" t="s">
        <v>151</v>
      </c>
      <c r="J11" t="s">
        <v>107</v>
      </c>
      <c r="K11">
        <v>9</v>
      </c>
      <c r="L11">
        <v>3</v>
      </c>
      <c r="M11">
        <v>27</v>
      </c>
      <c r="N11">
        <v>2</v>
      </c>
      <c r="O11" t="s">
        <v>27</v>
      </c>
      <c r="P11">
        <v>0.06</v>
      </c>
      <c r="Q11">
        <v>25.38</v>
      </c>
    </row>
    <row r="12" spans="1:17" x14ac:dyDescent="0.25">
      <c r="A12">
        <v>177</v>
      </c>
      <c r="B12" s="85">
        <v>44788</v>
      </c>
      <c r="C12" s="85">
        <v>44788</v>
      </c>
      <c r="D12">
        <v>8064</v>
      </c>
      <c r="E12">
        <v>28317</v>
      </c>
      <c r="F12" t="s">
        <v>251</v>
      </c>
      <c r="G12" t="s">
        <v>39</v>
      </c>
      <c r="H12" t="s">
        <v>150</v>
      </c>
      <c r="I12" t="s">
        <v>151</v>
      </c>
      <c r="J12" t="s">
        <v>107</v>
      </c>
      <c r="K12">
        <v>9</v>
      </c>
      <c r="L12">
        <v>3</v>
      </c>
      <c r="M12">
        <v>27</v>
      </c>
      <c r="N12">
        <v>5</v>
      </c>
      <c r="O12" t="s">
        <v>146</v>
      </c>
      <c r="P12">
        <v>0.15</v>
      </c>
      <c r="Q12">
        <v>22.95</v>
      </c>
    </row>
    <row r="13" spans="1:17" x14ac:dyDescent="0.25">
      <c r="A13">
        <v>94</v>
      </c>
      <c r="B13" s="85">
        <v>44752</v>
      </c>
      <c r="C13" s="85">
        <v>44752</v>
      </c>
      <c r="D13">
        <v>5400</v>
      </c>
      <c r="E13">
        <v>27560</v>
      </c>
      <c r="F13" t="s">
        <v>174</v>
      </c>
      <c r="G13" t="s">
        <v>143</v>
      </c>
      <c r="H13" t="s">
        <v>150</v>
      </c>
      <c r="I13" t="s">
        <v>151</v>
      </c>
      <c r="J13" t="s">
        <v>107</v>
      </c>
      <c r="K13">
        <v>9</v>
      </c>
      <c r="L13">
        <v>3</v>
      </c>
      <c r="M13">
        <v>27</v>
      </c>
      <c r="N13">
        <v>2</v>
      </c>
      <c r="O13" t="s">
        <v>27</v>
      </c>
      <c r="P13">
        <v>0.06</v>
      </c>
      <c r="Q13">
        <v>25.38</v>
      </c>
    </row>
    <row r="14" spans="1:17" x14ac:dyDescent="0.25">
      <c r="A14">
        <v>83</v>
      </c>
      <c r="B14" s="85">
        <v>44747</v>
      </c>
      <c r="C14" s="85">
        <v>44747</v>
      </c>
      <c r="D14">
        <v>8064</v>
      </c>
      <c r="E14">
        <v>19112</v>
      </c>
      <c r="F14" t="s">
        <v>223</v>
      </c>
      <c r="G14" t="s">
        <v>136</v>
      </c>
      <c r="H14" t="s">
        <v>150</v>
      </c>
      <c r="I14" t="s">
        <v>151</v>
      </c>
      <c r="J14" t="s">
        <v>107</v>
      </c>
      <c r="K14">
        <v>9</v>
      </c>
      <c r="L14">
        <v>3</v>
      </c>
      <c r="M14">
        <v>27</v>
      </c>
      <c r="N14">
        <v>3</v>
      </c>
      <c r="O14" t="s">
        <v>28</v>
      </c>
      <c r="P14">
        <v>0.08</v>
      </c>
      <c r="Q14">
        <v>24.84</v>
      </c>
    </row>
    <row r="15" spans="1:17" x14ac:dyDescent="0.25">
      <c r="A15">
        <v>74</v>
      </c>
      <c r="B15" s="85">
        <v>44743</v>
      </c>
      <c r="C15" s="85">
        <v>44743</v>
      </c>
      <c r="D15">
        <v>5454</v>
      </c>
      <c r="E15">
        <v>13739</v>
      </c>
      <c r="F15" t="s">
        <v>217</v>
      </c>
      <c r="G15" t="s">
        <v>41</v>
      </c>
      <c r="H15" t="s">
        <v>150</v>
      </c>
      <c r="I15" t="s">
        <v>151</v>
      </c>
      <c r="J15" t="s">
        <v>107</v>
      </c>
      <c r="K15">
        <v>9</v>
      </c>
      <c r="L15">
        <v>3</v>
      </c>
      <c r="M15">
        <v>27</v>
      </c>
      <c r="N15">
        <v>1</v>
      </c>
      <c r="O15" t="s">
        <v>26</v>
      </c>
      <c r="P15">
        <v>0.05</v>
      </c>
      <c r="Q15">
        <v>25.65</v>
      </c>
    </row>
    <row r="16" spans="1:17" x14ac:dyDescent="0.25">
      <c r="A16">
        <v>261</v>
      </c>
      <c r="B16" s="85">
        <v>44818</v>
      </c>
      <c r="C16" s="85">
        <v>44818</v>
      </c>
      <c r="D16">
        <v>8064</v>
      </c>
      <c r="E16">
        <v>10061</v>
      </c>
      <c r="F16" t="s">
        <v>219</v>
      </c>
      <c r="G16" t="s">
        <v>40</v>
      </c>
      <c r="H16" t="s">
        <v>150</v>
      </c>
      <c r="I16" t="s">
        <v>151</v>
      </c>
      <c r="J16" t="s">
        <v>107</v>
      </c>
      <c r="K16">
        <v>9</v>
      </c>
      <c r="L16">
        <v>4</v>
      </c>
      <c r="M16">
        <v>36</v>
      </c>
      <c r="N16">
        <v>5</v>
      </c>
      <c r="O16" t="s">
        <v>146</v>
      </c>
      <c r="P16">
        <v>0.15</v>
      </c>
      <c r="Q16">
        <v>30.6</v>
      </c>
    </row>
    <row r="17" spans="1:17" x14ac:dyDescent="0.25">
      <c r="A17">
        <v>253</v>
      </c>
      <c r="B17" s="85">
        <v>44816</v>
      </c>
      <c r="C17" s="85">
        <v>44816</v>
      </c>
      <c r="D17">
        <v>1384</v>
      </c>
      <c r="E17">
        <v>21321</v>
      </c>
      <c r="F17" t="s">
        <v>244</v>
      </c>
      <c r="G17" t="s">
        <v>44</v>
      </c>
      <c r="H17" t="s">
        <v>150</v>
      </c>
      <c r="I17" t="s">
        <v>151</v>
      </c>
      <c r="J17" t="s">
        <v>107</v>
      </c>
      <c r="K17">
        <v>9</v>
      </c>
      <c r="L17">
        <v>4</v>
      </c>
      <c r="M17">
        <v>36</v>
      </c>
      <c r="N17">
        <v>5</v>
      </c>
      <c r="O17" t="s">
        <v>146</v>
      </c>
      <c r="P17">
        <v>0.15</v>
      </c>
      <c r="Q17">
        <v>30.6</v>
      </c>
    </row>
    <row r="18" spans="1:17" x14ac:dyDescent="0.25">
      <c r="A18">
        <v>274</v>
      </c>
      <c r="B18" s="85">
        <v>44824</v>
      </c>
      <c r="C18" s="85">
        <v>44824</v>
      </c>
      <c r="D18">
        <v>5418</v>
      </c>
      <c r="E18">
        <v>20676</v>
      </c>
      <c r="F18" t="s">
        <v>163</v>
      </c>
      <c r="G18" t="s">
        <v>37</v>
      </c>
      <c r="H18" t="s">
        <v>150</v>
      </c>
      <c r="I18" t="s">
        <v>151</v>
      </c>
      <c r="J18" t="s">
        <v>107</v>
      </c>
      <c r="K18">
        <v>9</v>
      </c>
      <c r="L18">
        <v>5</v>
      </c>
      <c r="M18">
        <v>45</v>
      </c>
      <c r="N18">
        <v>4</v>
      </c>
      <c r="O18" t="s">
        <v>137</v>
      </c>
      <c r="P18">
        <v>0.1</v>
      </c>
      <c r="Q18">
        <v>40.5</v>
      </c>
    </row>
    <row r="19" spans="1:17" x14ac:dyDescent="0.25">
      <c r="A19">
        <v>196</v>
      </c>
      <c r="B19" s="85">
        <v>44794</v>
      </c>
      <c r="C19" s="85">
        <v>44794</v>
      </c>
      <c r="D19">
        <v>6464</v>
      </c>
      <c r="E19">
        <v>22611</v>
      </c>
      <c r="F19" t="s">
        <v>202</v>
      </c>
      <c r="G19" t="s">
        <v>186</v>
      </c>
      <c r="H19" t="s">
        <v>150</v>
      </c>
      <c r="I19" t="s">
        <v>151</v>
      </c>
      <c r="J19" t="s">
        <v>107</v>
      </c>
      <c r="K19">
        <v>9</v>
      </c>
      <c r="L19">
        <v>5</v>
      </c>
      <c r="M19">
        <v>45</v>
      </c>
      <c r="N19">
        <v>4</v>
      </c>
      <c r="O19" t="s">
        <v>137</v>
      </c>
      <c r="P19">
        <v>0.1</v>
      </c>
      <c r="Q19">
        <v>40.5</v>
      </c>
    </row>
    <row r="20" spans="1:17" x14ac:dyDescent="0.25">
      <c r="A20">
        <v>271</v>
      </c>
      <c r="B20" s="85">
        <v>44822</v>
      </c>
      <c r="C20" s="85">
        <v>44822</v>
      </c>
      <c r="D20">
        <v>6678</v>
      </c>
      <c r="E20">
        <v>22749</v>
      </c>
      <c r="F20" t="s">
        <v>268</v>
      </c>
      <c r="G20" t="s">
        <v>36</v>
      </c>
      <c r="H20" t="s">
        <v>150</v>
      </c>
      <c r="I20" t="s">
        <v>151</v>
      </c>
      <c r="J20" t="s">
        <v>107</v>
      </c>
      <c r="K20">
        <v>9</v>
      </c>
      <c r="L20">
        <v>6</v>
      </c>
      <c r="M20">
        <v>54</v>
      </c>
      <c r="N20">
        <v>0</v>
      </c>
      <c r="O20" t="s">
        <v>140</v>
      </c>
      <c r="P20">
        <v>0</v>
      </c>
      <c r="Q20">
        <v>54</v>
      </c>
    </row>
    <row r="21" spans="1:17" x14ac:dyDescent="0.25">
      <c r="A21">
        <v>224</v>
      </c>
      <c r="B21" s="85">
        <v>44804</v>
      </c>
      <c r="C21" s="85">
        <v>44804</v>
      </c>
      <c r="D21">
        <v>6892</v>
      </c>
      <c r="E21">
        <v>22544</v>
      </c>
      <c r="F21" t="s">
        <v>225</v>
      </c>
      <c r="G21" t="s">
        <v>136</v>
      </c>
      <c r="H21" t="s">
        <v>150</v>
      </c>
      <c r="I21" t="s">
        <v>151</v>
      </c>
      <c r="J21" t="s">
        <v>107</v>
      </c>
      <c r="K21">
        <v>9</v>
      </c>
      <c r="L21">
        <v>6</v>
      </c>
      <c r="M21">
        <v>54</v>
      </c>
      <c r="N21">
        <v>2</v>
      </c>
      <c r="O21" t="s">
        <v>27</v>
      </c>
      <c r="P21">
        <v>0.06</v>
      </c>
      <c r="Q21">
        <v>50.76</v>
      </c>
    </row>
    <row r="22" spans="1:17" x14ac:dyDescent="0.25">
      <c r="A22">
        <v>119</v>
      </c>
      <c r="B22" s="85">
        <v>44762</v>
      </c>
      <c r="C22" s="85">
        <v>44762</v>
      </c>
      <c r="D22">
        <v>8064</v>
      </c>
      <c r="E22">
        <v>10734</v>
      </c>
      <c r="F22" t="s">
        <v>241</v>
      </c>
      <c r="G22" t="s">
        <v>36</v>
      </c>
      <c r="H22" t="s">
        <v>150</v>
      </c>
      <c r="I22" t="s">
        <v>151</v>
      </c>
      <c r="J22" t="s">
        <v>107</v>
      </c>
      <c r="K22">
        <v>9</v>
      </c>
      <c r="L22">
        <v>7</v>
      </c>
      <c r="M22">
        <v>63</v>
      </c>
      <c r="N22">
        <v>2</v>
      </c>
      <c r="O22" t="s">
        <v>27</v>
      </c>
      <c r="P22">
        <v>0.06</v>
      </c>
      <c r="Q22">
        <v>59.22</v>
      </c>
    </row>
    <row r="23" spans="1:17" x14ac:dyDescent="0.25">
      <c r="A23">
        <v>257</v>
      </c>
      <c r="B23" s="85">
        <v>44816</v>
      </c>
      <c r="C23" s="85">
        <v>44816</v>
      </c>
      <c r="D23">
        <v>8064</v>
      </c>
      <c r="E23">
        <v>21785</v>
      </c>
      <c r="F23" t="s">
        <v>200</v>
      </c>
      <c r="G23" t="s">
        <v>40</v>
      </c>
      <c r="H23" t="s">
        <v>150</v>
      </c>
      <c r="I23" t="s">
        <v>151</v>
      </c>
      <c r="J23" t="s">
        <v>107</v>
      </c>
      <c r="K23">
        <v>9</v>
      </c>
      <c r="L23">
        <v>9</v>
      </c>
      <c r="M23">
        <v>81</v>
      </c>
      <c r="N23">
        <v>1</v>
      </c>
      <c r="O23" t="s">
        <v>26</v>
      </c>
      <c r="P23">
        <v>0.05</v>
      </c>
      <c r="Q23">
        <v>76.95</v>
      </c>
    </row>
    <row r="24" spans="1:17" x14ac:dyDescent="0.25">
      <c r="A24">
        <v>208</v>
      </c>
      <c r="B24" s="85">
        <v>44799</v>
      </c>
      <c r="C24" s="85">
        <v>44799</v>
      </c>
      <c r="D24">
        <v>6571</v>
      </c>
      <c r="E24">
        <v>24461</v>
      </c>
      <c r="F24" t="s">
        <v>229</v>
      </c>
      <c r="G24" t="s">
        <v>39</v>
      </c>
      <c r="H24" t="s">
        <v>150</v>
      </c>
      <c r="I24" t="s">
        <v>151</v>
      </c>
      <c r="J24" t="s">
        <v>107</v>
      </c>
      <c r="K24">
        <v>9</v>
      </c>
      <c r="L24">
        <v>9</v>
      </c>
      <c r="M24">
        <v>81</v>
      </c>
      <c r="N24">
        <v>1</v>
      </c>
      <c r="O24" t="s">
        <v>26</v>
      </c>
      <c r="P24">
        <v>0.05</v>
      </c>
      <c r="Q24">
        <v>76.95</v>
      </c>
    </row>
    <row r="25" spans="1:17" x14ac:dyDescent="0.25">
      <c r="A25">
        <v>242</v>
      </c>
      <c r="B25" s="85">
        <v>44812</v>
      </c>
      <c r="C25" s="85">
        <v>44812</v>
      </c>
      <c r="D25">
        <v>5400</v>
      </c>
      <c r="E25">
        <v>19063</v>
      </c>
      <c r="F25" t="s">
        <v>288</v>
      </c>
      <c r="G25" t="s">
        <v>40</v>
      </c>
      <c r="H25" t="s">
        <v>150</v>
      </c>
      <c r="I25" t="s">
        <v>151</v>
      </c>
      <c r="J25" t="s">
        <v>107</v>
      </c>
      <c r="K25">
        <v>9</v>
      </c>
      <c r="L25">
        <v>10</v>
      </c>
      <c r="M25">
        <v>90</v>
      </c>
      <c r="N25">
        <v>1</v>
      </c>
      <c r="O25" t="s">
        <v>26</v>
      </c>
      <c r="P25">
        <v>0.05</v>
      </c>
      <c r="Q25">
        <v>85.5</v>
      </c>
    </row>
    <row r="26" spans="1:17" x14ac:dyDescent="0.25">
      <c r="A26">
        <v>218</v>
      </c>
      <c r="B26" s="85">
        <v>44802</v>
      </c>
      <c r="C26" s="85">
        <v>44802</v>
      </c>
      <c r="D26">
        <v>5382</v>
      </c>
      <c r="E26">
        <v>17376</v>
      </c>
      <c r="F26" t="s">
        <v>255</v>
      </c>
      <c r="G26" t="s">
        <v>40</v>
      </c>
      <c r="H26" t="s">
        <v>150</v>
      </c>
      <c r="I26" t="s">
        <v>151</v>
      </c>
      <c r="J26" t="s">
        <v>107</v>
      </c>
      <c r="K26">
        <v>9</v>
      </c>
      <c r="L26">
        <v>10</v>
      </c>
      <c r="M26">
        <v>90</v>
      </c>
      <c r="N26">
        <v>1</v>
      </c>
      <c r="O26" t="s">
        <v>26</v>
      </c>
      <c r="P26">
        <v>0.05</v>
      </c>
      <c r="Q26">
        <v>85.5</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764E37-08C2-474C-957F-18BA6C3E2AF2}">
  <sheetPr>
    <tabColor rgb="FF6EA044"/>
  </sheetPr>
  <dimension ref="A1:K21"/>
  <sheetViews>
    <sheetView topLeftCell="A4" zoomScaleNormal="100" workbookViewId="0">
      <selection activeCell="B7" sqref="B7"/>
    </sheetView>
  </sheetViews>
  <sheetFormatPr defaultColWidth="10.75" defaultRowHeight="15.75" x14ac:dyDescent="0.25"/>
  <cols>
    <col min="1" max="1" width="18.5" style="1" bestFit="1" customWidth="1"/>
    <col min="2" max="2" width="15.125" style="1" bestFit="1" customWidth="1"/>
    <col min="3" max="16384" width="10.75" style="1"/>
  </cols>
  <sheetData>
    <row r="1" spans="1:11" x14ac:dyDescent="0.25">
      <c r="A1"/>
      <c r="B1"/>
    </row>
    <row r="3" spans="1:11" x14ac:dyDescent="0.25">
      <c r="A3" s="81" t="s">
        <v>124</v>
      </c>
      <c r="B3" s="75" t="s">
        <v>291</v>
      </c>
    </row>
    <row r="4" spans="1:11" x14ac:dyDescent="0.25">
      <c r="A4" s="82" t="s">
        <v>107</v>
      </c>
      <c r="B4" s="83">
        <v>348</v>
      </c>
      <c r="E4" s="62" t="s">
        <v>309</v>
      </c>
      <c r="F4" s="62"/>
      <c r="G4" s="62"/>
      <c r="H4" s="62"/>
      <c r="I4" s="62"/>
      <c r="J4" s="62"/>
      <c r="K4" s="62"/>
    </row>
    <row r="5" spans="1:11" x14ac:dyDescent="0.25">
      <c r="A5" s="78" t="s">
        <v>73</v>
      </c>
      <c r="B5" s="83">
        <v>116</v>
      </c>
      <c r="E5" s="62"/>
      <c r="F5" s="62"/>
      <c r="G5" s="62"/>
      <c r="H5" s="62"/>
      <c r="I5" s="62"/>
      <c r="J5" s="62"/>
      <c r="K5" s="62"/>
    </row>
    <row r="6" spans="1:11" x14ac:dyDescent="0.25">
      <c r="A6" s="78" t="s">
        <v>76</v>
      </c>
      <c r="B6" s="83">
        <v>130</v>
      </c>
      <c r="E6" s="62"/>
      <c r="F6" s="62"/>
      <c r="G6" s="62"/>
      <c r="H6" s="62"/>
      <c r="I6" s="62"/>
      <c r="J6" s="62"/>
      <c r="K6" s="62"/>
    </row>
    <row r="7" spans="1:11" x14ac:dyDescent="0.25">
      <c r="A7" s="78" t="s">
        <v>151</v>
      </c>
      <c r="B7" s="83">
        <v>102</v>
      </c>
    </row>
    <row r="8" spans="1:11" x14ac:dyDescent="0.25">
      <c r="A8" s="82" t="s">
        <v>108</v>
      </c>
      <c r="B8" s="83">
        <v>516</v>
      </c>
    </row>
    <row r="9" spans="1:11" x14ac:dyDescent="0.25">
      <c r="A9" s="82" t="s">
        <v>292</v>
      </c>
      <c r="B9" s="83">
        <v>864</v>
      </c>
    </row>
    <row r="10" spans="1:11" x14ac:dyDescent="0.25">
      <c r="A10"/>
      <c r="B10"/>
    </row>
    <row r="11" spans="1:11" x14ac:dyDescent="0.25">
      <c r="A11"/>
      <c r="B11"/>
      <c r="E11" s="84" t="s">
        <v>310</v>
      </c>
      <c r="F11" s="84"/>
      <c r="G11" s="84"/>
      <c r="H11" s="84"/>
      <c r="I11" s="84"/>
      <c r="J11" s="84"/>
      <c r="K11" s="84"/>
    </row>
    <row r="12" spans="1:11" x14ac:dyDescent="0.25">
      <c r="A12"/>
      <c r="B12"/>
      <c r="E12" s="84"/>
      <c r="F12" s="84"/>
      <c r="G12" s="84"/>
      <c r="H12" s="84"/>
      <c r="I12" s="84"/>
      <c r="J12" s="84"/>
      <c r="K12" s="84"/>
    </row>
    <row r="13" spans="1:11" x14ac:dyDescent="0.25">
      <c r="A13"/>
      <c r="B13"/>
      <c r="E13" s="84"/>
      <c r="F13" s="84"/>
      <c r="G13" s="84"/>
      <c r="H13" s="84"/>
      <c r="I13" s="84"/>
      <c r="J13" s="84"/>
      <c r="K13" s="84"/>
    </row>
    <row r="14" spans="1:11" x14ac:dyDescent="0.25">
      <c r="A14"/>
      <c r="B14"/>
    </row>
    <row r="15" spans="1:11" x14ac:dyDescent="0.25">
      <c r="A15"/>
      <c r="B15"/>
    </row>
    <row r="16" spans="1:11" x14ac:dyDescent="0.25">
      <c r="A16"/>
      <c r="B16"/>
    </row>
    <row r="17" spans="1:2" x14ac:dyDescent="0.25">
      <c r="A17"/>
      <c r="B17"/>
    </row>
    <row r="18" spans="1:2" x14ac:dyDescent="0.25">
      <c r="A18"/>
      <c r="B18"/>
    </row>
    <row r="19" spans="1:2" x14ac:dyDescent="0.25">
      <c r="A19"/>
      <c r="B19"/>
    </row>
    <row r="20" spans="1:2" x14ac:dyDescent="0.25">
      <c r="A20"/>
      <c r="B20"/>
    </row>
    <row r="21" spans="1:2" x14ac:dyDescent="0.25">
      <c r="A21"/>
      <c r="B21"/>
    </row>
  </sheetData>
  <mergeCells count="2">
    <mergeCell ref="E4:K6"/>
    <mergeCell ref="E11:K13"/>
  </mergeCells>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9CCEB-766E-E04A-9E5D-0ED99860DE9C}">
  <sheetPr>
    <tabColor rgb="FF6EA044"/>
  </sheetPr>
  <dimension ref="B5:M163"/>
  <sheetViews>
    <sheetView zoomScaleNormal="100" workbookViewId="0">
      <selection activeCell="B7" sqref="B7"/>
    </sheetView>
  </sheetViews>
  <sheetFormatPr defaultColWidth="10.75" defaultRowHeight="15.75" x14ac:dyDescent="0.25"/>
  <cols>
    <col min="1" max="1" width="10.75" style="1"/>
    <col min="2" max="2" width="21.75" style="1" bestFit="1" customWidth="1"/>
    <col min="3" max="3" width="17.25" style="1" bestFit="1" customWidth="1"/>
    <col min="4" max="16384" width="10.75" style="1"/>
  </cols>
  <sheetData>
    <row r="5" spans="2:13" x14ac:dyDescent="0.25">
      <c r="B5" s="74" t="s">
        <v>293</v>
      </c>
      <c r="C5" s="75" t="s">
        <v>294</v>
      </c>
      <c r="G5" s="62" t="s">
        <v>311</v>
      </c>
      <c r="H5" s="62"/>
      <c r="I5" s="62"/>
      <c r="J5" s="62"/>
      <c r="K5" s="62"/>
      <c r="L5" s="62"/>
      <c r="M5" s="62"/>
    </row>
    <row r="6" spans="2:13" x14ac:dyDescent="0.25">
      <c r="B6" s="76" t="s">
        <v>368</v>
      </c>
      <c r="C6" s="77">
        <v>3793.4720000000007</v>
      </c>
      <c r="G6" s="62"/>
      <c r="H6" s="62"/>
      <c r="I6" s="62"/>
      <c r="J6" s="62"/>
      <c r="K6" s="62"/>
      <c r="L6" s="62"/>
      <c r="M6" s="62"/>
    </row>
    <row r="7" spans="2:13" x14ac:dyDescent="0.25">
      <c r="B7" s="78" t="s">
        <v>38</v>
      </c>
      <c r="C7" s="77">
        <v>73.147000000000006</v>
      </c>
      <c r="G7" s="62"/>
      <c r="H7" s="62"/>
      <c r="I7" s="62"/>
      <c r="J7" s="62"/>
      <c r="K7" s="62"/>
      <c r="L7" s="62"/>
      <c r="M7" s="62"/>
    </row>
    <row r="8" spans="2:13" x14ac:dyDescent="0.25">
      <c r="B8" s="78" t="s">
        <v>180</v>
      </c>
      <c r="C8" s="77">
        <v>146.13249999999999</v>
      </c>
    </row>
    <row r="9" spans="2:13" x14ac:dyDescent="0.25">
      <c r="B9" s="78" t="s">
        <v>42</v>
      </c>
      <c r="C9" s="77">
        <v>135.84899999999999</v>
      </c>
    </row>
    <row r="10" spans="2:13" x14ac:dyDescent="0.25">
      <c r="B10" s="78" t="s">
        <v>173</v>
      </c>
      <c r="C10" s="77">
        <v>161.51499999999999</v>
      </c>
    </row>
    <row r="11" spans="2:13" x14ac:dyDescent="0.25">
      <c r="B11" s="78" t="s">
        <v>36</v>
      </c>
      <c r="C11" s="77">
        <v>155.36100000000002</v>
      </c>
    </row>
    <row r="12" spans="2:13" x14ac:dyDescent="0.25">
      <c r="B12" s="78" t="s">
        <v>139</v>
      </c>
      <c r="C12" s="77">
        <v>219.32200000000003</v>
      </c>
    </row>
    <row r="13" spans="2:13" x14ac:dyDescent="0.25">
      <c r="B13" s="78" t="s">
        <v>37</v>
      </c>
      <c r="C13" s="77">
        <v>342.01400000000001</v>
      </c>
    </row>
    <row r="14" spans="2:13" x14ac:dyDescent="0.25">
      <c r="B14" s="78" t="s">
        <v>40</v>
      </c>
      <c r="C14" s="77">
        <v>622.79750000000001</v>
      </c>
    </row>
    <row r="15" spans="2:13" x14ac:dyDescent="0.25">
      <c r="B15" s="78" t="s">
        <v>186</v>
      </c>
      <c r="C15" s="77">
        <v>120.9</v>
      </c>
    </row>
    <row r="16" spans="2:13" x14ac:dyDescent="0.25">
      <c r="B16" s="78" t="s">
        <v>39</v>
      </c>
      <c r="C16" s="77">
        <v>604.78449999999998</v>
      </c>
    </row>
    <row r="17" spans="2:3" x14ac:dyDescent="0.25">
      <c r="B17" s="78" t="s">
        <v>43</v>
      </c>
      <c r="C17" s="77">
        <v>81.941999999999993</v>
      </c>
    </row>
    <row r="18" spans="2:3" x14ac:dyDescent="0.25">
      <c r="B18" s="78" t="s">
        <v>143</v>
      </c>
      <c r="C18" s="77">
        <v>202.23000000000002</v>
      </c>
    </row>
    <row r="19" spans="2:3" x14ac:dyDescent="0.25">
      <c r="B19" s="78" t="s">
        <v>41</v>
      </c>
      <c r="C19" s="77">
        <v>123.145</v>
      </c>
    </row>
    <row r="20" spans="2:3" x14ac:dyDescent="0.25">
      <c r="B20" s="78" t="s">
        <v>232</v>
      </c>
      <c r="C20" s="77">
        <v>186.58250000000001</v>
      </c>
    </row>
    <row r="21" spans="2:3" x14ac:dyDescent="0.25">
      <c r="B21" s="78" t="s">
        <v>44</v>
      </c>
      <c r="C21" s="77">
        <v>222.34</v>
      </c>
    </row>
    <row r="22" spans="2:3" x14ac:dyDescent="0.25">
      <c r="B22" s="78" t="s">
        <v>136</v>
      </c>
      <c r="C22" s="77">
        <v>124.17500000000001</v>
      </c>
    </row>
    <row r="23" spans="2:3" x14ac:dyDescent="0.25">
      <c r="B23" s="78" t="s">
        <v>184</v>
      </c>
      <c r="C23" s="77">
        <v>118.59</v>
      </c>
    </row>
    <row r="24" spans="2:3" x14ac:dyDescent="0.25">
      <c r="B24" s="78" t="s">
        <v>156</v>
      </c>
      <c r="C24" s="77">
        <v>152.64500000000001</v>
      </c>
    </row>
    <row r="25" spans="2:3" x14ac:dyDescent="0.25">
      <c r="B25" s="76" t="s">
        <v>369</v>
      </c>
      <c r="C25" s="77">
        <v>9323.8365000000013</v>
      </c>
    </row>
    <row r="26" spans="2:3" x14ac:dyDescent="0.25">
      <c r="B26" s="78" t="s">
        <v>38</v>
      </c>
      <c r="C26" s="77">
        <v>713.89400000000001</v>
      </c>
    </row>
    <row r="27" spans="2:3" x14ac:dyDescent="0.25">
      <c r="B27" s="78" t="s">
        <v>180</v>
      </c>
      <c r="C27" s="77">
        <v>402.77</v>
      </c>
    </row>
    <row r="28" spans="2:3" x14ac:dyDescent="0.25">
      <c r="B28" s="78" t="s">
        <v>42</v>
      </c>
      <c r="C28" s="77">
        <v>437.96999999999997</v>
      </c>
    </row>
    <row r="29" spans="2:3" x14ac:dyDescent="0.25">
      <c r="B29" s="78" t="s">
        <v>173</v>
      </c>
      <c r="C29" s="77">
        <v>251.02</v>
      </c>
    </row>
    <row r="30" spans="2:3" x14ac:dyDescent="0.25">
      <c r="B30" s="78" t="s">
        <v>36</v>
      </c>
      <c r="C30" s="77">
        <v>953.58550000000002</v>
      </c>
    </row>
    <row r="31" spans="2:3" x14ac:dyDescent="0.25">
      <c r="B31" s="78" t="s">
        <v>139</v>
      </c>
      <c r="C31" s="77">
        <v>334.375</v>
      </c>
    </row>
    <row r="32" spans="2:3" x14ac:dyDescent="0.25">
      <c r="B32" s="78" t="s">
        <v>37</v>
      </c>
      <c r="C32" s="77">
        <v>710.34849999999994</v>
      </c>
    </row>
    <row r="33" spans="2:3" x14ac:dyDescent="0.25">
      <c r="B33" s="78" t="s">
        <v>40</v>
      </c>
      <c r="C33" s="77">
        <v>1261.4349999999999</v>
      </c>
    </row>
    <row r="34" spans="2:3" x14ac:dyDescent="0.25">
      <c r="B34" s="78" t="s">
        <v>186</v>
      </c>
      <c r="C34" s="77">
        <v>547.34500000000003</v>
      </c>
    </row>
    <row r="35" spans="2:3" x14ac:dyDescent="0.25">
      <c r="B35" s="78" t="s">
        <v>39</v>
      </c>
      <c r="C35" s="77">
        <v>1310.9699999999998</v>
      </c>
    </row>
    <row r="36" spans="2:3" x14ac:dyDescent="0.25">
      <c r="B36" s="78" t="s">
        <v>43</v>
      </c>
      <c r="C36" s="77">
        <v>221.8725</v>
      </c>
    </row>
    <row r="37" spans="2:3" x14ac:dyDescent="0.25">
      <c r="B37" s="78" t="s">
        <v>143</v>
      </c>
      <c r="C37" s="77">
        <v>266.58849999999995</v>
      </c>
    </row>
    <row r="38" spans="2:3" x14ac:dyDescent="0.25">
      <c r="B38" s="78" t="s">
        <v>41</v>
      </c>
      <c r="C38" s="77">
        <v>318.32500000000005</v>
      </c>
    </row>
    <row r="39" spans="2:3" x14ac:dyDescent="0.25">
      <c r="B39" s="78" t="s">
        <v>232</v>
      </c>
      <c r="C39" s="77">
        <v>172.8</v>
      </c>
    </row>
    <row r="40" spans="2:3" x14ac:dyDescent="0.25">
      <c r="B40" s="78" t="s">
        <v>44</v>
      </c>
      <c r="C40" s="77">
        <v>203.58750000000003</v>
      </c>
    </row>
    <row r="41" spans="2:3" x14ac:dyDescent="0.25">
      <c r="B41" s="78" t="s">
        <v>136</v>
      </c>
      <c r="C41" s="77">
        <v>359.67599999999999</v>
      </c>
    </row>
    <row r="42" spans="2:3" x14ac:dyDescent="0.25">
      <c r="B42" s="78" t="s">
        <v>184</v>
      </c>
      <c r="C42" s="77">
        <v>320.95749999999998</v>
      </c>
    </row>
    <row r="43" spans="2:3" x14ac:dyDescent="0.25">
      <c r="B43" s="78" t="s">
        <v>156</v>
      </c>
      <c r="C43" s="77">
        <v>536.31650000000002</v>
      </c>
    </row>
    <row r="44" spans="2:3" x14ac:dyDescent="0.25">
      <c r="B44" s="76" t="s">
        <v>292</v>
      </c>
      <c r="C44" s="77">
        <v>13117.308499999999</v>
      </c>
    </row>
    <row r="45" spans="2:3" x14ac:dyDescent="0.25">
      <c r="B45"/>
      <c r="C45"/>
    </row>
    <row r="46" spans="2:3" x14ac:dyDescent="0.25">
      <c r="B46"/>
      <c r="C46"/>
    </row>
    <row r="47" spans="2:3" x14ac:dyDescent="0.25">
      <c r="B47"/>
      <c r="C47"/>
    </row>
    <row r="48" spans="2:3" x14ac:dyDescent="0.25">
      <c r="B48"/>
      <c r="C48"/>
    </row>
    <row r="49" spans="2:3" x14ac:dyDescent="0.25">
      <c r="B49"/>
      <c r="C49"/>
    </row>
    <row r="50" spans="2:3" x14ac:dyDescent="0.25">
      <c r="B50"/>
      <c r="C50"/>
    </row>
    <row r="51" spans="2:3" x14ac:dyDescent="0.25">
      <c r="B51"/>
      <c r="C51"/>
    </row>
    <row r="52" spans="2:3" x14ac:dyDescent="0.25">
      <c r="B52"/>
      <c r="C52"/>
    </row>
    <row r="53" spans="2:3" x14ac:dyDescent="0.25">
      <c r="B53"/>
      <c r="C53"/>
    </row>
    <row r="54" spans="2:3" x14ac:dyDescent="0.25">
      <c r="B54"/>
      <c r="C54"/>
    </row>
    <row r="55" spans="2:3" x14ac:dyDescent="0.25">
      <c r="B55"/>
      <c r="C55"/>
    </row>
    <row r="56" spans="2:3" x14ac:dyDescent="0.25">
      <c r="B56"/>
      <c r="C56"/>
    </row>
    <row r="57" spans="2:3" x14ac:dyDescent="0.25">
      <c r="B57"/>
      <c r="C57"/>
    </row>
    <row r="58" spans="2:3" x14ac:dyDescent="0.25">
      <c r="B58"/>
      <c r="C58"/>
    </row>
    <row r="59" spans="2:3" x14ac:dyDescent="0.25">
      <c r="B59"/>
      <c r="C59"/>
    </row>
    <row r="60" spans="2:3" x14ac:dyDescent="0.25">
      <c r="B60"/>
      <c r="C60"/>
    </row>
    <row r="61" spans="2:3" x14ac:dyDescent="0.25">
      <c r="B61"/>
      <c r="C61"/>
    </row>
    <row r="62" spans="2:3" x14ac:dyDescent="0.25">
      <c r="B62"/>
      <c r="C62"/>
    </row>
    <row r="63" spans="2:3" x14ac:dyDescent="0.25">
      <c r="B63"/>
      <c r="C63"/>
    </row>
    <row r="64" spans="2:3" x14ac:dyDescent="0.25">
      <c r="B64"/>
      <c r="C64"/>
    </row>
    <row r="65" spans="2:3" x14ac:dyDescent="0.25">
      <c r="B65"/>
      <c r="C65"/>
    </row>
    <row r="66" spans="2:3" x14ac:dyDescent="0.25">
      <c r="B66"/>
      <c r="C66"/>
    </row>
    <row r="67" spans="2:3" x14ac:dyDescent="0.25">
      <c r="B67"/>
      <c r="C67"/>
    </row>
    <row r="68" spans="2:3" x14ac:dyDescent="0.25">
      <c r="B68"/>
      <c r="C68"/>
    </row>
    <row r="69" spans="2:3" x14ac:dyDescent="0.25">
      <c r="B69"/>
      <c r="C69"/>
    </row>
    <row r="70" spans="2:3" x14ac:dyDescent="0.25">
      <c r="B70"/>
      <c r="C70"/>
    </row>
    <row r="71" spans="2:3" x14ac:dyDescent="0.25">
      <c r="B71"/>
      <c r="C71"/>
    </row>
    <row r="72" spans="2:3" x14ac:dyDescent="0.25">
      <c r="B72"/>
      <c r="C72"/>
    </row>
    <row r="73" spans="2:3" x14ac:dyDescent="0.25">
      <c r="B73"/>
      <c r="C73"/>
    </row>
    <row r="74" spans="2:3" x14ac:dyDescent="0.25">
      <c r="B74"/>
      <c r="C74"/>
    </row>
    <row r="75" spans="2:3" x14ac:dyDescent="0.25">
      <c r="B75"/>
      <c r="C75"/>
    </row>
    <row r="76" spans="2:3" x14ac:dyDescent="0.25">
      <c r="B76"/>
      <c r="C76"/>
    </row>
    <row r="77" spans="2:3" x14ac:dyDescent="0.25">
      <c r="B77"/>
      <c r="C77"/>
    </row>
    <row r="78" spans="2:3" x14ac:dyDescent="0.25">
      <c r="B78"/>
      <c r="C78"/>
    </row>
    <row r="79" spans="2:3" x14ac:dyDescent="0.25">
      <c r="B79"/>
      <c r="C79"/>
    </row>
    <row r="80" spans="2:3" x14ac:dyDescent="0.25">
      <c r="B80"/>
      <c r="C80"/>
    </row>
    <row r="81" spans="2:3" x14ac:dyDescent="0.25">
      <c r="B81"/>
      <c r="C81"/>
    </row>
    <row r="82" spans="2:3" x14ac:dyDescent="0.25">
      <c r="B82"/>
      <c r="C82"/>
    </row>
    <row r="83" spans="2:3" x14ac:dyDescent="0.25">
      <c r="B83"/>
      <c r="C83"/>
    </row>
    <row r="84" spans="2:3" x14ac:dyDescent="0.25">
      <c r="B84"/>
      <c r="C84"/>
    </row>
    <row r="85" spans="2:3" x14ac:dyDescent="0.25">
      <c r="B85"/>
      <c r="C85"/>
    </row>
    <row r="86" spans="2:3" x14ac:dyDescent="0.25">
      <c r="B86"/>
      <c r="C86"/>
    </row>
    <row r="87" spans="2:3" x14ac:dyDescent="0.25">
      <c r="B87"/>
      <c r="C87"/>
    </row>
    <row r="88" spans="2:3" x14ac:dyDescent="0.25">
      <c r="B88"/>
      <c r="C88"/>
    </row>
    <row r="89" spans="2:3" x14ac:dyDescent="0.25">
      <c r="B89"/>
      <c r="C89"/>
    </row>
    <row r="90" spans="2:3" x14ac:dyDescent="0.25">
      <c r="B90"/>
      <c r="C90"/>
    </row>
    <row r="91" spans="2:3" x14ac:dyDescent="0.25">
      <c r="B91"/>
      <c r="C91"/>
    </row>
    <row r="92" spans="2:3" x14ac:dyDescent="0.25">
      <c r="B92"/>
      <c r="C92"/>
    </row>
    <row r="93" spans="2:3" x14ac:dyDescent="0.25">
      <c r="B93"/>
      <c r="C93"/>
    </row>
    <row r="94" spans="2:3" x14ac:dyDescent="0.25">
      <c r="B94"/>
      <c r="C94"/>
    </row>
    <row r="95" spans="2:3" x14ac:dyDescent="0.25">
      <c r="B95"/>
      <c r="C95"/>
    </row>
    <row r="96" spans="2:3" x14ac:dyDescent="0.25">
      <c r="B96"/>
      <c r="C96"/>
    </row>
    <row r="97" spans="2:3" x14ac:dyDescent="0.25">
      <c r="B97"/>
      <c r="C97"/>
    </row>
    <row r="98" spans="2:3" x14ac:dyDescent="0.25">
      <c r="B98"/>
      <c r="C98"/>
    </row>
    <row r="99" spans="2:3" x14ac:dyDescent="0.25">
      <c r="B99"/>
      <c r="C99"/>
    </row>
    <row r="100" spans="2:3" x14ac:dyDescent="0.25">
      <c r="B100"/>
      <c r="C100"/>
    </row>
    <row r="101" spans="2:3" x14ac:dyDescent="0.25">
      <c r="B101"/>
      <c r="C101"/>
    </row>
    <row r="102" spans="2:3" x14ac:dyDescent="0.25">
      <c r="B102"/>
      <c r="C102"/>
    </row>
    <row r="103" spans="2:3" x14ac:dyDescent="0.25">
      <c r="B103"/>
      <c r="C103"/>
    </row>
    <row r="104" spans="2:3" x14ac:dyDescent="0.25">
      <c r="B104"/>
      <c r="C104"/>
    </row>
    <row r="105" spans="2:3" x14ac:dyDescent="0.25">
      <c r="B105"/>
      <c r="C105"/>
    </row>
    <row r="106" spans="2:3" x14ac:dyDescent="0.25">
      <c r="B106"/>
      <c r="C106"/>
    </row>
    <row r="107" spans="2:3" x14ac:dyDescent="0.25">
      <c r="B107"/>
      <c r="C107"/>
    </row>
    <row r="108" spans="2:3" x14ac:dyDescent="0.25">
      <c r="B108"/>
      <c r="C108"/>
    </row>
    <row r="109" spans="2:3" x14ac:dyDescent="0.25">
      <c r="B109"/>
      <c r="C109"/>
    </row>
    <row r="110" spans="2:3" x14ac:dyDescent="0.25">
      <c r="B110"/>
      <c r="C110"/>
    </row>
    <row r="111" spans="2:3" x14ac:dyDescent="0.25">
      <c r="B111"/>
      <c r="C111"/>
    </row>
    <row r="112" spans="2:3" x14ac:dyDescent="0.25">
      <c r="B112"/>
      <c r="C112"/>
    </row>
    <row r="113" spans="2:3" x14ac:dyDescent="0.25">
      <c r="B113"/>
      <c r="C113"/>
    </row>
    <row r="114" spans="2:3" x14ac:dyDescent="0.25">
      <c r="B114"/>
      <c r="C114"/>
    </row>
    <row r="115" spans="2:3" x14ac:dyDescent="0.25">
      <c r="B115"/>
      <c r="C115"/>
    </row>
    <row r="116" spans="2:3" x14ac:dyDescent="0.25">
      <c r="B116"/>
      <c r="C116"/>
    </row>
    <row r="117" spans="2:3" x14ac:dyDescent="0.25">
      <c r="B117"/>
      <c r="C117"/>
    </row>
    <row r="118" spans="2:3" x14ac:dyDescent="0.25">
      <c r="B118"/>
      <c r="C118"/>
    </row>
    <row r="119" spans="2:3" x14ac:dyDescent="0.25">
      <c r="B119"/>
      <c r="C119"/>
    </row>
    <row r="120" spans="2:3" x14ac:dyDescent="0.25">
      <c r="B120"/>
      <c r="C120"/>
    </row>
    <row r="121" spans="2:3" x14ac:dyDescent="0.25">
      <c r="B121"/>
      <c r="C121"/>
    </row>
    <row r="122" spans="2:3" x14ac:dyDescent="0.25">
      <c r="B122"/>
      <c r="C122"/>
    </row>
    <row r="123" spans="2:3" x14ac:dyDescent="0.25">
      <c r="B123"/>
      <c r="C123"/>
    </row>
    <row r="124" spans="2:3" x14ac:dyDescent="0.25">
      <c r="B124"/>
      <c r="C124"/>
    </row>
    <row r="125" spans="2:3" x14ac:dyDescent="0.25">
      <c r="B125"/>
      <c r="C125"/>
    </row>
    <row r="126" spans="2:3" x14ac:dyDescent="0.25">
      <c r="B126"/>
      <c r="C126"/>
    </row>
    <row r="127" spans="2:3" x14ac:dyDescent="0.25">
      <c r="B127"/>
      <c r="C127"/>
    </row>
    <row r="128" spans="2:3" x14ac:dyDescent="0.25">
      <c r="B128"/>
      <c r="C128"/>
    </row>
    <row r="129" spans="2:3" x14ac:dyDescent="0.25">
      <c r="B129"/>
      <c r="C129"/>
    </row>
    <row r="130" spans="2:3" x14ac:dyDescent="0.25">
      <c r="B130"/>
      <c r="C130"/>
    </row>
    <row r="131" spans="2:3" x14ac:dyDescent="0.25">
      <c r="B131"/>
      <c r="C131"/>
    </row>
    <row r="132" spans="2:3" x14ac:dyDescent="0.25">
      <c r="B132"/>
      <c r="C132"/>
    </row>
    <row r="133" spans="2:3" x14ac:dyDescent="0.25">
      <c r="B133"/>
      <c r="C133"/>
    </row>
    <row r="134" spans="2:3" x14ac:dyDescent="0.25">
      <c r="B134"/>
      <c r="C134"/>
    </row>
    <row r="135" spans="2:3" x14ac:dyDescent="0.25">
      <c r="B135"/>
      <c r="C135"/>
    </row>
    <row r="136" spans="2:3" x14ac:dyDescent="0.25">
      <c r="B136"/>
      <c r="C136"/>
    </row>
    <row r="137" spans="2:3" x14ac:dyDescent="0.25">
      <c r="B137"/>
      <c r="C137"/>
    </row>
    <row r="138" spans="2:3" x14ac:dyDescent="0.25">
      <c r="B138"/>
      <c r="C138"/>
    </row>
    <row r="139" spans="2:3" x14ac:dyDescent="0.25">
      <c r="B139"/>
      <c r="C139"/>
    </row>
    <row r="140" spans="2:3" x14ac:dyDescent="0.25">
      <c r="B140"/>
      <c r="C140"/>
    </row>
    <row r="141" spans="2:3" x14ac:dyDescent="0.25">
      <c r="B141"/>
      <c r="C141"/>
    </row>
    <row r="142" spans="2:3" x14ac:dyDescent="0.25">
      <c r="B142"/>
      <c r="C142"/>
    </row>
    <row r="143" spans="2:3" x14ac:dyDescent="0.25">
      <c r="B143"/>
      <c r="C143"/>
    </row>
    <row r="144" spans="2:3" x14ac:dyDescent="0.25">
      <c r="B144"/>
      <c r="C144"/>
    </row>
    <row r="145" spans="2:3" x14ac:dyDescent="0.25">
      <c r="B145"/>
      <c r="C145"/>
    </row>
    <row r="146" spans="2:3" x14ac:dyDescent="0.25">
      <c r="B146"/>
      <c r="C146"/>
    </row>
    <row r="147" spans="2:3" x14ac:dyDescent="0.25">
      <c r="B147"/>
      <c r="C147"/>
    </row>
    <row r="148" spans="2:3" x14ac:dyDescent="0.25">
      <c r="B148"/>
      <c r="C148"/>
    </row>
    <row r="149" spans="2:3" x14ac:dyDescent="0.25">
      <c r="B149"/>
      <c r="C149"/>
    </row>
    <row r="150" spans="2:3" x14ac:dyDescent="0.25">
      <c r="B150"/>
      <c r="C150"/>
    </row>
    <row r="151" spans="2:3" x14ac:dyDescent="0.25">
      <c r="B151"/>
      <c r="C151"/>
    </row>
    <row r="152" spans="2:3" x14ac:dyDescent="0.25">
      <c r="B152"/>
      <c r="C152"/>
    </row>
    <row r="153" spans="2:3" x14ac:dyDescent="0.25">
      <c r="B153"/>
      <c r="C153"/>
    </row>
    <row r="154" spans="2:3" x14ac:dyDescent="0.25">
      <c r="B154"/>
      <c r="C154"/>
    </row>
    <row r="155" spans="2:3" x14ac:dyDescent="0.25">
      <c r="B155"/>
      <c r="C155"/>
    </row>
    <row r="156" spans="2:3" x14ac:dyDescent="0.25">
      <c r="B156"/>
      <c r="C156"/>
    </row>
    <row r="157" spans="2:3" x14ac:dyDescent="0.25">
      <c r="B157"/>
      <c r="C157"/>
    </row>
    <row r="158" spans="2:3" x14ac:dyDescent="0.25">
      <c r="B158"/>
      <c r="C158"/>
    </row>
    <row r="159" spans="2:3" x14ac:dyDescent="0.25">
      <c r="B159"/>
      <c r="C159"/>
    </row>
    <row r="160" spans="2:3" x14ac:dyDescent="0.25">
      <c r="B160"/>
      <c r="C160"/>
    </row>
    <row r="161" spans="2:3" x14ac:dyDescent="0.25">
      <c r="B161"/>
      <c r="C161"/>
    </row>
    <row r="162" spans="2:3" x14ac:dyDescent="0.25">
      <c r="B162"/>
      <c r="C162"/>
    </row>
    <row r="163" spans="2:3" x14ac:dyDescent="0.25">
      <c r="B163"/>
      <c r="C163"/>
    </row>
  </sheetData>
  <mergeCells count="1">
    <mergeCell ref="G5:M7"/>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A81176-C696-C945-A652-624DED63750A}">
  <sheetPr>
    <tabColor rgb="FF6EA044"/>
  </sheetPr>
  <dimension ref="A3:HO233"/>
  <sheetViews>
    <sheetView topLeftCell="A13" zoomScale="70" zoomScaleNormal="70" workbookViewId="0">
      <selection activeCell="R29" sqref="R29"/>
    </sheetView>
  </sheetViews>
  <sheetFormatPr defaultColWidth="8.75" defaultRowHeight="15" x14ac:dyDescent="0.25"/>
  <cols>
    <col min="1" max="1" width="15.375" style="49" bestFit="1" customWidth="1"/>
    <col min="2" max="2" width="11.75" style="49" bestFit="1" customWidth="1"/>
    <col min="3" max="3" width="9.875" style="49" bestFit="1" customWidth="1"/>
    <col min="4" max="4" width="9.375" style="49" bestFit="1" customWidth="1"/>
    <col min="5" max="5" width="9.875" style="49" bestFit="1" customWidth="1"/>
    <col min="6" max="6" width="9.375" style="49" bestFit="1" customWidth="1"/>
    <col min="7" max="7" width="9.875" style="49" bestFit="1" customWidth="1"/>
    <col min="8" max="8" width="9.375" style="49" bestFit="1" customWidth="1"/>
    <col min="9" max="9" width="9.875" style="49" bestFit="1" customWidth="1"/>
    <col min="10" max="10" width="9.375" style="49" bestFit="1" customWidth="1"/>
    <col min="11" max="11" width="9.875" style="49" bestFit="1" customWidth="1"/>
    <col min="12" max="12" width="9.375" style="49" bestFit="1" customWidth="1"/>
    <col min="13" max="13" width="9.875" style="49" bestFit="1" customWidth="1"/>
    <col min="14" max="14" width="9.375" style="49" bestFit="1" customWidth="1"/>
    <col min="15" max="15" width="9.875" style="49" bestFit="1" customWidth="1"/>
    <col min="16" max="16" width="9.375" style="49" bestFit="1" customWidth="1"/>
    <col min="17" max="17" width="9.875" style="49" bestFit="1" customWidth="1"/>
    <col min="18" max="18" width="10.5" style="49" bestFit="1" customWidth="1"/>
    <col min="19" max="19" width="9.875" style="49" bestFit="1" customWidth="1"/>
    <col min="20" max="20" width="10.5" style="49" bestFit="1" customWidth="1"/>
    <col min="21" max="21" width="9.875" style="49" bestFit="1" customWidth="1"/>
    <col min="22" max="22" width="10.5" style="49" bestFit="1" customWidth="1"/>
    <col min="23" max="23" width="9.875" style="49" bestFit="1" customWidth="1"/>
    <col min="24" max="24" width="10.5" style="49" bestFit="1" customWidth="1"/>
    <col min="25" max="25" width="9.875" style="49" bestFit="1" customWidth="1"/>
    <col min="26" max="26" width="10.5" style="49" bestFit="1" customWidth="1"/>
    <col min="27" max="27" width="9.875" style="49" bestFit="1" customWidth="1"/>
    <col min="28" max="28" width="10.5" style="49" bestFit="1" customWidth="1"/>
    <col min="29" max="29" width="9.875" style="49" bestFit="1" customWidth="1"/>
    <col min="30" max="30" width="10.5" style="49" bestFit="1" customWidth="1"/>
    <col min="31" max="31" width="9.875" style="49" bestFit="1" customWidth="1"/>
    <col min="32" max="32" width="10.5" style="49" bestFit="1" customWidth="1"/>
    <col min="33" max="33" width="9.875" style="49" bestFit="1" customWidth="1"/>
    <col min="34" max="34" width="10.5" style="49" bestFit="1" customWidth="1"/>
    <col min="35" max="35" width="9.875" style="49" bestFit="1" customWidth="1"/>
    <col min="36" max="36" width="10.5" style="49" bestFit="1" customWidth="1"/>
    <col min="37" max="37" width="9.875" style="49" bestFit="1" customWidth="1"/>
    <col min="38" max="38" width="10.5" style="49" bestFit="1" customWidth="1"/>
    <col min="39" max="39" width="9.875" style="49" bestFit="1" customWidth="1"/>
    <col min="40" max="40" width="10.5" style="49" bestFit="1" customWidth="1"/>
    <col min="41" max="41" width="9.875" style="49" bestFit="1" customWidth="1"/>
    <col min="42" max="42" width="10.5" style="49" bestFit="1" customWidth="1"/>
    <col min="43" max="43" width="9.875" style="49" bestFit="1" customWidth="1"/>
    <col min="44" max="44" width="10.5" style="49" bestFit="1" customWidth="1"/>
    <col min="45" max="45" width="9.875" style="49" bestFit="1" customWidth="1"/>
    <col min="46" max="46" width="10.5" style="49" bestFit="1" customWidth="1"/>
    <col min="47" max="47" width="9.875" style="49" bestFit="1" customWidth="1"/>
    <col min="48" max="48" width="10.5" style="49" bestFit="1" customWidth="1"/>
    <col min="49" max="49" width="9.875" style="49" bestFit="1" customWidth="1"/>
    <col min="50" max="50" width="10.5" style="49" bestFit="1" customWidth="1"/>
    <col min="51" max="51" width="9.875" style="49" bestFit="1" customWidth="1"/>
    <col min="52" max="52" width="10.5" style="49" bestFit="1" customWidth="1"/>
    <col min="53" max="53" width="9.875" style="49" bestFit="1" customWidth="1"/>
    <col min="54" max="54" width="9.375" style="49" bestFit="1" customWidth="1"/>
    <col min="55" max="55" width="9.875" style="49" bestFit="1" customWidth="1"/>
    <col min="56" max="56" width="9.375" style="49" bestFit="1" customWidth="1"/>
    <col min="57" max="57" width="9.875" style="49" bestFit="1" customWidth="1"/>
    <col min="58" max="58" width="9.375" style="49" bestFit="1" customWidth="1"/>
    <col min="59" max="59" width="9.875" style="49" bestFit="1" customWidth="1"/>
    <col min="60" max="60" width="9.375" style="49" bestFit="1" customWidth="1"/>
    <col min="61" max="61" width="9.875" style="49" bestFit="1" customWidth="1"/>
    <col min="62" max="62" width="9.375" style="49" bestFit="1" customWidth="1"/>
    <col min="63" max="63" width="9.875" style="49" bestFit="1" customWidth="1"/>
    <col min="64" max="64" width="9.375" style="49" bestFit="1" customWidth="1"/>
    <col min="65" max="65" width="9.875" style="49" bestFit="1" customWidth="1"/>
    <col min="66" max="66" width="9.375" style="49" bestFit="1" customWidth="1"/>
    <col min="67" max="67" width="9.875" style="49" bestFit="1" customWidth="1"/>
    <col min="68" max="68" width="9.375" style="49" bestFit="1" customWidth="1"/>
    <col min="69" max="69" width="9.875" style="49" bestFit="1" customWidth="1"/>
    <col min="70" max="70" width="9.375" style="49" bestFit="1" customWidth="1"/>
    <col min="71" max="71" width="9.875" style="49" bestFit="1" customWidth="1"/>
    <col min="72" max="72" width="10.5" style="49" bestFit="1" customWidth="1"/>
    <col min="73" max="73" width="9.875" style="49" bestFit="1" customWidth="1"/>
    <col min="74" max="74" width="10.5" style="49" bestFit="1" customWidth="1"/>
    <col min="75" max="75" width="9.875" style="49" bestFit="1" customWidth="1"/>
    <col min="76" max="76" width="10.5" style="49" bestFit="1" customWidth="1"/>
    <col min="77" max="77" width="9.875" style="49" bestFit="1" customWidth="1"/>
    <col min="78" max="78" width="10.5" style="49" bestFit="1" customWidth="1"/>
    <col min="79" max="79" width="9.875" style="49" bestFit="1" customWidth="1"/>
    <col min="80" max="80" width="10.5" style="49" bestFit="1" customWidth="1"/>
    <col min="81" max="81" width="9.875" style="49" bestFit="1" customWidth="1"/>
    <col min="82" max="82" width="10.5" style="49" bestFit="1" customWidth="1"/>
    <col min="83" max="83" width="9.875" style="49" bestFit="1" customWidth="1"/>
    <col min="84" max="84" width="10.5" style="49" bestFit="1" customWidth="1"/>
    <col min="85" max="85" width="9.875" style="49" bestFit="1" customWidth="1"/>
    <col min="86" max="86" width="10.5" style="49" bestFit="1" customWidth="1"/>
    <col min="87" max="87" width="9.875" style="49" bestFit="1" customWidth="1"/>
    <col min="88" max="88" width="10.5" style="49" bestFit="1" customWidth="1"/>
    <col min="89" max="89" width="9.875" style="49" bestFit="1" customWidth="1"/>
    <col min="90" max="90" width="10.5" style="49" bestFit="1" customWidth="1"/>
    <col min="91" max="91" width="9.875" style="49" bestFit="1" customWidth="1"/>
    <col min="92" max="92" width="10.5" style="49" bestFit="1" customWidth="1"/>
    <col min="93" max="93" width="9.875" style="49" bestFit="1" customWidth="1"/>
    <col min="94" max="94" width="10.5" style="49" bestFit="1" customWidth="1"/>
    <col min="95" max="95" width="9.875" style="49" bestFit="1" customWidth="1"/>
    <col min="96" max="96" width="10.5" style="49" bestFit="1" customWidth="1"/>
    <col min="97" max="97" width="9.875" style="49" bestFit="1" customWidth="1"/>
    <col min="98" max="98" width="10.5" style="49" bestFit="1" customWidth="1"/>
    <col min="99" max="99" width="9.875" style="49" bestFit="1" customWidth="1"/>
    <col min="100" max="100" width="10.5" style="49" bestFit="1" customWidth="1"/>
    <col min="101" max="101" width="9.875" style="49" bestFit="1" customWidth="1"/>
    <col min="102" max="102" width="10.5" style="49" bestFit="1" customWidth="1"/>
    <col min="103" max="103" width="9.875" style="49" bestFit="1" customWidth="1"/>
    <col min="104" max="104" width="10.5" style="49" bestFit="1" customWidth="1"/>
    <col min="105" max="105" width="9.875" style="49" bestFit="1" customWidth="1"/>
    <col min="106" max="106" width="10.5" style="49" bestFit="1" customWidth="1"/>
    <col min="107" max="107" width="9.875" style="49" bestFit="1" customWidth="1"/>
    <col min="108" max="108" width="10.5" style="49" bestFit="1" customWidth="1"/>
    <col min="109" max="109" width="9.875" style="49" bestFit="1" customWidth="1"/>
    <col min="110" max="110" width="10.5" style="49" bestFit="1" customWidth="1"/>
    <col min="111" max="111" width="9.875" style="49" bestFit="1" customWidth="1"/>
    <col min="112" max="112" width="9.375" style="49" bestFit="1" customWidth="1"/>
    <col min="113" max="113" width="9.875" style="49" bestFit="1" customWidth="1"/>
    <col min="114" max="114" width="9.375" style="49" bestFit="1" customWidth="1"/>
    <col min="115" max="115" width="9.875" style="49" bestFit="1" customWidth="1"/>
    <col min="116" max="116" width="9.375" style="49" bestFit="1" customWidth="1"/>
    <col min="117" max="117" width="9.875" style="49" bestFit="1" customWidth="1"/>
    <col min="118" max="118" width="9.375" style="49" bestFit="1" customWidth="1"/>
    <col min="119" max="119" width="9.875" style="49" bestFit="1" customWidth="1"/>
    <col min="120" max="120" width="9.375" style="49" bestFit="1" customWidth="1"/>
    <col min="121" max="121" width="9.875" style="49" bestFit="1" customWidth="1"/>
    <col min="122" max="122" width="9.375" style="49" bestFit="1" customWidth="1"/>
    <col min="123" max="123" width="9.875" style="49" bestFit="1" customWidth="1"/>
    <col min="124" max="124" width="9.375" style="49" bestFit="1" customWidth="1"/>
    <col min="125" max="125" width="9.875" style="49" bestFit="1" customWidth="1"/>
    <col min="126" max="126" width="9.375" style="49" bestFit="1" customWidth="1"/>
    <col min="127" max="127" width="9.875" style="49" bestFit="1" customWidth="1"/>
    <col min="128" max="128" width="9.375" style="49" bestFit="1" customWidth="1"/>
    <col min="129" max="129" width="9.875" style="49" bestFit="1" customWidth="1"/>
    <col min="130" max="130" width="10.5" style="49" bestFit="1" customWidth="1"/>
    <col min="131" max="131" width="9.875" style="49" bestFit="1" customWidth="1"/>
    <col min="132" max="132" width="10.5" style="49" bestFit="1" customWidth="1"/>
    <col min="133" max="133" width="9.875" style="49" bestFit="1" customWidth="1"/>
    <col min="134" max="134" width="10.5" style="49" bestFit="1" customWidth="1"/>
    <col min="135" max="135" width="9.875" style="49" bestFit="1" customWidth="1"/>
    <col min="136" max="136" width="10.5" style="49" bestFit="1" customWidth="1"/>
    <col min="137" max="137" width="9.875" style="49" bestFit="1" customWidth="1"/>
    <col min="138" max="138" width="10.5" style="49" bestFit="1" customWidth="1"/>
    <col min="139" max="139" width="9.875" style="49" bestFit="1" customWidth="1"/>
    <col min="140" max="140" width="10.5" style="49" bestFit="1" customWidth="1"/>
    <col min="141" max="141" width="9.875" style="49" bestFit="1" customWidth="1"/>
    <col min="142" max="142" width="10.5" style="49" bestFit="1" customWidth="1"/>
    <col min="143" max="143" width="9.875" style="49" bestFit="1" customWidth="1"/>
    <col min="144" max="144" width="10.5" style="49" bestFit="1" customWidth="1"/>
    <col min="145" max="145" width="9.875" style="49" bestFit="1" customWidth="1"/>
    <col min="146" max="146" width="10.5" style="49" bestFit="1" customWidth="1"/>
    <col min="147" max="147" width="9.875" style="49" bestFit="1" customWidth="1"/>
    <col min="148" max="148" width="10.5" style="49" bestFit="1" customWidth="1"/>
    <col min="149" max="149" width="9.875" style="49" bestFit="1" customWidth="1"/>
    <col min="150" max="150" width="10.5" style="49" bestFit="1" customWidth="1"/>
    <col min="151" max="151" width="9.875" style="49" bestFit="1" customWidth="1"/>
    <col min="152" max="152" width="10.5" style="49" bestFit="1" customWidth="1"/>
    <col min="153" max="153" width="9.875" style="49" bestFit="1" customWidth="1"/>
    <col min="154" max="154" width="10.5" style="49" bestFit="1" customWidth="1"/>
    <col min="155" max="155" width="9.875" style="49" bestFit="1" customWidth="1"/>
    <col min="156" max="156" width="10.5" style="49" bestFit="1" customWidth="1"/>
    <col min="157" max="157" width="9.875" style="49" bestFit="1" customWidth="1"/>
    <col min="158" max="158" width="10.5" style="49" bestFit="1" customWidth="1"/>
    <col min="159" max="159" width="9.875" style="49" bestFit="1" customWidth="1"/>
    <col min="160" max="160" width="10.5" style="49" bestFit="1" customWidth="1"/>
    <col min="161" max="161" width="9.875" style="49" bestFit="1" customWidth="1"/>
    <col min="162" max="162" width="10.5" style="49" bestFit="1" customWidth="1"/>
    <col min="163" max="163" width="9.875" style="49" bestFit="1" customWidth="1"/>
    <col min="164" max="164" width="9.375" style="49" bestFit="1" customWidth="1"/>
    <col min="165" max="165" width="9.875" style="49" bestFit="1" customWidth="1"/>
    <col min="166" max="166" width="9.375" style="49" bestFit="1" customWidth="1"/>
    <col min="167" max="167" width="9.875" style="49" bestFit="1" customWidth="1"/>
    <col min="168" max="168" width="9.375" style="49" bestFit="1" customWidth="1"/>
    <col min="169" max="169" width="9.875" style="49" bestFit="1" customWidth="1"/>
    <col min="170" max="170" width="9.375" style="49" bestFit="1" customWidth="1"/>
    <col min="171" max="171" width="9.875" style="49" bestFit="1" customWidth="1"/>
    <col min="172" max="172" width="9.375" style="49" bestFit="1" customWidth="1"/>
    <col min="173" max="173" width="9.875" style="49" bestFit="1" customWidth="1"/>
    <col min="174" max="174" width="9.375" style="49" bestFit="1" customWidth="1"/>
    <col min="175" max="175" width="9.875" style="49" bestFit="1" customWidth="1"/>
    <col min="176" max="176" width="9.375" style="49" bestFit="1" customWidth="1"/>
    <col min="177" max="177" width="9.875" style="49" bestFit="1" customWidth="1"/>
    <col min="178" max="178" width="9.375" style="49" bestFit="1" customWidth="1"/>
    <col min="179" max="179" width="9.875" style="49" bestFit="1" customWidth="1"/>
    <col min="180" max="180" width="10.5" style="49" bestFit="1" customWidth="1"/>
    <col min="181" max="181" width="9.875" style="49" bestFit="1" customWidth="1"/>
    <col min="182" max="182" width="10.5" style="49" bestFit="1" customWidth="1"/>
    <col min="183" max="183" width="9.875" style="49" bestFit="1" customWidth="1"/>
    <col min="184" max="184" width="10.5" style="49" bestFit="1" customWidth="1"/>
    <col min="185" max="185" width="9.875" style="49" bestFit="1" customWidth="1"/>
    <col min="186" max="186" width="10.5" style="49" bestFit="1" customWidth="1"/>
    <col min="187" max="187" width="9.875" style="49" bestFit="1" customWidth="1"/>
    <col min="188" max="188" width="10.5" style="49" bestFit="1" customWidth="1"/>
    <col min="189" max="189" width="9.875" style="49" bestFit="1" customWidth="1"/>
    <col min="190" max="190" width="10.5" style="49" bestFit="1" customWidth="1"/>
    <col min="191" max="191" width="9.875" style="49" bestFit="1" customWidth="1"/>
    <col min="192" max="192" width="10.5" style="49" bestFit="1" customWidth="1"/>
    <col min="193" max="193" width="9.875" style="49" bestFit="1" customWidth="1"/>
    <col min="194" max="194" width="10.5" style="49" bestFit="1" customWidth="1"/>
    <col min="195" max="195" width="9.875" style="49" bestFit="1" customWidth="1"/>
    <col min="196" max="196" width="10.5" style="49" bestFit="1" customWidth="1"/>
    <col min="197" max="197" width="9.875" style="49" bestFit="1" customWidth="1"/>
    <col min="198" max="198" width="10.5" style="49" bestFit="1" customWidth="1"/>
    <col min="199" max="199" width="9.875" style="49" bestFit="1" customWidth="1"/>
    <col min="200" max="200" width="10.5" style="49" bestFit="1" customWidth="1"/>
    <col min="201" max="201" width="9.875" style="49" bestFit="1" customWidth="1"/>
    <col min="202" max="202" width="10.5" style="49" bestFit="1" customWidth="1"/>
    <col min="203" max="203" width="9.875" style="49" bestFit="1" customWidth="1"/>
    <col min="204" max="204" width="10.5" style="49" bestFit="1" customWidth="1"/>
    <col min="205" max="205" width="9.875" style="49" bestFit="1" customWidth="1"/>
    <col min="206" max="206" width="10.5" style="49" bestFit="1" customWidth="1"/>
    <col min="207" max="207" width="9.875" style="49" bestFit="1" customWidth="1"/>
    <col min="208" max="208" width="10.5" style="49" bestFit="1" customWidth="1"/>
    <col min="209" max="209" width="9.875" style="49" bestFit="1" customWidth="1"/>
    <col min="210" max="210" width="10.5" style="49" bestFit="1" customWidth="1"/>
    <col min="211" max="211" width="9.875" style="49" bestFit="1" customWidth="1"/>
    <col min="212" max="212" width="10.5" style="49" bestFit="1" customWidth="1"/>
    <col min="213" max="213" width="9.875" style="49" bestFit="1" customWidth="1"/>
    <col min="214" max="214" width="10.5" style="49" bestFit="1" customWidth="1"/>
    <col min="215" max="215" width="9.875" style="49" bestFit="1" customWidth="1"/>
    <col min="216" max="216" width="10.5" style="49" bestFit="1" customWidth="1"/>
    <col min="217" max="217" width="9.875" style="49" bestFit="1" customWidth="1"/>
    <col min="218" max="218" width="10.5" style="49" bestFit="1" customWidth="1"/>
    <col min="219" max="219" width="9.875" style="49" bestFit="1" customWidth="1"/>
    <col min="220" max="220" width="10.5" style="49" bestFit="1" customWidth="1"/>
    <col min="221" max="221" width="9.875" style="49" bestFit="1" customWidth="1"/>
    <col min="222" max="222" width="10" style="49" bestFit="1" customWidth="1"/>
    <col min="223" max="223" width="14.875" style="49" bestFit="1" customWidth="1"/>
    <col min="224" max="224" width="10" style="49" bestFit="1" customWidth="1"/>
    <col min="225" max="225" width="11.5" style="49" bestFit="1" customWidth="1"/>
    <col min="226" max="226" width="11.375" style="49" bestFit="1" customWidth="1"/>
    <col min="227" max="227" width="10" style="49" bestFit="1" customWidth="1"/>
    <col min="228" max="228" width="11.5" style="49" bestFit="1" customWidth="1"/>
    <col min="229" max="229" width="9.375" style="49" bestFit="1" customWidth="1"/>
    <col min="230" max="230" width="11.375" style="49" bestFit="1" customWidth="1"/>
    <col min="231" max="16384" width="8.75" style="49"/>
  </cols>
  <sheetData>
    <row r="3" spans="1:223" ht="15.75" x14ac:dyDescent="0.25">
      <c r="A3" s="75"/>
      <c r="B3" s="81" t="s">
        <v>130</v>
      </c>
      <c r="C3" s="75"/>
      <c r="D3" s="75"/>
      <c r="E3" s="75"/>
      <c r="F3" s="75"/>
      <c r="G3" s="75"/>
      <c r="H3" s="75"/>
      <c r="I3" s="75"/>
      <c r="J3" s="75"/>
      <c r="K3" s="75"/>
      <c r="L3" s="75"/>
      <c r="M3" s="75"/>
      <c r="N3" s="75"/>
      <c r="O3" s="75"/>
      <c r="P3" s="75"/>
      <c r="Q3" s="75"/>
      <c r="R3" s="75"/>
      <c r="S3" s="75"/>
      <c r="T3" s="75"/>
      <c r="U3" s="75"/>
      <c r="V3" s="75"/>
      <c r="W3" s="75"/>
      <c r="X3" s="75"/>
      <c r="Y3" s="75"/>
      <c r="Z3" s="75"/>
      <c r="AA3" s="75"/>
      <c r="AB3" s="75"/>
      <c r="AC3" s="75"/>
      <c r="AD3" s="75"/>
      <c r="AE3" s="75"/>
      <c r="AF3" s="75"/>
      <c r="AG3" s="75"/>
      <c r="AH3" s="75"/>
      <c r="AI3" s="75"/>
      <c r="AJ3" s="75"/>
      <c r="AK3" s="75"/>
      <c r="AL3" s="75"/>
      <c r="AM3" s="75"/>
      <c r="AN3" s="75"/>
      <c r="AO3" s="75"/>
      <c r="AP3" s="75"/>
      <c r="AQ3" s="75"/>
      <c r="AR3" s="75"/>
      <c r="AS3" s="75"/>
      <c r="AT3" s="75"/>
      <c r="AU3" s="75"/>
      <c r="AV3" s="75"/>
      <c r="AW3" s="75"/>
      <c r="AX3" s="75"/>
      <c r="AY3" s="75"/>
      <c r="AZ3" s="75"/>
      <c r="BA3" s="75"/>
      <c r="BB3" s="75"/>
      <c r="BC3" s="75"/>
      <c r="BD3" s="75"/>
      <c r="BE3" s="75"/>
      <c r="BF3" s="75"/>
      <c r="BG3" s="75"/>
      <c r="BH3" s="75"/>
      <c r="BI3" s="75"/>
      <c r="BJ3" s="75"/>
      <c r="BK3" s="75"/>
      <c r="BL3" s="75"/>
      <c r="BM3" s="75"/>
      <c r="BN3" s="75"/>
      <c r="BO3" s="75"/>
      <c r="BP3" s="75"/>
      <c r="BQ3" s="75"/>
      <c r="BR3" s="75"/>
      <c r="BS3" s="75"/>
      <c r="BT3" s="75"/>
      <c r="BU3" s="75"/>
      <c r="BV3" s="75"/>
      <c r="BW3" s="75"/>
      <c r="BX3" s="75"/>
      <c r="BY3" s="75"/>
      <c r="BZ3" s="75"/>
      <c r="CA3" s="75"/>
      <c r="CB3" s="75"/>
      <c r="CC3" s="75"/>
      <c r="CD3" s="75"/>
      <c r="CE3" s="75"/>
      <c r="CF3" s="75"/>
      <c r="CG3" s="75"/>
      <c r="CH3" s="75"/>
      <c r="CI3" s="75"/>
      <c r="CJ3" s="75"/>
      <c r="CK3" s="75"/>
      <c r="CL3" s="75"/>
      <c r="CM3" s="75"/>
      <c r="CN3" s="75"/>
      <c r="CO3" s="75"/>
      <c r="CP3" s="75"/>
      <c r="CQ3" s="75"/>
      <c r="CR3" s="75"/>
      <c r="CS3" s="75"/>
      <c r="CT3" s="75"/>
      <c r="CU3" s="75"/>
      <c r="CV3" s="75"/>
      <c r="CW3" s="75"/>
      <c r="CX3" s="75"/>
      <c r="CY3" s="75"/>
      <c r="CZ3" s="75"/>
      <c r="DA3" s="75"/>
      <c r="DB3" s="75"/>
      <c r="DC3" s="75"/>
      <c r="DD3" s="75"/>
      <c r="DE3" s="75"/>
      <c r="DF3" s="75"/>
      <c r="DG3" s="75"/>
      <c r="DH3" s="75"/>
      <c r="DI3" s="75"/>
      <c r="DJ3" s="75"/>
      <c r="DK3" s="75"/>
      <c r="DL3" s="75"/>
      <c r="DM3" s="75"/>
      <c r="DN3" s="75"/>
      <c r="DO3" s="75"/>
      <c r="DP3" s="75"/>
      <c r="DQ3" s="75"/>
      <c r="DR3" s="75"/>
      <c r="DS3" s="75"/>
      <c r="DT3" s="75"/>
      <c r="DU3" s="75"/>
      <c r="DV3" s="75"/>
      <c r="DW3" s="75"/>
      <c r="DX3" s="75"/>
      <c r="DY3" s="75"/>
      <c r="DZ3" s="75"/>
      <c r="EA3" s="75"/>
      <c r="EB3" s="75"/>
      <c r="EC3" s="75"/>
      <c r="ED3" s="75"/>
      <c r="EE3" s="75"/>
      <c r="EF3" s="75"/>
      <c r="EG3" s="75"/>
      <c r="EH3" s="75"/>
      <c r="EI3" s="75"/>
      <c r="EJ3" s="75"/>
      <c r="EK3" s="75"/>
      <c r="EL3" s="75"/>
      <c r="EM3" s="75"/>
      <c r="EN3" s="75"/>
      <c r="EO3" s="75"/>
      <c r="EP3" s="75"/>
      <c r="EQ3" s="75"/>
      <c r="ER3" s="75"/>
      <c r="ES3" s="75"/>
      <c r="ET3" s="75"/>
      <c r="EU3" s="75"/>
      <c r="EV3" s="75"/>
      <c r="EW3" s="75"/>
      <c r="EX3" s="75"/>
      <c r="EY3" s="75"/>
      <c r="EZ3" s="75"/>
      <c r="FA3" s="75"/>
      <c r="FB3" s="75"/>
      <c r="FC3" s="75"/>
      <c r="FD3" s="75"/>
      <c r="FE3" s="75"/>
      <c r="FF3" s="75"/>
      <c r="FG3" s="75"/>
      <c r="FH3" s="75"/>
      <c r="FI3" s="75"/>
      <c r="FJ3" s="75"/>
      <c r="FK3" s="75"/>
      <c r="FL3" s="75"/>
      <c r="FM3" s="75"/>
      <c r="FN3" s="75"/>
      <c r="FO3" s="75"/>
      <c r="FP3" s="75"/>
      <c r="FQ3" s="75"/>
      <c r="FR3" s="75"/>
      <c r="FS3" s="75"/>
      <c r="FT3" s="75"/>
      <c r="FU3" s="75"/>
      <c r="FV3" s="75"/>
      <c r="FW3" s="75"/>
      <c r="FX3" s="75"/>
      <c r="FY3" s="75"/>
      <c r="FZ3" s="75"/>
      <c r="GA3" s="75"/>
      <c r="GB3" s="75"/>
      <c r="GC3" s="75"/>
      <c r="GD3" s="75"/>
      <c r="GE3" s="75"/>
      <c r="GF3" s="75"/>
      <c r="GG3" s="75"/>
      <c r="GH3" s="75"/>
      <c r="GI3" s="75"/>
      <c r="GJ3" s="75"/>
      <c r="GK3" s="75"/>
      <c r="GL3" s="75"/>
      <c r="GM3" s="75"/>
      <c r="GN3" s="75"/>
      <c r="GO3" s="75"/>
      <c r="GP3" s="75"/>
      <c r="GQ3" s="75"/>
      <c r="GR3" s="75"/>
      <c r="GS3" s="75"/>
      <c r="GT3" s="75"/>
      <c r="GU3" s="75"/>
      <c r="GV3" s="75"/>
      <c r="GW3" s="75"/>
      <c r="GX3" s="75"/>
      <c r="GY3" s="75"/>
      <c r="GZ3" s="75"/>
      <c r="HA3" s="75"/>
      <c r="HB3" s="75"/>
      <c r="HC3" s="75"/>
      <c r="HD3" s="75"/>
      <c r="HE3" s="75"/>
      <c r="HF3" s="75"/>
      <c r="HG3" s="75"/>
      <c r="HH3" s="75"/>
      <c r="HI3" s="75"/>
      <c r="HJ3" s="75"/>
      <c r="HK3" s="75"/>
      <c r="HL3" s="75"/>
      <c r="HM3" s="75"/>
      <c r="HN3" s="75"/>
      <c r="HO3" s="75"/>
    </row>
    <row r="4" spans="1:223" ht="15.75" x14ac:dyDescent="0.25">
      <c r="A4" s="75"/>
      <c r="B4" s="86">
        <v>44713</v>
      </c>
      <c r="C4" s="75"/>
      <c r="D4" s="86">
        <v>44714</v>
      </c>
      <c r="E4" s="75"/>
      <c r="F4" s="86">
        <v>44716</v>
      </c>
      <c r="G4" s="75"/>
      <c r="H4" s="86">
        <v>44717</v>
      </c>
      <c r="I4" s="75"/>
      <c r="J4" s="86">
        <v>44718</v>
      </c>
      <c r="K4" s="75"/>
      <c r="L4" s="86">
        <v>44719</v>
      </c>
      <c r="M4" s="75"/>
      <c r="N4" s="86">
        <v>44720</v>
      </c>
      <c r="O4" s="75"/>
      <c r="P4" s="86">
        <v>44721</v>
      </c>
      <c r="Q4" s="75"/>
      <c r="R4" s="86">
        <v>44722</v>
      </c>
      <c r="S4" s="75"/>
      <c r="T4" s="86">
        <v>44723</v>
      </c>
      <c r="U4" s="75"/>
      <c r="V4" s="86">
        <v>44724</v>
      </c>
      <c r="W4" s="75"/>
      <c r="X4" s="86">
        <v>44725</v>
      </c>
      <c r="Y4" s="75"/>
      <c r="Z4" s="86">
        <v>44726</v>
      </c>
      <c r="AA4" s="75"/>
      <c r="AB4" s="86">
        <v>44727</v>
      </c>
      <c r="AC4" s="75"/>
      <c r="AD4" s="86">
        <v>44728</v>
      </c>
      <c r="AE4" s="75"/>
      <c r="AF4" s="86">
        <v>44730</v>
      </c>
      <c r="AG4" s="75"/>
      <c r="AH4" s="86">
        <v>44732</v>
      </c>
      <c r="AI4" s="75"/>
      <c r="AJ4" s="86">
        <v>44733</v>
      </c>
      <c r="AK4" s="75"/>
      <c r="AL4" s="86">
        <v>44734</v>
      </c>
      <c r="AM4" s="75"/>
      <c r="AN4" s="86">
        <v>44735</v>
      </c>
      <c r="AO4" s="75"/>
      <c r="AP4" s="86">
        <v>44736</v>
      </c>
      <c r="AQ4" s="75"/>
      <c r="AR4" s="86">
        <v>44737</v>
      </c>
      <c r="AS4" s="75"/>
      <c r="AT4" s="86">
        <v>44738</v>
      </c>
      <c r="AU4" s="75"/>
      <c r="AV4" s="86">
        <v>44739</v>
      </c>
      <c r="AW4" s="75"/>
      <c r="AX4" s="86">
        <v>44740</v>
      </c>
      <c r="AY4" s="75"/>
      <c r="AZ4" s="86">
        <v>44742</v>
      </c>
      <c r="BA4" s="75"/>
      <c r="BB4" s="86">
        <v>44743</v>
      </c>
      <c r="BC4" s="75"/>
      <c r="BD4" s="86">
        <v>44744</v>
      </c>
      <c r="BE4" s="75"/>
      <c r="BF4" s="86">
        <v>44745</v>
      </c>
      <c r="BG4" s="75"/>
      <c r="BH4" s="86">
        <v>44746</v>
      </c>
      <c r="BI4" s="75"/>
      <c r="BJ4" s="86">
        <v>44747</v>
      </c>
      <c r="BK4" s="75"/>
      <c r="BL4" s="86">
        <v>44748</v>
      </c>
      <c r="BM4" s="75"/>
      <c r="BN4" s="86">
        <v>44749</v>
      </c>
      <c r="BO4" s="75"/>
      <c r="BP4" s="86">
        <v>44750</v>
      </c>
      <c r="BQ4" s="75"/>
      <c r="BR4" s="86">
        <v>44751</v>
      </c>
      <c r="BS4" s="75"/>
      <c r="BT4" s="86">
        <v>44752</v>
      </c>
      <c r="BU4" s="75"/>
      <c r="BV4" s="86">
        <v>44753</v>
      </c>
      <c r="BW4" s="75"/>
      <c r="BX4" s="86">
        <v>44754</v>
      </c>
      <c r="BY4" s="75"/>
      <c r="BZ4" s="86">
        <v>44755</v>
      </c>
      <c r="CA4" s="75"/>
      <c r="CB4" s="86">
        <v>44756</v>
      </c>
      <c r="CC4" s="75"/>
      <c r="CD4" s="86">
        <v>44757</v>
      </c>
      <c r="CE4" s="75"/>
      <c r="CF4" s="86">
        <v>44758</v>
      </c>
      <c r="CG4" s="75"/>
      <c r="CH4" s="86">
        <v>44759</v>
      </c>
      <c r="CI4" s="75"/>
      <c r="CJ4" s="86">
        <v>44760</v>
      </c>
      <c r="CK4" s="75"/>
      <c r="CL4" s="86">
        <v>44762</v>
      </c>
      <c r="CM4" s="75"/>
      <c r="CN4" s="86">
        <v>44763</v>
      </c>
      <c r="CO4" s="75"/>
      <c r="CP4" s="86">
        <v>44765</v>
      </c>
      <c r="CQ4" s="75"/>
      <c r="CR4" s="86">
        <v>44766</v>
      </c>
      <c r="CS4" s="75"/>
      <c r="CT4" s="86">
        <v>44767</v>
      </c>
      <c r="CU4" s="75"/>
      <c r="CV4" s="86">
        <v>44768</v>
      </c>
      <c r="CW4" s="75"/>
      <c r="CX4" s="86">
        <v>44769</v>
      </c>
      <c r="CY4" s="75"/>
      <c r="CZ4" s="86">
        <v>44770</v>
      </c>
      <c r="DA4" s="75"/>
      <c r="DB4" s="86">
        <v>44771</v>
      </c>
      <c r="DC4" s="75"/>
      <c r="DD4" s="86">
        <v>44772</v>
      </c>
      <c r="DE4" s="75"/>
      <c r="DF4" s="86">
        <v>44773</v>
      </c>
      <c r="DG4" s="75"/>
      <c r="DH4" s="86">
        <v>44774</v>
      </c>
      <c r="DI4" s="75"/>
      <c r="DJ4" s="86">
        <v>44775</v>
      </c>
      <c r="DK4" s="75"/>
      <c r="DL4" s="86">
        <v>44776</v>
      </c>
      <c r="DM4" s="75"/>
      <c r="DN4" s="86">
        <v>44777</v>
      </c>
      <c r="DO4" s="75"/>
      <c r="DP4" s="86">
        <v>44778</v>
      </c>
      <c r="DQ4" s="75"/>
      <c r="DR4" s="86">
        <v>44779</v>
      </c>
      <c r="DS4" s="75"/>
      <c r="DT4" s="86">
        <v>44780</v>
      </c>
      <c r="DU4" s="75"/>
      <c r="DV4" s="86">
        <v>44781</v>
      </c>
      <c r="DW4" s="75"/>
      <c r="DX4" s="86">
        <v>44782</v>
      </c>
      <c r="DY4" s="75"/>
      <c r="DZ4" s="86">
        <v>44783</v>
      </c>
      <c r="EA4" s="75"/>
      <c r="EB4" s="86">
        <v>44785</v>
      </c>
      <c r="EC4" s="75"/>
      <c r="ED4" s="86">
        <v>44788</v>
      </c>
      <c r="EE4" s="75"/>
      <c r="EF4" s="86">
        <v>44789</v>
      </c>
      <c r="EG4" s="75"/>
      <c r="EH4" s="86">
        <v>44790</v>
      </c>
      <c r="EI4" s="75"/>
      <c r="EJ4" s="86">
        <v>44791</v>
      </c>
      <c r="EK4" s="75"/>
      <c r="EL4" s="86">
        <v>44792</v>
      </c>
      <c r="EM4" s="75"/>
      <c r="EN4" s="86">
        <v>44793</v>
      </c>
      <c r="EO4" s="75"/>
      <c r="EP4" s="86">
        <v>44794</v>
      </c>
      <c r="EQ4" s="75"/>
      <c r="ER4" s="86">
        <v>44795</v>
      </c>
      <c r="ES4" s="75"/>
      <c r="ET4" s="86">
        <v>44797</v>
      </c>
      <c r="EU4" s="75"/>
      <c r="EV4" s="86">
        <v>44798</v>
      </c>
      <c r="EW4" s="75"/>
      <c r="EX4" s="86">
        <v>44799</v>
      </c>
      <c r="EY4" s="75"/>
      <c r="EZ4" s="86">
        <v>44801</v>
      </c>
      <c r="FA4" s="75"/>
      <c r="FB4" s="86">
        <v>44802</v>
      </c>
      <c r="FC4" s="75"/>
      <c r="FD4" s="86">
        <v>44803</v>
      </c>
      <c r="FE4" s="75"/>
      <c r="FF4" s="86">
        <v>44804</v>
      </c>
      <c r="FG4" s="75"/>
      <c r="FH4" s="86">
        <v>44805</v>
      </c>
      <c r="FI4" s="75"/>
      <c r="FJ4" s="86">
        <v>44806</v>
      </c>
      <c r="FK4" s="75"/>
      <c r="FL4" s="86">
        <v>44807</v>
      </c>
      <c r="FM4" s="75"/>
      <c r="FN4" s="86">
        <v>44809</v>
      </c>
      <c r="FO4" s="75"/>
      <c r="FP4" s="86">
        <v>44810</v>
      </c>
      <c r="FQ4" s="75"/>
      <c r="FR4" s="86">
        <v>44811</v>
      </c>
      <c r="FS4" s="75"/>
      <c r="FT4" s="86">
        <v>44812</v>
      </c>
      <c r="FU4" s="75"/>
      <c r="FV4" s="86">
        <v>44813</v>
      </c>
      <c r="FW4" s="75"/>
      <c r="FX4" s="86">
        <v>44814</v>
      </c>
      <c r="FY4" s="75"/>
      <c r="FZ4" s="86">
        <v>44815</v>
      </c>
      <c r="GA4" s="75"/>
      <c r="GB4" s="86">
        <v>44816</v>
      </c>
      <c r="GC4" s="75"/>
      <c r="GD4" s="86">
        <v>44817</v>
      </c>
      <c r="GE4" s="75"/>
      <c r="GF4" s="86">
        <v>44818</v>
      </c>
      <c r="GG4" s="75"/>
      <c r="GH4" s="86">
        <v>44819</v>
      </c>
      <c r="GI4" s="75"/>
      <c r="GJ4" s="86">
        <v>44820</v>
      </c>
      <c r="GK4" s="75"/>
      <c r="GL4" s="86">
        <v>44821</v>
      </c>
      <c r="GM4" s="75"/>
      <c r="GN4" s="86">
        <v>44822</v>
      </c>
      <c r="GO4" s="75"/>
      <c r="GP4" s="86">
        <v>44823</v>
      </c>
      <c r="GQ4" s="75"/>
      <c r="GR4" s="86">
        <v>44824</v>
      </c>
      <c r="GS4" s="75"/>
      <c r="GT4" s="86">
        <v>44825</v>
      </c>
      <c r="GU4" s="75"/>
      <c r="GV4" s="86">
        <v>44826</v>
      </c>
      <c r="GW4" s="75"/>
      <c r="GX4" s="86">
        <v>44827</v>
      </c>
      <c r="GY4" s="75"/>
      <c r="GZ4" s="86">
        <v>44828</v>
      </c>
      <c r="HA4" s="75"/>
      <c r="HB4" s="86">
        <v>44829</v>
      </c>
      <c r="HC4" s="75"/>
      <c r="HD4" s="86">
        <v>44830</v>
      </c>
      <c r="HE4" s="75"/>
      <c r="HF4" s="86">
        <v>44831</v>
      </c>
      <c r="HG4" s="75"/>
      <c r="HH4" s="86">
        <v>44832</v>
      </c>
      <c r="HI4" s="75"/>
      <c r="HJ4" s="86">
        <v>44833</v>
      </c>
      <c r="HK4" s="75"/>
      <c r="HL4" s="86">
        <v>44834</v>
      </c>
      <c r="HM4" s="75"/>
      <c r="HN4" s="86" t="s">
        <v>371</v>
      </c>
      <c r="HO4" s="86" t="s">
        <v>372</v>
      </c>
    </row>
    <row r="5" spans="1:223" ht="15.75" x14ac:dyDescent="0.25">
      <c r="A5" s="81" t="s">
        <v>124</v>
      </c>
      <c r="B5" s="75" t="s">
        <v>47</v>
      </c>
      <c r="C5" s="75" t="s">
        <v>373</v>
      </c>
      <c r="D5" s="75" t="s">
        <v>47</v>
      </c>
      <c r="E5" s="75" t="s">
        <v>373</v>
      </c>
      <c r="F5" s="75" t="s">
        <v>47</v>
      </c>
      <c r="G5" s="75" t="s">
        <v>373</v>
      </c>
      <c r="H5" s="75" t="s">
        <v>47</v>
      </c>
      <c r="I5" s="75" t="s">
        <v>373</v>
      </c>
      <c r="J5" s="75" t="s">
        <v>47</v>
      </c>
      <c r="K5" s="75" t="s">
        <v>373</v>
      </c>
      <c r="L5" s="75" t="s">
        <v>47</v>
      </c>
      <c r="M5" s="75" t="s">
        <v>373</v>
      </c>
      <c r="N5" s="75" t="s">
        <v>47</v>
      </c>
      <c r="O5" s="75" t="s">
        <v>373</v>
      </c>
      <c r="P5" s="75" t="s">
        <v>47</v>
      </c>
      <c r="Q5" s="75" t="s">
        <v>373</v>
      </c>
      <c r="R5" s="75" t="s">
        <v>47</v>
      </c>
      <c r="S5" s="75" t="s">
        <v>373</v>
      </c>
      <c r="T5" s="75" t="s">
        <v>47</v>
      </c>
      <c r="U5" s="75" t="s">
        <v>373</v>
      </c>
      <c r="V5" s="75" t="s">
        <v>47</v>
      </c>
      <c r="W5" s="75" t="s">
        <v>373</v>
      </c>
      <c r="X5" s="75" t="s">
        <v>47</v>
      </c>
      <c r="Y5" s="75" t="s">
        <v>373</v>
      </c>
      <c r="Z5" s="75" t="s">
        <v>47</v>
      </c>
      <c r="AA5" s="75" t="s">
        <v>373</v>
      </c>
      <c r="AB5" s="75" t="s">
        <v>47</v>
      </c>
      <c r="AC5" s="75" t="s">
        <v>373</v>
      </c>
      <c r="AD5" s="75" t="s">
        <v>47</v>
      </c>
      <c r="AE5" s="75" t="s">
        <v>373</v>
      </c>
      <c r="AF5" s="75" t="s">
        <v>47</v>
      </c>
      <c r="AG5" s="75" t="s">
        <v>373</v>
      </c>
      <c r="AH5" s="75" t="s">
        <v>47</v>
      </c>
      <c r="AI5" s="75" t="s">
        <v>373</v>
      </c>
      <c r="AJ5" s="75" t="s">
        <v>47</v>
      </c>
      <c r="AK5" s="75" t="s">
        <v>373</v>
      </c>
      <c r="AL5" s="75" t="s">
        <v>47</v>
      </c>
      <c r="AM5" s="75" t="s">
        <v>373</v>
      </c>
      <c r="AN5" s="75" t="s">
        <v>47</v>
      </c>
      <c r="AO5" s="75" t="s">
        <v>373</v>
      </c>
      <c r="AP5" s="75" t="s">
        <v>47</v>
      </c>
      <c r="AQ5" s="75" t="s">
        <v>373</v>
      </c>
      <c r="AR5" s="75" t="s">
        <v>47</v>
      </c>
      <c r="AS5" s="75" t="s">
        <v>373</v>
      </c>
      <c r="AT5" s="75" t="s">
        <v>47</v>
      </c>
      <c r="AU5" s="75" t="s">
        <v>373</v>
      </c>
      <c r="AV5" s="75" t="s">
        <v>47</v>
      </c>
      <c r="AW5" s="75" t="s">
        <v>373</v>
      </c>
      <c r="AX5" s="75" t="s">
        <v>47</v>
      </c>
      <c r="AY5" s="75" t="s">
        <v>373</v>
      </c>
      <c r="AZ5" s="75" t="s">
        <v>47</v>
      </c>
      <c r="BA5" s="75" t="s">
        <v>373</v>
      </c>
      <c r="BB5" s="75" t="s">
        <v>47</v>
      </c>
      <c r="BC5" s="75" t="s">
        <v>373</v>
      </c>
      <c r="BD5" s="75" t="s">
        <v>47</v>
      </c>
      <c r="BE5" s="75" t="s">
        <v>373</v>
      </c>
      <c r="BF5" s="75" t="s">
        <v>47</v>
      </c>
      <c r="BG5" s="75" t="s">
        <v>373</v>
      </c>
      <c r="BH5" s="75" t="s">
        <v>47</v>
      </c>
      <c r="BI5" s="75" t="s">
        <v>373</v>
      </c>
      <c r="BJ5" s="75" t="s">
        <v>47</v>
      </c>
      <c r="BK5" s="75" t="s">
        <v>373</v>
      </c>
      <c r="BL5" s="75" t="s">
        <v>47</v>
      </c>
      <c r="BM5" s="75" t="s">
        <v>373</v>
      </c>
      <c r="BN5" s="75" t="s">
        <v>47</v>
      </c>
      <c r="BO5" s="75" t="s">
        <v>373</v>
      </c>
      <c r="BP5" s="75" t="s">
        <v>47</v>
      </c>
      <c r="BQ5" s="75" t="s">
        <v>373</v>
      </c>
      <c r="BR5" s="75" t="s">
        <v>47</v>
      </c>
      <c r="BS5" s="75" t="s">
        <v>373</v>
      </c>
      <c r="BT5" s="75" t="s">
        <v>47</v>
      </c>
      <c r="BU5" s="75" t="s">
        <v>373</v>
      </c>
      <c r="BV5" s="75" t="s">
        <v>47</v>
      </c>
      <c r="BW5" s="75" t="s">
        <v>373</v>
      </c>
      <c r="BX5" s="75" t="s">
        <v>47</v>
      </c>
      <c r="BY5" s="75" t="s">
        <v>373</v>
      </c>
      <c r="BZ5" s="75" t="s">
        <v>47</v>
      </c>
      <c r="CA5" s="75" t="s">
        <v>373</v>
      </c>
      <c r="CB5" s="75" t="s">
        <v>47</v>
      </c>
      <c r="CC5" s="75" t="s">
        <v>373</v>
      </c>
      <c r="CD5" s="75" t="s">
        <v>47</v>
      </c>
      <c r="CE5" s="75" t="s">
        <v>373</v>
      </c>
      <c r="CF5" s="75" t="s">
        <v>47</v>
      </c>
      <c r="CG5" s="75" t="s">
        <v>373</v>
      </c>
      <c r="CH5" s="75" t="s">
        <v>47</v>
      </c>
      <c r="CI5" s="75" t="s">
        <v>373</v>
      </c>
      <c r="CJ5" s="75" t="s">
        <v>47</v>
      </c>
      <c r="CK5" s="75" t="s">
        <v>373</v>
      </c>
      <c r="CL5" s="75" t="s">
        <v>47</v>
      </c>
      <c r="CM5" s="75" t="s">
        <v>373</v>
      </c>
      <c r="CN5" s="75" t="s">
        <v>47</v>
      </c>
      <c r="CO5" s="75" t="s">
        <v>373</v>
      </c>
      <c r="CP5" s="75" t="s">
        <v>47</v>
      </c>
      <c r="CQ5" s="75" t="s">
        <v>373</v>
      </c>
      <c r="CR5" s="75" t="s">
        <v>47</v>
      </c>
      <c r="CS5" s="75" t="s">
        <v>373</v>
      </c>
      <c r="CT5" s="75" t="s">
        <v>47</v>
      </c>
      <c r="CU5" s="75" t="s">
        <v>373</v>
      </c>
      <c r="CV5" s="75" t="s">
        <v>47</v>
      </c>
      <c r="CW5" s="75" t="s">
        <v>373</v>
      </c>
      <c r="CX5" s="75" t="s">
        <v>47</v>
      </c>
      <c r="CY5" s="75" t="s">
        <v>373</v>
      </c>
      <c r="CZ5" s="75" t="s">
        <v>47</v>
      </c>
      <c r="DA5" s="75" t="s">
        <v>373</v>
      </c>
      <c r="DB5" s="75" t="s">
        <v>47</v>
      </c>
      <c r="DC5" s="75" t="s">
        <v>373</v>
      </c>
      <c r="DD5" s="75" t="s">
        <v>47</v>
      </c>
      <c r="DE5" s="75" t="s">
        <v>373</v>
      </c>
      <c r="DF5" s="75" t="s">
        <v>47</v>
      </c>
      <c r="DG5" s="75" t="s">
        <v>373</v>
      </c>
      <c r="DH5" s="75" t="s">
        <v>47</v>
      </c>
      <c r="DI5" s="75" t="s">
        <v>373</v>
      </c>
      <c r="DJ5" s="75" t="s">
        <v>47</v>
      </c>
      <c r="DK5" s="75" t="s">
        <v>373</v>
      </c>
      <c r="DL5" s="75" t="s">
        <v>47</v>
      </c>
      <c r="DM5" s="75" t="s">
        <v>373</v>
      </c>
      <c r="DN5" s="75" t="s">
        <v>47</v>
      </c>
      <c r="DO5" s="75" t="s">
        <v>373</v>
      </c>
      <c r="DP5" s="75" t="s">
        <v>47</v>
      </c>
      <c r="DQ5" s="75" t="s">
        <v>373</v>
      </c>
      <c r="DR5" s="75" t="s">
        <v>47</v>
      </c>
      <c r="DS5" s="75" t="s">
        <v>373</v>
      </c>
      <c r="DT5" s="75" t="s">
        <v>47</v>
      </c>
      <c r="DU5" s="75" t="s">
        <v>373</v>
      </c>
      <c r="DV5" s="75" t="s">
        <v>47</v>
      </c>
      <c r="DW5" s="75" t="s">
        <v>373</v>
      </c>
      <c r="DX5" s="75" t="s">
        <v>47</v>
      </c>
      <c r="DY5" s="75" t="s">
        <v>373</v>
      </c>
      <c r="DZ5" s="75" t="s">
        <v>47</v>
      </c>
      <c r="EA5" s="75" t="s">
        <v>373</v>
      </c>
      <c r="EB5" s="75" t="s">
        <v>47</v>
      </c>
      <c r="EC5" s="75" t="s">
        <v>373</v>
      </c>
      <c r="ED5" s="75" t="s">
        <v>47</v>
      </c>
      <c r="EE5" s="75" t="s">
        <v>373</v>
      </c>
      <c r="EF5" s="75" t="s">
        <v>47</v>
      </c>
      <c r="EG5" s="75" t="s">
        <v>373</v>
      </c>
      <c r="EH5" s="75" t="s">
        <v>47</v>
      </c>
      <c r="EI5" s="75" t="s">
        <v>373</v>
      </c>
      <c r="EJ5" s="75" t="s">
        <v>47</v>
      </c>
      <c r="EK5" s="75" t="s">
        <v>373</v>
      </c>
      <c r="EL5" s="75" t="s">
        <v>47</v>
      </c>
      <c r="EM5" s="75" t="s">
        <v>373</v>
      </c>
      <c r="EN5" s="75" t="s">
        <v>47</v>
      </c>
      <c r="EO5" s="75" t="s">
        <v>373</v>
      </c>
      <c r="EP5" s="75" t="s">
        <v>47</v>
      </c>
      <c r="EQ5" s="75" t="s">
        <v>373</v>
      </c>
      <c r="ER5" s="75" t="s">
        <v>47</v>
      </c>
      <c r="ES5" s="75" t="s">
        <v>373</v>
      </c>
      <c r="ET5" s="75" t="s">
        <v>47</v>
      </c>
      <c r="EU5" s="75" t="s">
        <v>373</v>
      </c>
      <c r="EV5" s="75" t="s">
        <v>47</v>
      </c>
      <c r="EW5" s="75" t="s">
        <v>373</v>
      </c>
      <c r="EX5" s="75" t="s">
        <v>47</v>
      </c>
      <c r="EY5" s="75" t="s">
        <v>373</v>
      </c>
      <c r="EZ5" s="75" t="s">
        <v>47</v>
      </c>
      <c r="FA5" s="75" t="s">
        <v>373</v>
      </c>
      <c r="FB5" s="75" t="s">
        <v>47</v>
      </c>
      <c r="FC5" s="75" t="s">
        <v>373</v>
      </c>
      <c r="FD5" s="75" t="s">
        <v>47</v>
      </c>
      <c r="FE5" s="75" t="s">
        <v>373</v>
      </c>
      <c r="FF5" s="75" t="s">
        <v>47</v>
      </c>
      <c r="FG5" s="75" t="s">
        <v>373</v>
      </c>
      <c r="FH5" s="75" t="s">
        <v>47</v>
      </c>
      <c r="FI5" s="75" t="s">
        <v>373</v>
      </c>
      <c r="FJ5" s="75" t="s">
        <v>47</v>
      </c>
      <c r="FK5" s="75" t="s">
        <v>373</v>
      </c>
      <c r="FL5" s="75" t="s">
        <v>47</v>
      </c>
      <c r="FM5" s="75" t="s">
        <v>373</v>
      </c>
      <c r="FN5" s="75" t="s">
        <v>47</v>
      </c>
      <c r="FO5" s="75" t="s">
        <v>373</v>
      </c>
      <c r="FP5" s="75" t="s">
        <v>47</v>
      </c>
      <c r="FQ5" s="75" t="s">
        <v>373</v>
      </c>
      <c r="FR5" s="75" t="s">
        <v>47</v>
      </c>
      <c r="FS5" s="75" t="s">
        <v>373</v>
      </c>
      <c r="FT5" s="75" t="s">
        <v>47</v>
      </c>
      <c r="FU5" s="75" t="s">
        <v>373</v>
      </c>
      <c r="FV5" s="75" t="s">
        <v>47</v>
      </c>
      <c r="FW5" s="75" t="s">
        <v>373</v>
      </c>
      <c r="FX5" s="75" t="s">
        <v>47</v>
      </c>
      <c r="FY5" s="75" t="s">
        <v>373</v>
      </c>
      <c r="FZ5" s="75" t="s">
        <v>47</v>
      </c>
      <c r="GA5" s="75" t="s">
        <v>373</v>
      </c>
      <c r="GB5" s="75" t="s">
        <v>47</v>
      </c>
      <c r="GC5" s="75" t="s">
        <v>373</v>
      </c>
      <c r="GD5" s="75" t="s">
        <v>47</v>
      </c>
      <c r="GE5" s="75" t="s">
        <v>373</v>
      </c>
      <c r="GF5" s="75" t="s">
        <v>47</v>
      </c>
      <c r="GG5" s="75" t="s">
        <v>373</v>
      </c>
      <c r="GH5" s="75" t="s">
        <v>47</v>
      </c>
      <c r="GI5" s="75" t="s">
        <v>373</v>
      </c>
      <c r="GJ5" s="75" t="s">
        <v>47</v>
      </c>
      <c r="GK5" s="75" t="s">
        <v>373</v>
      </c>
      <c r="GL5" s="75" t="s">
        <v>47</v>
      </c>
      <c r="GM5" s="75" t="s">
        <v>373</v>
      </c>
      <c r="GN5" s="75" t="s">
        <v>47</v>
      </c>
      <c r="GO5" s="75" t="s">
        <v>373</v>
      </c>
      <c r="GP5" s="75" t="s">
        <v>47</v>
      </c>
      <c r="GQ5" s="75" t="s">
        <v>373</v>
      </c>
      <c r="GR5" s="75" t="s">
        <v>47</v>
      </c>
      <c r="GS5" s="75" t="s">
        <v>373</v>
      </c>
      <c r="GT5" s="75" t="s">
        <v>47</v>
      </c>
      <c r="GU5" s="75" t="s">
        <v>373</v>
      </c>
      <c r="GV5" s="75" t="s">
        <v>47</v>
      </c>
      <c r="GW5" s="75" t="s">
        <v>373</v>
      </c>
      <c r="GX5" s="75" t="s">
        <v>47</v>
      </c>
      <c r="GY5" s="75" t="s">
        <v>373</v>
      </c>
      <c r="GZ5" s="75" t="s">
        <v>47</v>
      </c>
      <c r="HA5" s="75" t="s">
        <v>373</v>
      </c>
      <c r="HB5" s="75" t="s">
        <v>47</v>
      </c>
      <c r="HC5" s="75" t="s">
        <v>373</v>
      </c>
      <c r="HD5" s="75" t="s">
        <v>47</v>
      </c>
      <c r="HE5" s="75" t="s">
        <v>373</v>
      </c>
      <c r="HF5" s="75" t="s">
        <v>47</v>
      </c>
      <c r="HG5" s="75" t="s">
        <v>373</v>
      </c>
      <c r="HH5" s="75" t="s">
        <v>47</v>
      </c>
      <c r="HI5" s="75" t="s">
        <v>373</v>
      </c>
      <c r="HJ5" s="75" t="s">
        <v>47</v>
      </c>
      <c r="HK5" s="75" t="s">
        <v>373</v>
      </c>
      <c r="HL5" s="75" t="s">
        <v>47</v>
      </c>
      <c r="HM5" s="75" t="s">
        <v>373</v>
      </c>
      <c r="HN5" s="75"/>
      <c r="HO5" s="75"/>
    </row>
    <row r="6" spans="1:223" ht="15.75" x14ac:dyDescent="0.25">
      <c r="A6" s="82" t="s">
        <v>38</v>
      </c>
      <c r="B6" s="87">
        <v>0</v>
      </c>
      <c r="C6" s="77"/>
      <c r="D6" s="87">
        <v>0</v>
      </c>
      <c r="E6" s="77"/>
      <c r="F6" s="87">
        <v>0</v>
      </c>
      <c r="G6" s="77"/>
      <c r="H6" s="87">
        <v>0</v>
      </c>
      <c r="I6" s="77"/>
      <c r="J6" s="87">
        <v>0</v>
      </c>
      <c r="K6" s="77"/>
      <c r="L6" s="87">
        <v>0</v>
      </c>
      <c r="M6" s="77"/>
      <c r="N6" s="87">
        <v>0</v>
      </c>
      <c r="O6" s="77"/>
      <c r="P6" s="87">
        <v>0</v>
      </c>
      <c r="Q6" s="77"/>
      <c r="R6" s="87">
        <v>8.5764274034008381E-2</v>
      </c>
      <c r="S6" s="77">
        <v>67.5</v>
      </c>
      <c r="T6" s="87">
        <v>0</v>
      </c>
      <c r="U6" s="77"/>
      <c r="V6" s="87">
        <v>4.5740946151471139E-2</v>
      </c>
      <c r="W6" s="77">
        <v>36</v>
      </c>
      <c r="X6" s="87">
        <v>0.10977827076353075</v>
      </c>
      <c r="Y6" s="77">
        <v>86.4</v>
      </c>
      <c r="Z6" s="87">
        <v>0</v>
      </c>
      <c r="AA6" s="77"/>
      <c r="AB6" s="87">
        <v>0</v>
      </c>
      <c r="AC6" s="77"/>
      <c r="AD6" s="87">
        <v>0</v>
      </c>
      <c r="AE6" s="77"/>
      <c r="AF6" s="87">
        <v>0</v>
      </c>
      <c r="AG6" s="77"/>
      <c r="AH6" s="87">
        <v>0</v>
      </c>
      <c r="AI6" s="77"/>
      <c r="AJ6" s="87">
        <v>0</v>
      </c>
      <c r="AK6" s="77"/>
      <c r="AL6" s="87">
        <v>2.8425456869464232E-2</v>
      </c>
      <c r="AM6" s="77">
        <v>22.372</v>
      </c>
      <c r="AN6" s="87">
        <v>0</v>
      </c>
      <c r="AO6" s="77"/>
      <c r="AP6" s="87">
        <v>0</v>
      </c>
      <c r="AQ6" s="77"/>
      <c r="AR6" s="87">
        <v>0</v>
      </c>
      <c r="AS6" s="77"/>
      <c r="AT6" s="87">
        <v>0</v>
      </c>
      <c r="AU6" s="77"/>
      <c r="AV6" s="87">
        <v>0</v>
      </c>
      <c r="AW6" s="77"/>
      <c r="AX6" s="87">
        <v>0</v>
      </c>
      <c r="AY6" s="77"/>
      <c r="AZ6" s="87">
        <v>0</v>
      </c>
      <c r="BA6" s="77"/>
      <c r="BB6" s="87">
        <v>0</v>
      </c>
      <c r="BC6" s="77"/>
      <c r="BD6" s="87">
        <v>0</v>
      </c>
      <c r="BE6" s="77"/>
      <c r="BF6" s="87">
        <v>0</v>
      </c>
      <c r="BG6" s="77"/>
      <c r="BH6" s="87">
        <v>0</v>
      </c>
      <c r="BI6" s="77"/>
      <c r="BJ6" s="87">
        <v>0</v>
      </c>
      <c r="BK6" s="77"/>
      <c r="BL6" s="87">
        <v>0</v>
      </c>
      <c r="BM6" s="77"/>
      <c r="BN6" s="87">
        <v>9.7199510571876185E-3</v>
      </c>
      <c r="BO6" s="77">
        <v>7.65</v>
      </c>
      <c r="BP6" s="87">
        <v>0</v>
      </c>
      <c r="BQ6" s="77"/>
      <c r="BR6" s="87">
        <v>0</v>
      </c>
      <c r="BS6" s="77"/>
      <c r="BT6" s="87">
        <v>0</v>
      </c>
      <c r="BU6" s="77"/>
      <c r="BV6" s="87">
        <v>0</v>
      </c>
      <c r="BW6" s="77"/>
      <c r="BX6" s="87">
        <v>0</v>
      </c>
      <c r="BY6" s="77"/>
      <c r="BZ6" s="87">
        <v>0</v>
      </c>
      <c r="CA6" s="77"/>
      <c r="CB6" s="87">
        <v>0</v>
      </c>
      <c r="CC6" s="77"/>
      <c r="CD6" s="87">
        <v>0</v>
      </c>
      <c r="CE6" s="77"/>
      <c r="CF6" s="87">
        <v>0</v>
      </c>
      <c r="CG6" s="77"/>
      <c r="CH6" s="87">
        <v>0</v>
      </c>
      <c r="CI6" s="77"/>
      <c r="CJ6" s="87">
        <v>5.6850913738928463E-2</v>
      </c>
      <c r="CK6" s="77">
        <v>44.744</v>
      </c>
      <c r="CL6" s="87">
        <v>0</v>
      </c>
      <c r="CM6" s="77"/>
      <c r="CN6" s="87">
        <v>0</v>
      </c>
      <c r="CO6" s="77"/>
      <c r="CP6" s="87">
        <v>0</v>
      </c>
      <c r="CQ6" s="77"/>
      <c r="CR6" s="87">
        <v>0</v>
      </c>
      <c r="CS6" s="77"/>
      <c r="CT6" s="87">
        <v>0</v>
      </c>
      <c r="CU6" s="77"/>
      <c r="CV6" s="87">
        <v>0</v>
      </c>
      <c r="CW6" s="77"/>
      <c r="CX6" s="87">
        <v>0</v>
      </c>
      <c r="CY6" s="77"/>
      <c r="CZ6" s="87">
        <v>0</v>
      </c>
      <c r="DA6" s="77"/>
      <c r="DB6" s="87">
        <v>0</v>
      </c>
      <c r="DC6" s="77"/>
      <c r="DD6" s="87">
        <v>0</v>
      </c>
      <c r="DE6" s="77"/>
      <c r="DF6" s="87">
        <v>0</v>
      </c>
      <c r="DG6" s="77"/>
      <c r="DH6" s="87">
        <v>8.6907797687795177E-2</v>
      </c>
      <c r="DI6" s="77">
        <v>68.400000000000006</v>
      </c>
      <c r="DJ6" s="87">
        <v>0</v>
      </c>
      <c r="DK6" s="77"/>
      <c r="DL6" s="87">
        <v>8.2333703072648048E-2</v>
      </c>
      <c r="DM6" s="77">
        <v>64.8</v>
      </c>
      <c r="DN6" s="87">
        <v>0</v>
      </c>
      <c r="DO6" s="77"/>
      <c r="DP6" s="87">
        <v>0</v>
      </c>
      <c r="DQ6" s="77"/>
      <c r="DR6" s="87">
        <v>0</v>
      </c>
      <c r="DS6" s="77"/>
      <c r="DT6" s="87">
        <v>0</v>
      </c>
      <c r="DU6" s="77"/>
      <c r="DV6" s="87">
        <v>7.7759608457500948E-2</v>
      </c>
      <c r="DW6" s="77">
        <v>61.2</v>
      </c>
      <c r="DX6" s="87">
        <v>0</v>
      </c>
      <c r="DY6" s="77"/>
      <c r="DZ6" s="87">
        <v>0</v>
      </c>
      <c r="EA6" s="77"/>
      <c r="EB6" s="87">
        <v>0</v>
      </c>
      <c r="EC6" s="77"/>
      <c r="ED6" s="87">
        <v>0</v>
      </c>
      <c r="EE6" s="77"/>
      <c r="EF6" s="87">
        <v>0</v>
      </c>
      <c r="EG6" s="77"/>
      <c r="EH6" s="87">
        <v>0</v>
      </c>
      <c r="EI6" s="77"/>
      <c r="EJ6" s="87">
        <v>0</v>
      </c>
      <c r="EK6" s="77"/>
      <c r="EL6" s="87">
        <v>0.14484632947965861</v>
      </c>
      <c r="EM6" s="77">
        <v>114</v>
      </c>
      <c r="EN6" s="87">
        <v>9.0528955924786634E-3</v>
      </c>
      <c r="EO6" s="77">
        <v>7.125</v>
      </c>
      <c r="EP6" s="87">
        <v>0</v>
      </c>
      <c r="EQ6" s="77"/>
      <c r="ER6" s="87">
        <v>0</v>
      </c>
      <c r="ES6" s="77"/>
      <c r="ET6" s="87">
        <v>0</v>
      </c>
      <c r="EU6" s="77"/>
      <c r="EV6" s="87">
        <v>0</v>
      </c>
      <c r="EW6" s="77"/>
      <c r="EX6" s="87">
        <v>0</v>
      </c>
      <c r="EY6" s="77"/>
      <c r="EZ6" s="87">
        <v>0</v>
      </c>
      <c r="FA6" s="77"/>
      <c r="FB6" s="87">
        <v>0</v>
      </c>
      <c r="FC6" s="77"/>
      <c r="FD6" s="87">
        <v>0</v>
      </c>
      <c r="FE6" s="77"/>
      <c r="FF6" s="87">
        <v>0</v>
      </c>
      <c r="FG6" s="77"/>
      <c r="FH6" s="87">
        <v>0</v>
      </c>
      <c r="FI6" s="77"/>
      <c r="FJ6" s="87">
        <v>0</v>
      </c>
      <c r="FK6" s="77"/>
      <c r="FL6" s="87">
        <v>0</v>
      </c>
      <c r="FM6" s="77"/>
      <c r="FN6" s="87">
        <v>0</v>
      </c>
      <c r="FO6" s="77"/>
      <c r="FP6" s="87">
        <v>0</v>
      </c>
      <c r="FQ6" s="77"/>
      <c r="FR6" s="87">
        <v>7.8903132111287716E-2</v>
      </c>
      <c r="FS6" s="77">
        <v>62.1</v>
      </c>
      <c r="FT6" s="87">
        <v>0</v>
      </c>
      <c r="FU6" s="77"/>
      <c r="FV6" s="87">
        <v>0</v>
      </c>
      <c r="FW6" s="77"/>
      <c r="FX6" s="87">
        <v>0</v>
      </c>
      <c r="FY6" s="77"/>
      <c r="FZ6" s="87">
        <v>0.12959934742916823</v>
      </c>
      <c r="GA6" s="77">
        <v>102</v>
      </c>
      <c r="GB6" s="87">
        <v>0</v>
      </c>
      <c r="GC6" s="77"/>
      <c r="GD6" s="87">
        <v>0</v>
      </c>
      <c r="GE6" s="77"/>
      <c r="GF6" s="87">
        <v>0</v>
      </c>
      <c r="GG6" s="77"/>
      <c r="GH6" s="87">
        <v>5.4317373554871977E-2</v>
      </c>
      <c r="GI6" s="77">
        <v>42.75</v>
      </c>
      <c r="GJ6" s="87">
        <v>0</v>
      </c>
      <c r="GK6" s="77"/>
      <c r="GL6" s="87">
        <v>0</v>
      </c>
      <c r="GM6" s="77"/>
      <c r="GN6" s="87">
        <v>0</v>
      </c>
      <c r="GO6" s="77"/>
      <c r="GP6" s="87">
        <v>0</v>
      </c>
      <c r="GQ6" s="77"/>
      <c r="GR6" s="87">
        <v>0</v>
      </c>
      <c r="GS6" s="77"/>
      <c r="GT6" s="87">
        <v>0</v>
      </c>
      <c r="GU6" s="77"/>
      <c r="GV6" s="87">
        <v>0</v>
      </c>
      <c r="GW6" s="77"/>
      <c r="GX6" s="87">
        <v>0</v>
      </c>
      <c r="GY6" s="77"/>
      <c r="GZ6" s="87">
        <v>0</v>
      </c>
      <c r="HA6" s="77"/>
      <c r="HB6" s="87">
        <v>0</v>
      </c>
      <c r="HC6" s="77"/>
      <c r="HD6" s="87">
        <v>0</v>
      </c>
      <c r="HE6" s="77"/>
      <c r="HF6" s="87">
        <v>0</v>
      </c>
      <c r="HG6" s="77"/>
      <c r="HH6" s="87">
        <v>0</v>
      </c>
      <c r="HI6" s="77"/>
      <c r="HJ6" s="87">
        <v>0</v>
      </c>
      <c r="HK6" s="77"/>
      <c r="HL6" s="87">
        <v>0</v>
      </c>
      <c r="HM6" s="77"/>
      <c r="HN6" s="87">
        <v>1</v>
      </c>
      <c r="HO6" s="77">
        <v>787.04100000000005</v>
      </c>
    </row>
    <row r="7" spans="1:223" ht="15.75" x14ac:dyDescent="0.25">
      <c r="A7" s="82" t="s">
        <v>180</v>
      </c>
      <c r="B7" s="87">
        <v>0</v>
      </c>
      <c r="C7" s="77"/>
      <c r="D7" s="87">
        <v>0</v>
      </c>
      <c r="E7" s="77"/>
      <c r="F7" s="87">
        <v>0</v>
      </c>
      <c r="G7" s="77"/>
      <c r="H7" s="87">
        <v>0</v>
      </c>
      <c r="I7" s="77"/>
      <c r="J7" s="87">
        <v>0</v>
      </c>
      <c r="K7" s="77"/>
      <c r="L7" s="87">
        <v>0</v>
      </c>
      <c r="M7" s="77"/>
      <c r="N7" s="87">
        <v>0</v>
      </c>
      <c r="O7" s="77"/>
      <c r="P7" s="87">
        <v>0</v>
      </c>
      <c r="Q7" s="77"/>
      <c r="R7" s="87">
        <v>0</v>
      </c>
      <c r="S7" s="77"/>
      <c r="T7" s="87">
        <v>2.7641521035156512E-2</v>
      </c>
      <c r="U7" s="77">
        <v>15.172500000000001</v>
      </c>
      <c r="V7" s="87">
        <v>0</v>
      </c>
      <c r="W7" s="77"/>
      <c r="X7" s="87">
        <v>0</v>
      </c>
      <c r="Y7" s="77"/>
      <c r="Z7" s="87">
        <v>0</v>
      </c>
      <c r="AA7" s="77"/>
      <c r="AB7" s="87">
        <v>0</v>
      </c>
      <c r="AC7" s="77"/>
      <c r="AD7" s="87">
        <v>0</v>
      </c>
      <c r="AE7" s="77"/>
      <c r="AF7" s="87">
        <v>0</v>
      </c>
      <c r="AG7" s="77"/>
      <c r="AH7" s="87">
        <v>0</v>
      </c>
      <c r="AI7" s="77"/>
      <c r="AJ7" s="87">
        <v>0.10189423440410635</v>
      </c>
      <c r="AK7" s="77">
        <v>55.93</v>
      </c>
      <c r="AL7" s="87">
        <v>0</v>
      </c>
      <c r="AM7" s="77"/>
      <c r="AN7" s="87">
        <v>0</v>
      </c>
      <c r="AO7" s="77"/>
      <c r="AP7" s="87">
        <v>0</v>
      </c>
      <c r="AQ7" s="77"/>
      <c r="AR7" s="87">
        <v>0</v>
      </c>
      <c r="AS7" s="77"/>
      <c r="AT7" s="87">
        <v>0</v>
      </c>
      <c r="AU7" s="77"/>
      <c r="AV7" s="87">
        <v>0</v>
      </c>
      <c r="AW7" s="77"/>
      <c r="AX7" s="87">
        <v>0</v>
      </c>
      <c r="AY7" s="77"/>
      <c r="AZ7" s="87">
        <v>0</v>
      </c>
      <c r="BA7" s="77"/>
      <c r="BB7" s="87">
        <v>0</v>
      </c>
      <c r="BC7" s="77"/>
      <c r="BD7" s="87">
        <v>0</v>
      </c>
      <c r="BE7" s="77"/>
      <c r="BF7" s="87">
        <v>0</v>
      </c>
      <c r="BG7" s="77"/>
      <c r="BH7" s="87">
        <v>0.11313484635249427</v>
      </c>
      <c r="BI7" s="77">
        <v>62.1</v>
      </c>
      <c r="BJ7" s="87">
        <v>0</v>
      </c>
      <c r="BK7" s="77"/>
      <c r="BL7" s="87">
        <v>0</v>
      </c>
      <c r="BM7" s="77"/>
      <c r="BN7" s="87">
        <v>0</v>
      </c>
      <c r="BO7" s="77"/>
      <c r="BP7" s="87">
        <v>0</v>
      </c>
      <c r="BQ7" s="77"/>
      <c r="BR7" s="87">
        <v>0</v>
      </c>
      <c r="BS7" s="77"/>
      <c r="BT7" s="87">
        <v>0</v>
      </c>
      <c r="BU7" s="77"/>
      <c r="BV7" s="87">
        <v>0.12843811059341137</v>
      </c>
      <c r="BW7" s="77">
        <v>70.5</v>
      </c>
      <c r="BX7" s="87">
        <v>0</v>
      </c>
      <c r="BY7" s="77"/>
      <c r="BZ7" s="87">
        <v>0</v>
      </c>
      <c r="CA7" s="77"/>
      <c r="CB7" s="87">
        <v>0</v>
      </c>
      <c r="CC7" s="77"/>
      <c r="CD7" s="87">
        <v>0</v>
      </c>
      <c r="CE7" s="77"/>
      <c r="CF7" s="87">
        <v>0</v>
      </c>
      <c r="CG7" s="77"/>
      <c r="CH7" s="87">
        <v>0</v>
      </c>
      <c r="CI7" s="77"/>
      <c r="CJ7" s="87">
        <v>0</v>
      </c>
      <c r="CK7" s="77"/>
      <c r="CL7" s="87">
        <v>0</v>
      </c>
      <c r="CM7" s="77"/>
      <c r="CN7" s="87">
        <v>0</v>
      </c>
      <c r="CO7" s="77"/>
      <c r="CP7" s="87">
        <v>4.15374315110607E-2</v>
      </c>
      <c r="CQ7" s="77">
        <v>22.8</v>
      </c>
      <c r="CR7" s="87">
        <v>0</v>
      </c>
      <c r="CS7" s="77"/>
      <c r="CT7" s="87">
        <v>0.13845810503686898</v>
      </c>
      <c r="CU7" s="77">
        <v>76</v>
      </c>
      <c r="CV7" s="87">
        <v>2.0112861573776758E-2</v>
      </c>
      <c r="CW7" s="77">
        <v>11.04</v>
      </c>
      <c r="CX7" s="87">
        <v>0</v>
      </c>
      <c r="CY7" s="77"/>
      <c r="CZ7" s="87">
        <v>0</v>
      </c>
      <c r="DA7" s="77"/>
      <c r="DB7" s="87">
        <v>0</v>
      </c>
      <c r="DC7" s="77"/>
      <c r="DD7" s="87">
        <v>0</v>
      </c>
      <c r="DE7" s="77"/>
      <c r="DF7" s="87">
        <v>0</v>
      </c>
      <c r="DG7" s="77"/>
      <c r="DH7" s="87">
        <v>0</v>
      </c>
      <c r="DI7" s="77"/>
      <c r="DJ7" s="87">
        <v>0</v>
      </c>
      <c r="DK7" s="77"/>
      <c r="DL7" s="87">
        <v>0</v>
      </c>
      <c r="DM7" s="77"/>
      <c r="DN7" s="87">
        <v>0</v>
      </c>
      <c r="DO7" s="77"/>
      <c r="DP7" s="87">
        <v>0</v>
      </c>
      <c r="DQ7" s="77"/>
      <c r="DR7" s="87">
        <v>0.12067716944266053</v>
      </c>
      <c r="DS7" s="77">
        <v>66.239999999999995</v>
      </c>
      <c r="DT7" s="87">
        <v>0</v>
      </c>
      <c r="DU7" s="77"/>
      <c r="DV7" s="87">
        <v>4.3359248682598446E-2</v>
      </c>
      <c r="DW7" s="77">
        <v>23.8</v>
      </c>
      <c r="DX7" s="87">
        <v>0</v>
      </c>
      <c r="DY7" s="77"/>
      <c r="DZ7" s="87">
        <v>0</v>
      </c>
      <c r="EA7" s="77"/>
      <c r="EB7" s="87">
        <v>0</v>
      </c>
      <c r="EC7" s="77"/>
      <c r="ED7" s="87">
        <v>0</v>
      </c>
      <c r="EE7" s="77"/>
      <c r="EF7" s="87">
        <v>0</v>
      </c>
      <c r="EG7" s="77"/>
      <c r="EH7" s="87">
        <v>0</v>
      </c>
      <c r="EI7" s="77"/>
      <c r="EJ7" s="87">
        <v>0</v>
      </c>
      <c r="EK7" s="77"/>
      <c r="EL7" s="87">
        <v>8.2200390779783264E-2</v>
      </c>
      <c r="EM7" s="77">
        <v>45.12</v>
      </c>
      <c r="EN7" s="87">
        <v>0</v>
      </c>
      <c r="EO7" s="77"/>
      <c r="EP7" s="87">
        <v>0</v>
      </c>
      <c r="EQ7" s="77"/>
      <c r="ER7" s="87">
        <v>0.131170836350718</v>
      </c>
      <c r="ES7" s="77">
        <v>72</v>
      </c>
      <c r="ET7" s="87">
        <v>0</v>
      </c>
      <c r="EU7" s="77"/>
      <c r="EV7" s="87">
        <v>0</v>
      </c>
      <c r="EW7" s="77"/>
      <c r="EX7" s="87">
        <v>0</v>
      </c>
      <c r="EY7" s="77"/>
      <c r="EZ7" s="87">
        <v>0</v>
      </c>
      <c r="FA7" s="77"/>
      <c r="FB7" s="87">
        <v>0</v>
      </c>
      <c r="FC7" s="77"/>
      <c r="FD7" s="87">
        <v>0</v>
      </c>
      <c r="FE7" s="77"/>
      <c r="FF7" s="87">
        <v>0</v>
      </c>
      <c r="FG7" s="77"/>
      <c r="FH7" s="87">
        <v>0</v>
      </c>
      <c r="FI7" s="77"/>
      <c r="FJ7" s="87">
        <v>0</v>
      </c>
      <c r="FK7" s="77"/>
      <c r="FL7" s="87">
        <v>0</v>
      </c>
      <c r="FM7" s="77"/>
      <c r="FN7" s="87">
        <v>0</v>
      </c>
      <c r="FO7" s="77"/>
      <c r="FP7" s="87">
        <v>0</v>
      </c>
      <c r="FQ7" s="77"/>
      <c r="FR7" s="87">
        <v>0</v>
      </c>
      <c r="FS7" s="77"/>
      <c r="FT7" s="87">
        <v>0</v>
      </c>
      <c r="FU7" s="77"/>
      <c r="FV7" s="87">
        <v>0</v>
      </c>
      <c r="FW7" s="77"/>
      <c r="FX7" s="87">
        <v>0</v>
      </c>
      <c r="FY7" s="77"/>
      <c r="FZ7" s="87">
        <v>0</v>
      </c>
      <c r="GA7" s="77"/>
      <c r="GB7" s="87">
        <v>0</v>
      </c>
      <c r="GC7" s="77"/>
      <c r="GD7" s="87">
        <v>0</v>
      </c>
      <c r="GE7" s="77"/>
      <c r="GF7" s="87">
        <v>0</v>
      </c>
      <c r="GG7" s="77"/>
      <c r="GH7" s="87">
        <v>0</v>
      </c>
      <c r="GI7" s="77"/>
      <c r="GJ7" s="87">
        <v>0</v>
      </c>
      <c r="GK7" s="77"/>
      <c r="GL7" s="87">
        <v>0</v>
      </c>
      <c r="GM7" s="77"/>
      <c r="GN7" s="87">
        <v>0</v>
      </c>
      <c r="GO7" s="77"/>
      <c r="GP7" s="87">
        <v>0</v>
      </c>
      <c r="GQ7" s="77"/>
      <c r="GR7" s="87">
        <v>0</v>
      </c>
      <c r="GS7" s="77"/>
      <c r="GT7" s="87">
        <v>0</v>
      </c>
      <c r="GU7" s="77"/>
      <c r="GV7" s="87">
        <v>0</v>
      </c>
      <c r="GW7" s="77"/>
      <c r="GX7" s="87">
        <v>0</v>
      </c>
      <c r="GY7" s="77"/>
      <c r="GZ7" s="87">
        <v>0</v>
      </c>
      <c r="HA7" s="77"/>
      <c r="HB7" s="87">
        <v>0</v>
      </c>
      <c r="HC7" s="77"/>
      <c r="HD7" s="87">
        <v>0</v>
      </c>
      <c r="HE7" s="77"/>
      <c r="HF7" s="87">
        <v>0</v>
      </c>
      <c r="HG7" s="77"/>
      <c r="HH7" s="87">
        <v>0</v>
      </c>
      <c r="HI7" s="77"/>
      <c r="HJ7" s="87">
        <v>0</v>
      </c>
      <c r="HK7" s="77"/>
      <c r="HL7" s="87">
        <v>5.1375244237364545E-2</v>
      </c>
      <c r="HM7" s="77">
        <v>28.2</v>
      </c>
      <c r="HN7" s="87">
        <v>1</v>
      </c>
      <c r="HO7" s="77">
        <v>548.90250000000015</v>
      </c>
    </row>
    <row r="8" spans="1:223" ht="15.75" x14ac:dyDescent="0.25">
      <c r="A8" s="82" t="s">
        <v>42</v>
      </c>
      <c r="B8" s="87">
        <v>0</v>
      </c>
      <c r="C8" s="77"/>
      <c r="D8" s="87">
        <v>0</v>
      </c>
      <c r="E8" s="77"/>
      <c r="F8" s="87">
        <v>0</v>
      </c>
      <c r="G8" s="77"/>
      <c r="H8" s="87">
        <v>4.1476493458738738E-2</v>
      </c>
      <c r="I8" s="77">
        <v>23.8</v>
      </c>
      <c r="J8" s="87">
        <v>0</v>
      </c>
      <c r="K8" s="77"/>
      <c r="L8" s="87">
        <v>0</v>
      </c>
      <c r="M8" s="77"/>
      <c r="N8" s="87">
        <v>0</v>
      </c>
      <c r="O8" s="77"/>
      <c r="P8" s="87">
        <v>0</v>
      </c>
      <c r="Q8" s="77"/>
      <c r="R8" s="87">
        <v>0</v>
      </c>
      <c r="S8" s="77"/>
      <c r="T8" s="87">
        <v>0</v>
      </c>
      <c r="U8" s="77"/>
      <c r="V8" s="87">
        <v>0</v>
      </c>
      <c r="W8" s="77"/>
      <c r="X8" s="87">
        <v>0</v>
      </c>
      <c r="Y8" s="77"/>
      <c r="Z8" s="87">
        <v>0</v>
      </c>
      <c r="AA8" s="77"/>
      <c r="AB8" s="87">
        <v>0</v>
      </c>
      <c r="AC8" s="77"/>
      <c r="AD8" s="87">
        <v>0</v>
      </c>
      <c r="AE8" s="77"/>
      <c r="AF8" s="87">
        <v>0</v>
      </c>
      <c r="AG8" s="77"/>
      <c r="AH8" s="87">
        <v>0</v>
      </c>
      <c r="AI8" s="77"/>
      <c r="AJ8" s="87">
        <v>0</v>
      </c>
      <c r="AK8" s="77"/>
      <c r="AL8" s="87">
        <v>0</v>
      </c>
      <c r="AM8" s="77"/>
      <c r="AN8" s="87">
        <v>0</v>
      </c>
      <c r="AO8" s="77"/>
      <c r="AP8" s="87">
        <v>0</v>
      </c>
      <c r="AQ8" s="77"/>
      <c r="AR8" s="87">
        <v>0</v>
      </c>
      <c r="AS8" s="77"/>
      <c r="AT8" s="87">
        <v>0</v>
      </c>
      <c r="AU8" s="77"/>
      <c r="AV8" s="87">
        <v>0</v>
      </c>
      <c r="AW8" s="77"/>
      <c r="AX8" s="87">
        <v>0</v>
      </c>
      <c r="AY8" s="77"/>
      <c r="AZ8" s="87">
        <v>0</v>
      </c>
      <c r="BA8" s="77"/>
      <c r="BB8" s="87">
        <v>0</v>
      </c>
      <c r="BC8" s="77"/>
      <c r="BD8" s="87">
        <v>0</v>
      </c>
      <c r="BE8" s="77"/>
      <c r="BF8" s="87">
        <v>0</v>
      </c>
      <c r="BG8" s="77"/>
      <c r="BH8" s="87">
        <v>3.9995190120926637E-2</v>
      </c>
      <c r="BI8" s="77">
        <v>22.95</v>
      </c>
      <c r="BJ8" s="87">
        <v>0</v>
      </c>
      <c r="BK8" s="77"/>
      <c r="BL8" s="87">
        <v>0</v>
      </c>
      <c r="BM8" s="77"/>
      <c r="BN8" s="87">
        <v>0</v>
      </c>
      <c r="BO8" s="77"/>
      <c r="BP8" s="87">
        <v>0</v>
      </c>
      <c r="BQ8" s="77"/>
      <c r="BR8" s="87">
        <v>0</v>
      </c>
      <c r="BS8" s="77"/>
      <c r="BT8" s="87">
        <v>0</v>
      </c>
      <c r="BU8" s="77"/>
      <c r="BV8" s="87">
        <v>0</v>
      </c>
      <c r="BW8" s="77"/>
      <c r="BX8" s="87">
        <v>0</v>
      </c>
      <c r="BY8" s="77"/>
      <c r="BZ8" s="87">
        <v>8.3650070841153751E-2</v>
      </c>
      <c r="CA8" s="77">
        <v>48</v>
      </c>
      <c r="CB8" s="87">
        <v>0</v>
      </c>
      <c r="CC8" s="77"/>
      <c r="CD8" s="87">
        <v>0</v>
      </c>
      <c r="CE8" s="77"/>
      <c r="CF8" s="87">
        <v>0</v>
      </c>
      <c r="CG8" s="77"/>
      <c r="CH8" s="87">
        <v>2.6140647137860545E-2</v>
      </c>
      <c r="CI8" s="77">
        <v>15</v>
      </c>
      <c r="CJ8" s="87">
        <v>0</v>
      </c>
      <c r="CK8" s="77"/>
      <c r="CL8" s="87">
        <v>9.619758146732682E-2</v>
      </c>
      <c r="CM8" s="77">
        <v>55.2</v>
      </c>
      <c r="CN8" s="87">
        <v>0</v>
      </c>
      <c r="CO8" s="77"/>
      <c r="CP8" s="87">
        <v>9.5395934955099099E-3</v>
      </c>
      <c r="CQ8" s="77">
        <v>5.4740000000000002</v>
      </c>
      <c r="CR8" s="87">
        <v>0</v>
      </c>
      <c r="CS8" s="77"/>
      <c r="CT8" s="87">
        <v>0</v>
      </c>
      <c r="CU8" s="77"/>
      <c r="CV8" s="87">
        <v>0</v>
      </c>
      <c r="CW8" s="77"/>
      <c r="CX8" s="87">
        <v>0</v>
      </c>
      <c r="CY8" s="77"/>
      <c r="CZ8" s="87">
        <v>0</v>
      </c>
      <c r="DA8" s="77"/>
      <c r="DB8" s="87">
        <v>0</v>
      </c>
      <c r="DC8" s="77"/>
      <c r="DD8" s="87">
        <v>0</v>
      </c>
      <c r="DE8" s="77"/>
      <c r="DF8" s="87">
        <v>0</v>
      </c>
      <c r="DG8" s="77"/>
      <c r="DH8" s="87">
        <v>0</v>
      </c>
      <c r="DI8" s="77"/>
      <c r="DJ8" s="87">
        <v>0</v>
      </c>
      <c r="DK8" s="77"/>
      <c r="DL8" s="87">
        <v>2.3526582424074492E-2</v>
      </c>
      <c r="DM8" s="77">
        <v>13.5</v>
      </c>
      <c r="DN8" s="87">
        <v>0</v>
      </c>
      <c r="DO8" s="77"/>
      <c r="DP8" s="87">
        <v>0</v>
      </c>
      <c r="DQ8" s="77"/>
      <c r="DR8" s="87">
        <v>0</v>
      </c>
      <c r="DS8" s="77"/>
      <c r="DT8" s="87">
        <v>0</v>
      </c>
      <c r="DU8" s="77"/>
      <c r="DV8" s="87">
        <v>0</v>
      </c>
      <c r="DW8" s="77"/>
      <c r="DX8" s="87">
        <v>0</v>
      </c>
      <c r="DY8" s="77"/>
      <c r="DZ8" s="87">
        <v>0</v>
      </c>
      <c r="EA8" s="77"/>
      <c r="EB8" s="87">
        <v>0</v>
      </c>
      <c r="EC8" s="77"/>
      <c r="ED8" s="87">
        <v>0</v>
      </c>
      <c r="EE8" s="77"/>
      <c r="EF8" s="87">
        <v>0</v>
      </c>
      <c r="EG8" s="77"/>
      <c r="EH8" s="87">
        <v>0.1241680739048376</v>
      </c>
      <c r="EI8" s="77">
        <v>71.25</v>
      </c>
      <c r="EJ8" s="87">
        <v>0</v>
      </c>
      <c r="EK8" s="77"/>
      <c r="EL8" s="87">
        <v>1.241680739048376E-2</v>
      </c>
      <c r="EM8" s="77">
        <v>7.125</v>
      </c>
      <c r="EN8" s="87">
        <v>0</v>
      </c>
      <c r="EO8" s="77"/>
      <c r="EP8" s="87">
        <v>0</v>
      </c>
      <c r="EQ8" s="77"/>
      <c r="ER8" s="87">
        <v>0</v>
      </c>
      <c r="ES8" s="77"/>
      <c r="ET8" s="87">
        <v>0</v>
      </c>
      <c r="EU8" s="77"/>
      <c r="EV8" s="87">
        <v>0</v>
      </c>
      <c r="EW8" s="77"/>
      <c r="EX8" s="87">
        <v>0</v>
      </c>
      <c r="EY8" s="77"/>
      <c r="EZ8" s="87">
        <v>0</v>
      </c>
      <c r="FA8" s="77"/>
      <c r="FB8" s="87">
        <v>0</v>
      </c>
      <c r="FC8" s="77"/>
      <c r="FD8" s="87">
        <v>0</v>
      </c>
      <c r="FE8" s="77"/>
      <c r="FF8" s="87">
        <v>0</v>
      </c>
      <c r="FG8" s="77"/>
      <c r="FH8" s="87">
        <v>0</v>
      </c>
      <c r="FI8" s="77"/>
      <c r="FJ8" s="87">
        <v>0</v>
      </c>
      <c r="FK8" s="77"/>
      <c r="FL8" s="87">
        <v>0</v>
      </c>
      <c r="FM8" s="77"/>
      <c r="FN8" s="87">
        <v>0</v>
      </c>
      <c r="FO8" s="77"/>
      <c r="FP8" s="87">
        <v>0</v>
      </c>
      <c r="FQ8" s="77"/>
      <c r="FR8" s="87">
        <v>0</v>
      </c>
      <c r="FS8" s="77"/>
      <c r="FT8" s="87">
        <v>0</v>
      </c>
      <c r="FU8" s="77"/>
      <c r="FV8" s="87">
        <v>0.20912517710288436</v>
      </c>
      <c r="FW8" s="77">
        <v>120</v>
      </c>
      <c r="FX8" s="87">
        <v>0</v>
      </c>
      <c r="FY8" s="77"/>
      <c r="FZ8" s="87">
        <v>0</v>
      </c>
      <c r="GA8" s="77"/>
      <c r="GB8" s="87">
        <v>0</v>
      </c>
      <c r="GC8" s="77"/>
      <c r="GD8" s="87">
        <v>0.12986673498089119</v>
      </c>
      <c r="GE8" s="77">
        <v>74.52</v>
      </c>
      <c r="GF8" s="87">
        <v>8.8459949914520081E-2</v>
      </c>
      <c r="GG8" s="77">
        <v>50.76</v>
      </c>
      <c r="GH8" s="87">
        <v>0</v>
      </c>
      <c r="GI8" s="77"/>
      <c r="GJ8" s="87">
        <v>0</v>
      </c>
      <c r="GK8" s="77"/>
      <c r="GL8" s="87">
        <v>0</v>
      </c>
      <c r="GM8" s="77"/>
      <c r="GN8" s="87">
        <v>0</v>
      </c>
      <c r="GO8" s="77"/>
      <c r="GP8" s="87">
        <v>0</v>
      </c>
      <c r="GQ8" s="77"/>
      <c r="GR8" s="87">
        <v>0</v>
      </c>
      <c r="GS8" s="77"/>
      <c r="GT8" s="87">
        <v>0</v>
      </c>
      <c r="GU8" s="77"/>
      <c r="GV8" s="87">
        <v>0</v>
      </c>
      <c r="GW8" s="77"/>
      <c r="GX8" s="87">
        <v>0</v>
      </c>
      <c r="GY8" s="77"/>
      <c r="GZ8" s="87">
        <v>0</v>
      </c>
      <c r="HA8" s="77"/>
      <c r="HB8" s="87">
        <v>0</v>
      </c>
      <c r="HC8" s="77"/>
      <c r="HD8" s="87">
        <v>0</v>
      </c>
      <c r="HE8" s="77"/>
      <c r="HF8" s="87">
        <v>0</v>
      </c>
      <c r="HG8" s="77"/>
      <c r="HH8" s="87">
        <v>0</v>
      </c>
      <c r="HI8" s="77"/>
      <c r="HJ8" s="87">
        <v>0.11543709776079217</v>
      </c>
      <c r="HK8" s="77">
        <v>66.239999999999995</v>
      </c>
      <c r="HL8" s="87">
        <v>0</v>
      </c>
      <c r="HM8" s="77"/>
      <c r="HN8" s="87">
        <v>1</v>
      </c>
      <c r="HO8" s="77">
        <v>573.81899999999996</v>
      </c>
    </row>
    <row r="9" spans="1:223" ht="15.75" x14ac:dyDescent="0.25">
      <c r="A9" s="82" t="s">
        <v>173</v>
      </c>
      <c r="B9" s="87">
        <v>0</v>
      </c>
      <c r="C9" s="77"/>
      <c r="D9" s="87">
        <v>0</v>
      </c>
      <c r="E9" s="77"/>
      <c r="F9" s="87">
        <v>0</v>
      </c>
      <c r="G9" s="77"/>
      <c r="H9" s="87">
        <v>0</v>
      </c>
      <c r="I9" s="77"/>
      <c r="J9" s="87">
        <v>0</v>
      </c>
      <c r="K9" s="77"/>
      <c r="L9" s="87">
        <v>0</v>
      </c>
      <c r="M9" s="77"/>
      <c r="N9" s="87">
        <v>0</v>
      </c>
      <c r="O9" s="77"/>
      <c r="P9" s="87">
        <v>0</v>
      </c>
      <c r="Q9" s="77"/>
      <c r="R9" s="87">
        <v>0.20943677506150996</v>
      </c>
      <c r="S9" s="77">
        <v>86.4</v>
      </c>
      <c r="T9" s="87">
        <v>0</v>
      </c>
      <c r="U9" s="77"/>
      <c r="V9" s="87">
        <v>0</v>
      </c>
      <c r="W9" s="77"/>
      <c r="X9" s="87">
        <v>0</v>
      </c>
      <c r="Y9" s="77"/>
      <c r="Z9" s="87">
        <v>0</v>
      </c>
      <c r="AA9" s="77"/>
      <c r="AB9" s="87">
        <v>0</v>
      </c>
      <c r="AC9" s="77"/>
      <c r="AD9" s="87">
        <v>0</v>
      </c>
      <c r="AE9" s="77"/>
      <c r="AF9" s="87">
        <v>0</v>
      </c>
      <c r="AG9" s="77"/>
      <c r="AH9" s="87">
        <v>0</v>
      </c>
      <c r="AI9" s="77"/>
      <c r="AJ9" s="87">
        <v>0</v>
      </c>
      <c r="AK9" s="77"/>
      <c r="AL9" s="87">
        <v>0</v>
      </c>
      <c r="AM9" s="77"/>
      <c r="AN9" s="87">
        <v>0</v>
      </c>
      <c r="AO9" s="77"/>
      <c r="AP9" s="87">
        <v>1.8180275612978296E-2</v>
      </c>
      <c r="AQ9" s="77">
        <v>7.5</v>
      </c>
      <c r="AR9" s="87">
        <v>0</v>
      </c>
      <c r="AS9" s="77"/>
      <c r="AT9" s="87">
        <v>0</v>
      </c>
      <c r="AU9" s="77"/>
      <c r="AV9" s="87">
        <v>0</v>
      </c>
      <c r="AW9" s="77"/>
      <c r="AX9" s="87">
        <v>0</v>
      </c>
      <c r="AY9" s="77"/>
      <c r="AZ9" s="87">
        <v>0</v>
      </c>
      <c r="BA9" s="77"/>
      <c r="BB9" s="87">
        <v>0</v>
      </c>
      <c r="BC9" s="77"/>
      <c r="BD9" s="87">
        <v>0</v>
      </c>
      <c r="BE9" s="77"/>
      <c r="BF9" s="87">
        <v>0</v>
      </c>
      <c r="BG9" s="77"/>
      <c r="BH9" s="87">
        <v>0</v>
      </c>
      <c r="BI9" s="77"/>
      <c r="BJ9" s="87">
        <v>0</v>
      </c>
      <c r="BK9" s="77"/>
      <c r="BL9" s="87">
        <v>0</v>
      </c>
      <c r="BM9" s="77"/>
      <c r="BN9" s="87">
        <v>0.11877780067145818</v>
      </c>
      <c r="BO9" s="77">
        <v>49</v>
      </c>
      <c r="BP9" s="87">
        <v>0</v>
      </c>
      <c r="BQ9" s="77"/>
      <c r="BR9" s="87">
        <v>0</v>
      </c>
      <c r="BS9" s="77"/>
      <c r="BT9" s="87">
        <v>0</v>
      </c>
      <c r="BU9" s="77"/>
      <c r="BV9" s="87">
        <v>0</v>
      </c>
      <c r="BW9" s="77"/>
      <c r="BX9" s="87">
        <v>0</v>
      </c>
      <c r="BY9" s="77"/>
      <c r="BZ9" s="87">
        <v>0</v>
      </c>
      <c r="CA9" s="77"/>
      <c r="CB9" s="87">
        <v>0</v>
      </c>
      <c r="CC9" s="77"/>
      <c r="CD9" s="87">
        <v>0</v>
      </c>
      <c r="CE9" s="77"/>
      <c r="CF9" s="87">
        <v>0</v>
      </c>
      <c r="CG9" s="77"/>
      <c r="CH9" s="87">
        <v>0</v>
      </c>
      <c r="CI9" s="77"/>
      <c r="CJ9" s="87">
        <v>0</v>
      </c>
      <c r="CK9" s="77"/>
      <c r="CL9" s="87">
        <v>0</v>
      </c>
      <c r="CM9" s="77"/>
      <c r="CN9" s="87">
        <v>0</v>
      </c>
      <c r="CO9" s="77"/>
      <c r="CP9" s="87">
        <v>0</v>
      </c>
      <c r="CQ9" s="77"/>
      <c r="CR9" s="87">
        <v>7.2721102451913183E-2</v>
      </c>
      <c r="CS9" s="77">
        <v>30</v>
      </c>
      <c r="CT9" s="87">
        <v>0</v>
      </c>
      <c r="CU9" s="77"/>
      <c r="CV9" s="87">
        <v>0</v>
      </c>
      <c r="CW9" s="77"/>
      <c r="CX9" s="87">
        <v>0</v>
      </c>
      <c r="CY9" s="77"/>
      <c r="CZ9" s="87">
        <v>0</v>
      </c>
      <c r="DA9" s="77"/>
      <c r="DB9" s="87">
        <v>0</v>
      </c>
      <c r="DC9" s="77"/>
      <c r="DD9" s="87">
        <v>0</v>
      </c>
      <c r="DE9" s="77"/>
      <c r="DF9" s="87">
        <v>0</v>
      </c>
      <c r="DG9" s="77"/>
      <c r="DH9" s="87">
        <v>0</v>
      </c>
      <c r="DI9" s="77"/>
      <c r="DJ9" s="87">
        <v>5.454082683893488E-2</v>
      </c>
      <c r="DK9" s="77">
        <v>22.5</v>
      </c>
      <c r="DL9" s="87">
        <v>0.13671567260959677</v>
      </c>
      <c r="DM9" s="77">
        <v>56.4</v>
      </c>
      <c r="DN9" s="87">
        <v>0</v>
      </c>
      <c r="DO9" s="77"/>
      <c r="DP9" s="87">
        <v>0</v>
      </c>
      <c r="DQ9" s="77"/>
      <c r="DR9" s="87">
        <v>0.10961494176251713</v>
      </c>
      <c r="DS9" s="77">
        <v>45.22</v>
      </c>
      <c r="DT9" s="87">
        <v>0</v>
      </c>
      <c r="DU9" s="77"/>
      <c r="DV9" s="87">
        <v>0</v>
      </c>
      <c r="DW9" s="77"/>
      <c r="DX9" s="87">
        <v>2.4519131710036727E-2</v>
      </c>
      <c r="DY9" s="77">
        <v>10.115</v>
      </c>
      <c r="DZ9" s="87">
        <v>0</v>
      </c>
      <c r="EA9" s="77"/>
      <c r="EB9" s="87">
        <v>0</v>
      </c>
      <c r="EC9" s="77"/>
      <c r="ED9" s="87">
        <v>0</v>
      </c>
      <c r="EE9" s="77"/>
      <c r="EF9" s="87">
        <v>0</v>
      </c>
      <c r="EG9" s="77"/>
      <c r="EH9" s="87">
        <v>0</v>
      </c>
      <c r="EI9" s="77"/>
      <c r="EJ9" s="87">
        <v>0</v>
      </c>
      <c r="EK9" s="77"/>
      <c r="EL9" s="87">
        <v>0</v>
      </c>
      <c r="EM9" s="77"/>
      <c r="EN9" s="87">
        <v>0</v>
      </c>
      <c r="EO9" s="77"/>
      <c r="EP9" s="87">
        <v>0</v>
      </c>
      <c r="EQ9" s="77"/>
      <c r="ER9" s="87">
        <v>0</v>
      </c>
      <c r="ES9" s="77"/>
      <c r="ET9" s="87">
        <v>0</v>
      </c>
      <c r="EU9" s="77"/>
      <c r="EV9" s="87">
        <v>7.3690717151272012E-2</v>
      </c>
      <c r="EW9" s="77">
        <v>30.4</v>
      </c>
      <c r="EX9" s="87">
        <v>0</v>
      </c>
      <c r="EY9" s="77"/>
      <c r="EZ9" s="87">
        <v>0</v>
      </c>
      <c r="FA9" s="77"/>
      <c r="FB9" s="87">
        <v>0</v>
      </c>
      <c r="FC9" s="77"/>
      <c r="FD9" s="87">
        <v>2.9088440980765271E-2</v>
      </c>
      <c r="FE9" s="77">
        <v>12</v>
      </c>
      <c r="FF9" s="87">
        <v>0</v>
      </c>
      <c r="FG9" s="77"/>
      <c r="FH9" s="87">
        <v>0</v>
      </c>
      <c r="FI9" s="77"/>
      <c r="FJ9" s="87">
        <v>0</v>
      </c>
      <c r="FK9" s="77"/>
      <c r="FL9" s="87">
        <v>0</v>
      </c>
      <c r="FM9" s="77"/>
      <c r="FN9" s="87">
        <v>0</v>
      </c>
      <c r="FO9" s="77"/>
      <c r="FP9" s="87">
        <v>0</v>
      </c>
      <c r="FQ9" s="77"/>
      <c r="FR9" s="87">
        <v>0</v>
      </c>
      <c r="FS9" s="77"/>
      <c r="FT9" s="87">
        <v>0</v>
      </c>
      <c r="FU9" s="77"/>
      <c r="FV9" s="87">
        <v>0</v>
      </c>
      <c r="FW9" s="77"/>
      <c r="FX9" s="87">
        <v>0.15271431514901768</v>
      </c>
      <c r="FY9" s="77">
        <v>63</v>
      </c>
      <c r="FZ9" s="87">
        <v>0</v>
      </c>
      <c r="GA9" s="77"/>
      <c r="GB9" s="87">
        <v>0</v>
      </c>
      <c r="GC9" s="77"/>
      <c r="GD9" s="87">
        <v>0</v>
      </c>
      <c r="GE9" s="77"/>
      <c r="GF9" s="87">
        <v>0</v>
      </c>
      <c r="GG9" s="77"/>
      <c r="GH9" s="87">
        <v>0</v>
      </c>
      <c r="GI9" s="77"/>
      <c r="GJ9" s="87">
        <v>0</v>
      </c>
      <c r="GK9" s="77"/>
      <c r="GL9" s="87">
        <v>0</v>
      </c>
      <c r="GM9" s="77"/>
      <c r="GN9" s="87">
        <v>0</v>
      </c>
      <c r="GO9" s="77"/>
      <c r="GP9" s="87">
        <v>0</v>
      </c>
      <c r="GQ9" s="77"/>
      <c r="GR9" s="87">
        <v>0</v>
      </c>
      <c r="GS9" s="77"/>
      <c r="GT9" s="87">
        <v>0</v>
      </c>
      <c r="GU9" s="77"/>
      <c r="GV9" s="87">
        <v>0</v>
      </c>
      <c r="GW9" s="77"/>
      <c r="GX9" s="87">
        <v>0</v>
      </c>
      <c r="GY9" s="77"/>
      <c r="GZ9" s="87">
        <v>0</v>
      </c>
      <c r="HA9" s="77"/>
      <c r="HB9" s="87">
        <v>0</v>
      </c>
      <c r="HC9" s="77"/>
      <c r="HD9" s="87">
        <v>0</v>
      </c>
      <c r="HE9" s="77"/>
      <c r="HF9" s="87">
        <v>0</v>
      </c>
      <c r="HG9" s="77"/>
      <c r="HH9" s="87">
        <v>0</v>
      </c>
      <c r="HI9" s="77"/>
      <c r="HJ9" s="87">
        <v>0</v>
      </c>
      <c r="HK9" s="77"/>
      <c r="HL9" s="87">
        <v>0</v>
      </c>
      <c r="HM9" s="77"/>
      <c r="HN9" s="87">
        <v>1</v>
      </c>
      <c r="HO9" s="77">
        <v>412.53499999999997</v>
      </c>
    </row>
    <row r="10" spans="1:223" ht="15.75" x14ac:dyDescent="0.25">
      <c r="A10" s="82" t="s">
        <v>36</v>
      </c>
      <c r="B10" s="87">
        <v>0</v>
      </c>
      <c r="C10" s="77"/>
      <c r="D10" s="87">
        <v>0</v>
      </c>
      <c r="E10" s="77"/>
      <c r="F10" s="87">
        <v>0</v>
      </c>
      <c r="G10" s="77"/>
      <c r="H10" s="87">
        <v>1.5420040552001383E-2</v>
      </c>
      <c r="I10" s="77">
        <v>17.100000000000001</v>
      </c>
      <c r="J10" s="87">
        <v>6.5274564643109476E-2</v>
      </c>
      <c r="K10" s="77">
        <v>72.385999999999996</v>
      </c>
      <c r="L10" s="87">
        <v>0</v>
      </c>
      <c r="M10" s="77"/>
      <c r="N10" s="87">
        <v>0</v>
      </c>
      <c r="O10" s="77"/>
      <c r="P10" s="87">
        <v>0</v>
      </c>
      <c r="Q10" s="77"/>
      <c r="R10" s="87">
        <v>0</v>
      </c>
      <c r="S10" s="77"/>
      <c r="T10" s="87">
        <v>0</v>
      </c>
      <c r="U10" s="77"/>
      <c r="V10" s="87">
        <v>0</v>
      </c>
      <c r="W10" s="77"/>
      <c r="X10" s="87">
        <v>0</v>
      </c>
      <c r="Y10" s="77"/>
      <c r="Z10" s="87">
        <v>0</v>
      </c>
      <c r="AA10" s="77"/>
      <c r="AB10" s="87">
        <v>0</v>
      </c>
      <c r="AC10" s="77"/>
      <c r="AD10" s="87">
        <v>0</v>
      </c>
      <c r="AE10" s="77"/>
      <c r="AF10" s="87">
        <v>3.0261153265734642E-2</v>
      </c>
      <c r="AG10" s="77">
        <v>33.558</v>
      </c>
      <c r="AH10" s="87">
        <v>0</v>
      </c>
      <c r="AI10" s="77"/>
      <c r="AJ10" s="87">
        <v>0</v>
      </c>
      <c r="AK10" s="77"/>
      <c r="AL10" s="87">
        <v>0</v>
      </c>
      <c r="AM10" s="77"/>
      <c r="AN10" s="87">
        <v>0</v>
      </c>
      <c r="AO10" s="77"/>
      <c r="AP10" s="87">
        <v>0</v>
      </c>
      <c r="AQ10" s="77"/>
      <c r="AR10" s="87">
        <v>2.9216918940634194E-2</v>
      </c>
      <c r="AS10" s="77">
        <v>32.4</v>
      </c>
      <c r="AT10" s="87">
        <v>0</v>
      </c>
      <c r="AU10" s="77"/>
      <c r="AV10" s="87">
        <v>0</v>
      </c>
      <c r="AW10" s="77"/>
      <c r="AX10" s="87">
        <v>0</v>
      </c>
      <c r="AY10" s="77"/>
      <c r="AZ10" s="87">
        <v>0</v>
      </c>
      <c r="BA10" s="77"/>
      <c r="BB10" s="87">
        <v>0</v>
      </c>
      <c r="BC10" s="77"/>
      <c r="BD10" s="87">
        <v>0</v>
      </c>
      <c r="BE10" s="77"/>
      <c r="BF10" s="87">
        <v>0</v>
      </c>
      <c r="BG10" s="77"/>
      <c r="BH10" s="87">
        <v>0</v>
      </c>
      <c r="BI10" s="77"/>
      <c r="BJ10" s="87">
        <v>0</v>
      </c>
      <c r="BK10" s="77"/>
      <c r="BL10" s="87">
        <v>0</v>
      </c>
      <c r="BM10" s="77"/>
      <c r="BN10" s="87">
        <v>0</v>
      </c>
      <c r="BO10" s="77"/>
      <c r="BP10" s="87">
        <v>0</v>
      </c>
      <c r="BQ10" s="77"/>
      <c r="BR10" s="87">
        <v>0</v>
      </c>
      <c r="BS10" s="77"/>
      <c r="BT10" s="87">
        <v>0</v>
      </c>
      <c r="BU10" s="77"/>
      <c r="BV10" s="87">
        <v>0</v>
      </c>
      <c r="BW10" s="77"/>
      <c r="BX10" s="87">
        <v>6.8172810861479791E-2</v>
      </c>
      <c r="BY10" s="77">
        <v>75.599999999999994</v>
      </c>
      <c r="BZ10" s="87">
        <v>0</v>
      </c>
      <c r="CA10" s="77"/>
      <c r="CB10" s="87">
        <v>0</v>
      </c>
      <c r="CC10" s="77"/>
      <c r="CD10" s="87">
        <v>4.3460166924193376E-2</v>
      </c>
      <c r="CE10" s="77">
        <v>48.195000000000007</v>
      </c>
      <c r="CF10" s="87">
        <v>4.7342229764916519E-2</v>
      </c>
      <c r="CG10" s="77">
        <v>52.5</v>
      </c>
      <c r="CH10" s="87">
        <v>0</v>
      </c>
      <c r="CI10" s="77"/>
      <c r="CJ10" s="87">
        <v>0</v>
      </c>
      <c r="CK10" s="77"/>
      <c r="CL10" s="87">
        <v>5.3402035174825835E-2</v>
      </c>
      <c r="CM10" s="77">
        <v>59.22</v>
      </c>
      <c r="CN10" s="87">
        <v>0</v>
      </c>
      <c r="CO10" s="77"/>
      <c r="CP10" s="87">
        <v>0</v>
      </c>
      <c r="CQ10" s="77"/>
      <c r="CR10" s="87">
        <v>0</v>
      </c>
      <c r="CS10" s="77"/>
      <c r="CT10" s="87">
        <v>0</v>
      </c>
      <c r="CU10" s="77"/>
      <c r="CV10" s="87">
        <v>2.6827263533452696E-2</v>
      </c>
      <c r="CW10" s="77">
        <v>29.75</v>
      </c>
      <c r="CX10" s="87">
        <v>0</v>
      </c>
      <c r="CY10" s="77"/>
      <c r="CZ10" s="87">
        <v>0</v>
      </c>
      <c r="DA10" s="77"/>
      <c r="DB10" s="87">
        <v>0</v>
      </c>
      <c r="DC10" s="77"/>
      <c r="DD10" s="87">
        <v>0</v>
      </c>
      <c r="DE10" s="77"/>
      <c r="DF10" s="87">
        <v>0</v>
      </c>
      <c r="DG10" s="77"/>
      <c r="DH10" s="87">
        <v>0</v>
      </c>
      <c r="DI10" s="77"/>
      <c r="DJ10" s="87">
        <v>0</v>
      </c>
      <c r="DK10" s="77"/>
      <c r="DL10" s="87">
        <v>0</v>
      </c>
      <c r="DM10" s="77"/>
      <c r="DN10" s="87">
        <v>0</v>
      </c>
      <c r="DO10" s="77"/>
      <c r="DP10" s="87">
        <v>0</v>
      </c>
      <c r="DQ10" s="77"/>
      <c r="DR10" s="87">
        <v>0</v>
      </c>
      <c r="DS10" s="77"/>
      <c r="DT10" s="87">
        <v>0</v>
      </c>
      <c r="DU10" s="77"/>
      <c r="DV10" s="87">
        <v>5.6810675717899828E-2</v>
      </c>
      <c r="DW10" s="77">
        <v>63</v>
      </c>
      <c r="DX10" s="87">
        <v>0</v>
      </c>
      <c r="DY10" s="77"/>
      <c r="DZ10" s="87">
        <v>0</v>
      </c>
      <c r="EA10" s="77"/>
      <c r="EB10" s="87">
        <v>0</v>
      </c>
      <c r="EC10" s="77"/>
      <c r="ED10" s="87">
        <v>0</v>
      </c>
      <c r="EE10" s="77"/>
      <c r="EF10" s="87">
        <v>0</v>
      </c>
      <c r="EG10" s="77"/>
      <c r="EH10" s="87">
        <v>6.357385139860218E-2</v>
      </c>
      <c r="EI10" s="77">
        <v>70.5</v>
      </c>
      <c r="EJ10" s="87">
        <v>7.3042297351585489E-2</v>
      </c>
      <c r="EK10" s="77">
        <v>81</v>
      </c>
      <c r="EL10" s="87">
        <v>0</v>
      </c>
      <c r="EM10" s="77"/>
      <c r="EN10" s="87">
        <v>2.6827263533452696E-2</v>
      </c>
      <c r="EO10" s="77">
        <v>29.75</v>
      </c>
      <c r="EP10" s="87">
        <v>0</v>
      </c>
      <c r="EQ10" s="77"/>
      <c r="ER10" s="87">
        <v>0</v>
      </c>
      <c r="ES10" s="77"/>
      <c r="ET10" s="87">
        <v>3.8631259488171886E-2</v>
      </c>
      <c r="EU10" s="77">
        <v>42.84</v>
      </c>
      <c r="EV10" s="87">
        <v>0</v>
      </c>
      <c r="EW10" s="77"/>
      <c r="EX10" s="87">
        <v>3.8144310839161311E-2</v>
      </c>
      <c r="EY10" s="77">
        <v>42.3</v>
      </c>
      <c r="EZ10" s="87">
        <v>1.9275050690001728E-2</v>
      </c>
      <c r="FA10" s="77">
        <v>21.375</v>
      </c>
      <c r="FB10" s="87">
        <v>0</v>
      </c>
      <c r="FC10" s="77"/>
      <c r="FD10" s="87">
        <v>0</v>
      </c>
      <c r="FE10" s="77"/>
      <c r="FF10" s="87">
        <v>0</v>
      </c>
      <c r="FG10" s="77"/>
      <c r="FH10" s="87">
        <v>0</v>
      </c>
      <c r="FI10" s="77"/>
      <c r="FJ10" s="87">
        <v>0</v>
      </c>
      <c r="FK10" s="77"/>
      <c r="FL10" s="87">
        <v>1.2444243252492344E-2</v>
      </c>
      <c r="FM10" s="77">
        <v>13.8</v>
      </c>
      <c r="FN10" s="87">
        <v>3.1924443604808707E-2</v>
      </c>
      <c r="FO10" s="77">
        <v>35.402499999999996</v>
      </c>
      <c r="FP10" s="87">
        <v>5.3402035174825835E-2</v>
      </c>
      <c r="FQ10" s="77">
        <v>59.22</v>
      </c>
      <c r="FR10" s="87">
        <v>0</v>
      </c>
      <c r="FS10" s="77"/>
      <c r="FT10" s="87">
        <v>0</v>
      </c>
      <c r="FU10" s="77"/>
      <c r="FV10" s="87">
        <v>4.8289074360214852E-2</v>
      </c>
      <c r="FW10" s="77">
        <v>53.55</v>
      </c>
      <c r="FX10" s="87">
        <v>0</v>
      </c>
      <c r="FY10" s="77"/>
      <c r="FZ10" s="87">
        <v>0</v>
      </c>
      <c r="GA10" s="77"/>
      <c r="GB10" s="87">
        <v>0</v>
      </c>
      <c r="GC10" s="77"/>
      <c r="GD10" s="87">
        <v>0</v>
      </c>
      <c r="GE10" s="77"/>
      <c r="GF10" s="87">
        <v>0</v>
      </c>
      <c r="GG10" s="77"/>
      <c r="GH10" s="87">
        <v>0</v>
      </c>
      <c r="GI10" s="77"/>
      <c r="GJ10" s="87">
        <v>0</v>
      </c>
      <c r="GK10" s="77"/>
      <c r="GL10" s="87">
        <v>0</v>
      </c>
      <c r="GM10" s="77"/>
      <c r="GN10" s="87">
        <v>4.869486490105699E-2</v>
      </c>
      <c r="GO10" s="77">
        <v>54</v>
      </c>
      <c r="GP10" s="87">
        <v>0</v>
      </c>
      <c r="GQ10" s="77"/>
      <c r="GR10" s="87">
        <v>0</v>
      </c>
      <c r="GS10" s="77"/>
      <c r="GT10" s="87">
        <v>0</v>
      </c>
      <c r="GU10" s="77"/>
      <c r="GV10" s="87">
        <v>0</v>
      </c>
      <c r="GW10" s="77"/>
      <c r="GX10" s="87">
        <v>0</v>
      </c>
      <c r="GY10" s="77"/>
      <c r="GZ10" s="87">
        <v>0</v>
      </c>
      <c r="HA10" s="77"/>
      <c r="HB10" s="87">
        <v>4.869486490105699E-2</v>
      </c>
      <c r="HC10" s="77">
        <v>54</v>
      </c>
      <c r="HD10" s="87">
        <v>0</v>
      </c>
      <c r="HE10" s="77"/>
      <c r="HF10" s="87">
        <v>0</v>
      </c>
      <c r="HG10" s="77"/>
      <c r="HH10" s="87">
        <v>0</v>
      </c>
      <c r="HI10" s="77"/>
      <c r="HJ10" s="87">
        <v>6.0868581126321243E-2</v>
      </c>
      <c r="HK10" s="77">
        <v>67.5</v>
      </c>
      <c r="HL10" s="87">
        <v>0</v>
      </c>
      <c r="HM10" s="77"/>
      <c r="HN10" s="87">
        <v>1</v>
      </c>
      <c r="HO10" s="77">
        <v>1108.9465</v>
      </c>
    </row>
    <row r="11" spans="1:223" ht="15.75" x14ac:dyDescent="0.25">
      <c r="A11" s="82" t="s">
        <v>139</v>
      </c>
      <c r="B11" s="87">
        <v>0</v>
      </c>
      <c r="C11" s="77"/>
      <c r="D11" s="87">
        <v>0.11558668369162195</v>
      </c>
      <c r="E11" s="77">
        <v>64</v>
      </c>
      <c r="F11" s="87">
        <v>0</v>
      </c>
      <c r="G11" s="77"/>
      <c r="H11" s="87">
        <v>4.5837344251458828E-2</v>
      </c>
      <c r="I11" s="77">
        <v>25.38</v>
      </c>
      <c r="J11" s="87">
        <v>0.12190783045600753</v>
      </c>
      <c r="K11" s="77">
        <v>67.5</v>
      </c>
      <c r="L11" s="87">
        <v>0</v>
      </c>
      <c r="M11" s="77"/>
      <c r="N11" s="87">
        <v>0</v>
      </c>
      <c r="O11" s="77"/>
      <c r="P11" s="87">
        <v>0</v>
      </c>
      <c r="Q11" s="77"/>
      <c r="R11" s="87">
        <v>0</v>
      </c>
      <c r="S11" s="77"/>
      <c r="T11" s="87">
        <v>0</v>
      </c>
      <c r="U11" s="77"/>
      <c r="V11" s="87">
        <v>0</v>
      </c>
      <c r="W11" s="77"/>
      <c r="X11" s="87">
        <v>0</v>
      </c>
      <c r="Y11" s="77"/>
      <c r="Z11" s="87">
        <v>0</v>
      </c>
      <c r="AA11" s="77"/>
      <c r="AB11" s="87">
        <v>0</v>
      </c>
      <c r="AC11" s="77"/>
      <c r="AD11" s="87">
        <v>2.0417304048965409E-2</v>
      </c>
      <c r="AE11" s="77">
        <v>11.305</v>
      </c>
      <c r="AF11" s="87">
        <v>0</v>
      </c>
      <c r="AG11" s="77"/>
      <c r="AH11" s="87">
        <v>0</v>
      </c>
      <c r="AI11" s="77"/>
      <c r="AJ11" s="87">
        <v>0</v>
      </c>
      <c r="AK11" s="77"/>
      <c r="AL11" s="87">
        <v>0</v>
      </c>
      <c r="AM11" s="77"/>
      <c r="AN11" s="87">
        <v>0</v>
      </c>
      <c r="AO11" s="77"/>
      <c r="AP11" s="87">
        <v>0</v>
      </c>
      <c r="AQ11" s="77"/>
      <c r="AR11" s="87">
        <v>0</v>
      </c>
      <c r="AS11" s="77"/>
      <c r="AT11" s="87">
        <v>0</v>
      </c>
      <c r="AU11" s="77"/>
      <c r="AV11" s="87">
        <v>0</v>
      </c>
      <c r="AW11" s="77"/>
      <c r="AX11" s="87">
        <v>0</v>
      </c>
      <c r="AY11" s="77"/>
      <c r="AZ11" s="87">
        <v>0</v>
      </c>
      <c r="BA11" s="77"/>
      <c r="BB11" s="87">
        <v>0</v>
      </c>
      <c r="BC11" s="77"/>
      <c r="BD11" s="87">
        <v>0</v>
      </c>
      <c r="BE11" s="77"/>
      <c r="BF11" s="87">
        <v>1.0745949499455478E-2</v>
      </c>
      <c r="BG11" s="77">
        <v>5.95</v>
      </c>
      <c r="BH11" s="87">
        <v>0</v>
      </c>
      <c r="BI11" s="77"/>
      <c r="BJ11" s="87">
        <v>0</v>
      </c>
      <c r="BK11" s="77"/>
      <c r="BL11" s="87">
        <v>0</v>
      </c>
      <c r="BM11" s="77"/>
      <c r="BN11" s="87">
        <v>0</v>
      </c>
      <c r="BO11" s="77"/>
      <c r="BP11" s="87">
        <v>0</v>
      </c>
      <c r="BQ11" s="77"/>
      <c r="BR11" s="87">
        <v>0</v>
      </c>
      <c r="BS11" s="77"/>
      <c r="BT11" s="87">
        <v>0</v>
      </c>
      <c r="BU11" s="77"/>
      <c r="BV11" s="87">
        <v>0</v>
      </c>
      <c r="BW11" s="77"/>
      <c r="BX11" s="87">
        <v>0</v>
      </c>
      <c r="BY11" s="77"/>
      <c r="BZ11" s="87">
        <v>0</v>
      </c>
      <c r="CA11" s="77"/>
      <c r="CB11" s="87">
        <v>2.9658820618497121E-2</v>
      </c>
      <c r="CC11" s="77">
        <v>16.422000000000001</v>
      </c>
      <c r="CD11" s="87">
        <v>8.9399075667738859E-2</v>
      </c>
      <c r="CE11" s="77">
        <v>49.5</v>
      </c>
      <c r="CF11" s="87">
        <v>0</v>
      </c>
      <c r="CG11" s="77"/>
      <c r="CH11" s="87">
        <v>0</v>
      </c>
      <c r="CI11" s="77"/>
      <c r="CJ11" s="87">
        <v>0</v>
      </c>
      <c r="CK11" s="77"/>
      <c r="CL11" s="87">
        <v>0</v>
      </c>
      <c r="CM11" s="77"/>
      <c r="CN11" s="87">
        <v>0</v>
      </c>
      <c r="CO11" s="77"/>
      <c r="CP11" s="87">
        <v>0</v>
      </c>
      <c r="CQ11" s="77"/>
      <c r="CR11" s="87">
        <v>0</v>
      </c>
      <c r="CS11" s="77"/>
      <c r="CT11" s="87">
        <v>0</v>
      </c>
      <c r="CU11" s="77"/>
      <c r="CV11" s="87">
        <v>0</v>
      </c>
      <c r="CW11" s="77"/>
      <c r="CX11" s="87">
        <v>0</v>
      </c>
      <c r="CY11" s="77"/>
      <c r="CZ11" s="87">
        <v>0</v>
      </c>
      <c r="DA11" s="77"/>
      <c r="DB11" s="87">
        <v>5.0930382501620922E-2</v>
      </c>
      <c r="DC11" s="77">
        <v>28.2</v>
      </c>
      <c r="DD11" s="87">
        <v>0</v>
      </c>
      <c r="DE11" s="77"/>
      <c r="DF11" s="87">
        <v>2.9014063648529792E-2</v>
      </c>
      <c r="DG11" s="77">
        <v>16.065000000000001</v>
      </c>
      <c r="DH11" s="87">
        <v>0</v>
      </c>
      <c r="DI11" s="77"/>
      <c r="DJ11" s="87">
        <v>0</v>
      </c>
      <c r="DK11" s="77"/>
      <c r="DL11" s="87">
        <v>0</v>
      </c>
      <c r="DM11" s="77"/>
      <c r="DN11" s="87">
        <v>0</v>
      </c>
      <c r="DO11" s="77"/>
      <c r="DP11" s="87">
        <v>0</v>
      </c>
      <c r="DQ11" s="77"/>
      <c r="DR11" s="87">
        <v>0</v>
      </c>
      <c r="DS11" s="77"/>
      <c r="DT11" s="87">
        <v>0</v>
      </c>
      <c r="DU11" s="77"/>
      <c r="DV11" s="87">
        <v>0</v>
      </c>
      <c r="DW11" s="77"/>
      <c r="DX11" s="87">
        <v>0</v>
      </c>
      <c r="DY11" s="77"/>
      <c r="DZ11" s="87">
        <v>0</v>
      </c>
      <c r="EA11" s="77"/>
      <c r="EB11" s="87">
        <v>0</v>
      </c>
      <c r="EC11" s="77"/>
      <c r="ED11" s="87">
        <v>0</v>
      </c>
      <c r="EE11" s="77"/>
      <c r="EF11" s="87">
        <v>0</v>
      </c>
      <c r="EG11" s="77"/>
      <c r="EH11" s="87">
        <v>0</v>
      </c>
      <c r="EI11" s="77"/>
      <c r="EJ11" s="87">
        <v>0</v>
      </c>
      <c r="EK11" s="77"/>
      <c r="EL11" s="87">
        <v>0</v>
      </c>
      <c r="EM11" s="77"/>
      <c r="EN11" s="87">
        <v>0</v>
      </c>
      <c r="EO11" s="77"/>
      <c r="EP11" s="87">
        <v>0</v>
      </c>
      <c r="EQ11" s="77"/>
      <c r="ER11" s="87">
        <v>0</v>
      </c>
      <c r="ES11" s="77"/>
      <c r="ET11" s="87">
        <v>0</v>
      </c>
      <c r="EU11" s="77"/>
      <c r="EV11" s="87">
        <v>0</v>
      </c>
      <c r="EW11" s="77"/>
      <c r="EX11" s="87">
        <v>0</v>
      </c>
      <c r="EY11" s="77"/>
      <c r="EZ11" s="87">
        <v>0</v>
      </c>
      <c r="FA11" s="77"/>
      <c r="FB11" s="87">
        <v>0</v>
      </c>
      <c r="FC11" s="77"/>
      <c r="FD11" s="87">
        <v>0</v>
      </c>
      <c r="FE11" s="77"/>
      <c r="FF11" s="87">
        <v>0</v>
      </c>
      <c r="FG11" s="77"/>
      <c r="FH11" s="87">
        <v>0</v>
      </c>
      <c r="FI11" s="77"/>
      <c r="FJ11" s="87">
        <v>0.15965410684905282</v>
      </c>
      <c r="FK11" s="77">
        <v>88.4</v>
      </c>
      <c r="FL11" s="87">
        <v>6.1766634097710486E-2</v>
      </c>
      <c r="FM11" s="77">
        <v>34.200000000000003</v>
      </c>
      <c r="FN11" s="87">
        <v>0</v>
      </c>
      <c r="FO11" s="77"/>
      <c r="FP11" s="87">
        <v>0</v>
      </c>
      <c r="FQ11" s="77"/>
      <c r="FR11" s="87">
        <v>0</v>
      </c>
      <c r="FS11" s="77"/>
      <c r="FT11" s="87">
        <v>0</v>
      </c>
      <c r="FU11" s="77"/>
      <c r="FV11" s="87">
        <v>0</v>
      </c>
      <c r="FW11" s="77"/>
      <c r="FX11" s="87">
        <v>0</v>
      </c>
      <c r="FY11" s="77"/>
      <c r="FZ11" s="87">
        <v>0</v>
      </c>
      <c r="GA11" s="77"/>
      <c r="GB11" s="87">
        <v>0</v>
      </c>
      <c r="GC11" s="77"/>
      <c r="GD11" s="87">
        <v>0.13816220785014185</v>
      </c>
      <c r="GE11" s="77">
        <v>76.5</v>
      </c>
      <c r="GF11" s="87">
        <v>0.12691959681919895</v>
      </c>
      <c r="GG11" s="77">
        <v>70.275000000000006</v>
      </c>
      <c r="GH11" s="87">
        <v>0</v>
      </c>
      <c r="GI11" s="77"/>
      <c r="GJ11" s="87">
        <v>0</v>
      </c>
      <c r="GK11" s="77"/>
      <c r="GL11" s="87">
        <v>0</v>
      </c>
      <c r="GM11" s="77"/>
      <c r="GN11" s="87">
        <v>0</v>
      </c>
      <c r="GO11" s="77"/>
      <c r="GP11" s="87">
        <v>0</v>
      </c>
      <c r="GQ11" s="77"/>
      <c r="GR11" s="87">
        <v>0</v>
      </c>
      <c r="GS11" s="77"/>
      <c r="GT11" s="87">
        <v>0</v>
      </c>
      <c r="GU11" s="77"/>
      <c r="GV11" s="87">
        <v>0</v>
      </c>
      <c r="GW11" s="77"/>
      <c r="GX11" s="87">
        <v>0</v>
      </c>
      <c r="GY11" s="77"/>
      <c r="GZ11" s="87">
        <v>0</v>
      </c>
      <c r="HA11" s="77"/>
      <c r="HB11" s="87">
        <v>0</v>
      </c>
      <c r="HC11" s="77"/>
      <c r="HD11" s="87">
        <v>0</v>
      </c>
      <c r="HE11" s="77"/>
      <c r="HF11" s="87">
        <v>0</v>
      </c>
      <c r="HG11" s="77"/>
      <c r="HH11" s="87">
        <v>0</v>
      </c>
      <c r="HI11" s="77"/>
      <c r="HJ11" s="87">
        <v>0</v>
      </c>
      <c r="HK11" s="77"/>
      <c r="HL11" s="87">
        <v>0</v>
      </c>
      <c r="HM11" s="77"/>
      <c r="HN11" s="87">
        <v>1</v>
      </c>
      <c r="HO11" s="77">
        <v>553.697</v>
      </c>
    </row>
    <row r="12" spans="1:223" ht="15.75" x14ac:dyDescent="0.25">
      <c r="A12" s="82" t="s">
        <v>40</v>
      </c>
      <c r="B12" s="87">
        <v>0</v>
      </c>
      <c r="C12" s="77"/>
      <c r="D12" s="87">
        <v>1.5788922014666449E-2</v>
      </c>
      <c r="E12" s="77">
        <v>29.75</v>
      </c>
      <c r="F12" s="87">
        <v>0</v>
      </c>
      <c r="G12" s="77"/>
      <c r="H12" s="87">
        <v>0</v>
      </c>
      <c r="I12" s="77"/>
      <c r="J12" s="87">
        <v>0</v>
      </c>
      <c r="K12" s="77"/>
      <c r="L12" s="87">
        <v>5.4380231738917574E-2</v>
      </c>
      <c r="M12" s="77">
        <v>102.465</v>
      </c>
      <c r="N12" s="87">
        <v>0</v>
      </c>
      <c r="O12" s="77"/>
      <c r="P12" s="87">
        <v>0</v>
      </c>
      <c r="Q12" s="77"/>
      <c r="R12" s="87">
        <v>0</v>
      </c>
      <c r="S12" s="77"/>
      <c r="T12" s="87">
        <v>8.4915210835180902E-3</v>
      </c>
      <c r="U12" s="77">
        <v>16</v>
      </c>
      <c r="V12" s="87">
        <v>8.9996855483598787E-3</v>
      </c>
      <c r="W12" s="77">
        <v>16.957500000000003</v>
      </c>
      <c r="X12" s="87">
        <v>1.6104700454959781E-2</v>
      </c>
      <c r="Y12" s="77">
        <v>30.345000000000002</v>
      </c>
      <c r="Z12" s="87">
        <v>8.4915210835180902E-3</v>
      </c>
      <c r="AA12" s="77">
        <v>16</v>
      </c>
      <c r="AB12" s="87">
        <v>0</v>
      </c>
      <c r="AC12" s="77"/>
      <c r="AD12" s="87">
        <v>0</v>
      </c>
      <c r="AE12" s="77"/>
      <c r="AF12" s="87">
        <v>0</v>
      </c>
      <c r="AG12" s="77"/>
      <c r="AH12" s="87">
        <v>0</v>
      </c>
      <c r="AI12" s="77"/>
      <c r="AJ12" s="87">
        <v>1.4966305909700635E-2</v>
      </c>
      <c r="AK12" s="77">
        <v>28.2</v>
      </c>
      <c r="AL12" s="87">
        <v>2.4360051108342523E-2</v>
      </c>
      <c r="AM12" s="77">
        <v>45.9</v>
      </c>
      <c r="AN12" s="87">
        <v>0</v>
      </c>
      <c r="AO12" s="77"/>
      <c r="AP12" s="87">
        <v>0</v>
      </c>
      <c r="AQ12" s="77"/>
      <c r="AR12" s="87">
        <v>0</v>
      </c>
      <c r="AS12" s="77"/>
      <c r="AT12" s="87">
        <v>2.3946089455521014E-2</v>
      </c>
      <c r="AU12" s="77">
        <v>45.12</v>
      </c>
      <c r="AV12" s="87">
        <v>0</v>
      </c>
      <c r="AW12" s="77"/>
      <c r="AX12" s="87">
        <v>1.9894041738479726E-2</v>
      </c>
      <c r="AY12" s="77">
        <v>37.484999999999999</v>
      </c>
      <c r="AZ12" s="87">
        <v>0</v>
      </c>
      <c r="BA12" s="77"/>
      <c r="BB12" s="87">
        <v>4.083890921104482E-2</v>
      </c>
      <c r="BC12" s="77">
        <v>76.95</v>
      </c>
      <c r="BD12" s="87">
        <v>2.388240304739463E-2</v>
      </c>
      <c r="BE12" s="77">
        <v>45</v>
      </c>
      <c r="BF12" s="87">
        <v>0</v>
      </c>
      <c r="BG12" s="77"/>
      <c r="BH12" s="87">
        <v>0</v>
      </c>
      <c r="BI12" s="77"/>
      <c r="BJ12" s="87">
        <v>0</v>
      </c>
      <c r="BK12" s="77"/>
      <c r="BL12" s="87">
        <v>4.3306757525942263E-2</v>
      </c>
      <c r="BM12" s="77">
        <v>81.599999999999994</v>
      </c>
      <c r="BN12" s="87">
        <v>0</v>
      </c>
      <c r="BO12" s="77"/>
      <c r="BP12" s="87">
        <v>0</v>
      </c>
      <c r="BQ12" s="77"/>
      <c r="BR12" s="87">
        <v>0</v>
      </c>
      <c r="BS12" s="77"/>
      <c r="BT12" s="87">
        <v>0</v>
      </c>
      <c r="BU12" s="77"/>
      <c r="BV12" s="87">
        <v>0</v>
      </c>
      <c r="BW12" s="77"/>
      <c r="BX12" s="87">
        <v>1.1999580731146502E-2</v>
      </c>
      <c r="BY12" s="77">
        <v>22.61</v>
      </c>
      <c r="BZ12" s="87">
        <v>0</v>
      </c>
      <c r="CA12" s="77"/>
      <c r="CB12" s="87">
        <v>0</v>
      </c>
      <c r="CC12" s="77"/>
      <c r="CD12" s="87">
        <v>3.8211844875831409E-2</v>
      </c>
      <c r="CE12" s="77">
        <v>72</v>
      </c>
      <c r="CF12" s="87">
        <v>0</v>
      </c>
      <c r="CG12" s="77"/>
      <c r="CH12" s="87">
        <v>5.9865223638802534E-3</v>
      </c>
      <c r="CI12" s="77">
        <v>11.28</v>
      </c>
      <c r="CJ12" s="87">
        <v>0</v>
      </c>
      <c r="CK12" s="77"/>
      <c r="CL12" s="87">
        <v>3.3833404317142393E-3</v>
      </c>
      <c r="CM12" s="77">
        <v>6.375</v>
      </c>
      <c r="CN12" s="87">
        <v>0</v>
      </c>
      <c r="CO12" s="77"/>
      <c r="CP12" s="87">
        <v>6.368640812638568E-2</v>
      </c>
      <c r="CQ12" s="77">
        <v>120</v>
      </c>
      <c r="CR12" s="87">
        <v>0</v>
      </c>
      <c r="CS12" s="77"/>
      <c r="CT12" s="87">
        <v>0</v>
      </c>
      <c r="CU12" s="77"/>
      <c r="CV12" s="87">
        <v>0</v>
      </c>
      <c r="CW12" s="77"/>
      <c r="CX12" s="87">
        <v>4.3306757525942263E-2</v>
      </c>
      <c r="CY12" s="77">
        <v>81.599999999999994</v>
      </c>
      <c r="CZ12" s="87">
        <v>3.439066038824827E-2</v>
      </c>
      <c r="DA12" s="77">
        <v>64.8</v>
      </c>
      <c r="DB12" s="87">
        <v>0</v>
      </c>
      <c r="DC12" s="77"/>
      <c r="DD12" s="87">
        <v>1.4329441828436779E-2</v>
      </c>
      <c r="DE12" s="77">
        <v>27</v>
      </c>
      <c r="DF12" s="87">
        <v>0</v>
      </c>
      <c r="DG12" s="77"/>
      <c r="DH12" s="87">
        <v>0</v>
      </c>
      <c r="DI12" s="77"/>
      <c r="DJ12" s="87">
        <v>0</v>
      </c>
      <c r="DK12" s="77"/>
      <c r="DL12" s="87">
        <v>0</v>
      </c>
      <c r="DM12" s="77"/>
      <c r="DN12" s="87">
        <v>0</v>
      </c>
      <c r="DO12" s="77"/>
      <c r="DP12" s="87">
        <v>4.8720102216685046E-2</v>
      </c>
      <c r="DQ12" s="77">
        <v>91.8</v>
      </c>
      <c r="DR12" s="87">
        <v>0</v>
      </c>
      <c r="DS12" s="77"/>
      <c r="DT12" s="87">
        <v>0</v>
      </c>
      <c r="DU12" s="77"/>
      <c r="DV12" s="87">
        <v>0</v>
      </c>
      <c r="DW12" s="77"/>
      <c r="DX12" s="87">
        <v>0</v>
      </c>
      <c r="DY12" s="77"/>
      <c r="DZ12" s="87">
        <v>0</v>
      </c>
      <c r="EA12" s="77"/>
      <c r="EB12" s="87">
        <v>0</v>
      </c>
      <c r="EC12" s="77"/>
      <c r="ED12" s="87">
        <v>1.3533361726856957E-2</v>
      </c>
      <c r="EE12" s="77">
        <v>25.5</v>
      </c>
      <c r="EF12" s="87">
        <v>3.2957716205404594E-2</v>
      </c>
      <c r="EG12" s="77">
        <v>62.1</v>
      </c>
      <c r="EH12" s="87">
        <v>0</v>
      </c>
      <c r="EI12" s="77"/>
      <c r="EJ12" s="87">
        <v>0</v>
      </c>
      <c r="EK12" s="77"/>
      <c r="EL12" s="87">
        <v>1.2631137611733161E-2</v>
      </c>
      <c r="EM12" s="77">
        <v>23.8</v>
      </c>
      <c r="EN12" s="87">
        <v>0</v>
      </c>
      <c r="EO12" s="77"/>
      <c r="EP12" s="87">
        <v>0</v>
      </c>
      <c r="EQ12" s="77"/>
      <c r="ER12" s="87">
        <v>0</v>
      </c>
      <c r="ES12" s="77"/>
      <c r="ET12" s="87">
        <v>0</v>
      </c>
      <c r="EU12" s="77"/>
      <c r="EV12" s="87">
        <v>2.9295747738137416E-2</v>
      </c>
      <c r="EW12" s="77">
        <v>55.2</v>
      </c>
      <c r="EX12" s="87">
        <v>4.7764806094789261E-3</v>
      </c>
      <c r="EY12" s="77">
        <v>9</v>
      </c>
      <c r="EZ12" s="87">
        <v>0</v>
      </c>
      <c r="FA12" s="77"/>
      <c r="FB12" s="87">
        <v>4.5376565790049797E-2</v>
      </c>
      <c r="FC12" s="77">
        <v>85.5</v>
      </c>
      <c r="FD12" s="87">
        <v>0</v>
      </c>
      <c r="FE12" s="77"/>
      <c r="FF12" s="87">
        <v>2.9683173387572925E-2</v>
      </c>
      <c r="FG12" s="77">
        <v>55.93</v>
      </c>
      <c r="FH12" s="87">
        <v>3.0091827839717235E-2</v>
      </c>
      <c r="FI12" s="77">
        <v>56.7</v>
      </c>
      <c r="FJ12" s="87">
        <v>0</v>
      </c>
      <c r="FK12" s="77"/>
      <c r="FL12" s="87">
        <v>0</v>
      </c>
      <c r="FM12" s="77"/>
      <c r="FN12" s="87">
        <v>0</v>
      </c>
      <c r="FO12" s="77"/>
      <c r="FP12" s="87">
        <v>0</v>
      </c>
      <c r="FQ12" s="77"/>
      <c r="FR12" s="87">
        <v>0</v>
      </c>
      <c r="FS12" s="77"/>
      <c r="FT12" s="87">
        <v>4.5376565790049797E-2</v>
      </c>
      <c r="FU12" s="77">
        <v>85.5</v>
      </c>
      <c r="FV12" s="87">
        <v>0</v>
      </c>
      <c r="FW12" s="77"/>
      <c r="FX12" s="87">
        <v>0</v>
      </c>
      <c r="FY12" s="77"/>
      <c r="FZ12" s="87">
        <v>3.4740935632943393E-2</v>
      </c>
      <c r="GA12" s="77">
        <v>65.460000000000008</v>
      </c>
      <c r="GB12" s="87">
        <v>4.683869957661807E-2</v>
      </c>
      <c r="GC12" s="77">
        <v>88.254999999999995</v>
      </c>
      <c r="GD12" s="87">
        <v>0</v>
      </c>
      <c r="GE12" s="77"/>
      <c r="GF12" s="87">
        <v>1.6240034072228349E-2</v>
      </c>
      <c r="GG12" s="77">
        <v>30.6</v>
      </c>
      <c r="GH12" s="87">
        <v>0</v>
      </c>
      <c r="GI12" s="77"/>
      <c r="GJ12" s="87">
        <v>0</v>
      </c>
      <c r="GK12" s="77"/>
      <c r="GL12" s="87">
        <v>1.4647873869068708E-2</v>
      </c>
      <c r="GM12" s="77">
        <v>27.6</v>
      </c>
      <c r="GN12" s="87">
        <v>0</v>
      </c>
      <c r="GO12" s="77"/>
      <c r="GP12" s="87">
        <v>0</v>
      </c>
      <c r="GQ12" s="77"/>
      <c r="GR12" s="87">
        <v>0</v>
      </c>
      <c r="GS12" s="77"/>
      <c r="GT12" s="87">
        <v>0</v>
      </c>
      <c r="GU12" s="77"/>
      <c r="GV12" s="87">
        <v>1.4210029813199805E-2</v>
      </c>
      <c r="GW12" s="77">
        <v>26.774999999999999</v>
      </c>
      <c r="GX12" s="87">
        <v>0</v>
      </c>
      <c r="GY12" s="77"/>
      <c r="GZ12" s="87">
        <v>0</v>
      </c>
      <c r="HA12" s="77"/>
      <c r="HB12" s="87">
        <v>0</v>
      </c>
      <c r="HC12" s="77"/>
      <c r="HD12" s="87">
        <v>6.3686408126385685E-3</v>
      </c>
      <c r="HE12" s="77">
        <v>12</v>
      </c>
      <c r="HF12" s="87">
        <v>2.6469663377529051E-2</v>
      </c>
      <c r="HG12" s="77">
        <v>49.875</v>
      </c>
      <c r="HH12" s="87">
        <v>0</v>
      </c>
      <c r="HI12" s="77"/>
      <c r="HJ12" s="87">
        <v>2.9295747738137416E-2</v>
      </c>
      <c r="HK12" s="77">
        <v>55.2</v>
      </c>
      <c r="HL12" s="87">
        <v>0</v>
      </c>
      <c r="HM12" s="77"/>
      <c r="HN12" s="87">
        <v>1</v>
      </c>
      <c r="HO12" s="77">
        <v>1884.2324999999998</v>
      </c>
    </row>
    <row r="13" spans="1:223" ht="15.75" x14ac:dyDescent="0.25">
      <c r="A13" s="82" t="s">
        <v>39</v>
      </c>
      <c r="B13" s="87">
        <v>0</v>
      </c>
      <c r="C13" s="77"/>
      <c r="D13" s="87">
        <v>0</v>
      </c>
      <c r="E13" s="77"/>
      <c r="F13" s="87">
        <v>0</v>
      </c>
      <c r="G13" s="77"/>
      <c r="H13" s="87">
        <v>6.6553412767658901E-3</v>
      </c>
      <c r="I13" s="77">
        <v>12.75</v>
      </c>
      <c r="J13" s="87">
        <v>8.572079564474467E-3</v>
      </c>
      <c r="K13" s="77">
        <v>16.422000000000001</v>
      </c>
      <c r="L13" s="87">
        <v>3.8711901759854929E-2</v>
      </c>
      <c r="M13" s="77">
        <v>74.162499999999994</v>
      </c>
      <c r="N13" s="87">
        <v>1.9209141881175274E-2</v>
      </c>
      <c r="O13" s="77">
        <v>36.799999999999997</v>
      </c>
      <c r="P13" s="87">
        <v>3.4576455386115493E-2</v>
      </c>
      <c r="Q13" s="77">
        <v>66.239999999999995</v>
      </c>
      <c r="R13" s="87">
        <v>0</v>
      </c>
      <c r="S13" s="77"/>
      <c r="T13" s="87">
        <v>0</v>
      </c>
      <c r="U13" s="77"/>
      <c r="V13" s="87">
        <v>0</v>
      </c>
      <c r="W13" s="77"/>
      <c r="X13" s="87">
        <v>0</v>
      </c>
      <c r="Y13" s="77"/>
      <c r="Z13" s="87">
        <v>0</v>
      </c>
      <c r="AA13" s="77"/>
      <c r="AB13" s="87">
        <v>0</v>
      </c>
      <c r="AC13" s="77"/>
      <c r="AD13" s="87">
        <v>0</v>
      </c>
      <c r="AE13" s="77"/>
      <c r="AF13" s="87">
        <v>5.1864683079173246E-2</v>
      </c>
      <c r="AG13" s="77">
        <v>99.36</v>
      </c>
      <c r="AH13" s="87">
        <v>0</v>
      </c>
      <c r="AI13" s="77"/>
      <c r="AJ13" s="87">
        <v>0</v>
      </c>
      <c r="AK13" s="77"/>
      <c r="AL13" s="87">
        <v>0</v>
      </c>
      <c r="AM13" s="77"/>
      <c r="AN13" s="87">
        <v>2.8396122780867797E-2</v>
      </c>
      <c r="AO13" s="77">
        <v>54.4</v>
      </c>
      <c r="AP13" s="87">
        <v>0</v>
      </c>
      <c r="AQ13" s="77"/>
      <c r="AR13" s="87">
        <v>0</v>
      </c>
      <c r="AS13" s="77"/>
      <c r="AT13" s="87">
        <v>0</v>
      </c>
      <c r="AU13" s="77"/>
      <c r="AV13" s="87">
        <v>2.6399520397838033E-2</v>
      </c>
      <c r="AW13" s="77">
        <v>50.575000000000003</v>
      </c>
      <c r="AX13" s="87">
        <v>3.5234159700525305E-2</v>
      </c>
      <c r="AY13" s="77">
        <v>67.5</v>
      </c>
      <c r="AZ13" s="87">
        <v>2.6275287360671737E-2</v>
      </c>
      <c r="BA13" s="77">
        <v>50.337000000000003</v>
      </c>
      <c r="BB13" s="87">
        <v>0</v>
      </c>
      <c r="BC13" s="77"/>
      <c r="BD13" s="87">
        <v>0</v>
      </c>
      <c r="BE13" s="77"/>
      <c r="BF13" s="87">
        <v>0</v>
      </c>
      <c r="BG13" s="77"/>
      <c r="BH13" s="87">
        <v>0</v>
      </c>
      <c r="BI13" s="77"/>
      <c r="BJ13" s="87">
        <v>2.1119616318270425E-2</v>
      </c>
      <c r="BK13" s="77">
        <v>40.46</v>
      </c>
      <c r="BL13" s="87">
        <v>0</v>
      </c>
      <c r="BM13" s="77"/>
      <c r="BN13" s="87">
        <v>0</v>
      </c>
      <c r="BO13" s="77"/>
      <c r="BP13" s="87">
        <v>1.996602383029767E-2</v>
      </c>
      <c r="BQ13" s="77">
        <v>38.25</v>
      </c>
      <c r="BR13" s="87">
        <v>4.5099724416672392E-2</v>
      </c>
      <c r="BS13" s="77">
        <v>86.4</v>
      </c>
      <c r="BT13" s="87">
        <v>0</v>
      </c>
      <c r="BU13" s="77"/>
      <c r="BV13" s="87">
        <v>0</v>
      </c>
      <c r="BW13" s="77"/>
      <c r="BX13" s="87">
        <v>0</v>
      </c>
      <c r="BY13" s="77"/>
      <c r="BZ13" s="87">
        <v>0</v>
      </c>
      <c r="CA13" s="77"/>
      <c r="CB13" s="87">
        <v>0</v>
      </c>
      <c r="CC13" s="77"/>
      <c r="CD13" s="87">
        <v>0</v>
      </c>
      <c r="CE13" s="77"/>
      <c r="CF13" s="87">
        <v>0</v>
      </c>
      <c r="CG13" s="77"/>
      <c r="CH13" s="87">
        <v>0</v>
      </c>
      <c r="CI13" s="77"/>
      <c r="CJ13" s="87">
        <v>0</v>
      </c>
      <c r="CK13" s="77"/>
      <c r="CL13" s="87">
        <v>0</v>
      </c>
      <c r="CM13" s="77"/>
      <c r="CN13" s="87">
        <v>5.9010692653990891E-3</v>
      </c>
      <c r="CO13" s="77">
        <v>11.305</v>
      </c>
      <c r="CP13" s="87">
        <v>0</v>
      </c>
      <c r="CQ13" s="77"/>
      <c r="CR13" s="87">
        <v>0</v>
      </c>
      <c r="CS13" s="77"/>
      <c r="CT13" s="87">
        <v>0</v>
      </c>
      <c r="CU13" s="77"/>
      <c r="CV13" s="87">
        <v>2.1140495820315183E-2</v>
      </c>
      <c r="CW13" s="77">
        <v>40.5</v>
      </c>
      <c r="CX13" s="87">
        <v>2.8187327760420242E-2</v>
      </c>
      <c r="CY13" s="77">
        <v>54</v>
      </c>
      <c r="CZ13" s="87">
        <v>0</v>
      </c>
      <c r="DA13" s="77"/>
      <c r="DB13" s="87">
        <v>0</v>
      </c>
      <c r="DC13" s="77"/>
      <c r="DD13" s="87">
        <v>8.9259871241330769E-3</v>
      </c>
      <c r="DE13" s="77">
        <v>17.100000000000001</v>
      </c>
      <c r="DF13" s="87">
        <v>0</v>
      </c>
      <c r="DG13" s="77"/>
      <c r="DH13" s="87">
        <v>0</v>
      </c>
      <c r="DI13" s="77"/>
      <c r="DJ13" s="87">
        <v>1.1180973344966696E-2</v>
      </c>
      <c r="DK13" s="77">
        <v>21.42</v>
      </c>
      <c r="DL13" s="87">
        <v>0</v>
      </c>
      <c r="DM13" s="77"/>
      <c r="DN13" s="87">
        <v>0</v>
      </c>
      <c r="DO13" s="77"/>
      <c r="DP13" s="87">
        <v>0</v>
      </c>
      <c r="DQ13" s="77"/>
      <c r="DR13" s="87">
        <v>6.3280550822143442E-2</v>
      </c>
      <c r="DS13" s="77">
        <v>121.23</v>
      </c>
      <c r="DT13" s="87">
        <v>0</v>
      </c>
      <c r="DU13" s="77"/>
      <c r="DV13" s="87">
        <v>0</v>
      </c>
      <c r="DW13" s="77"/>
      <c r="DX13" s="87">
        <v>0</v>
      </c>
      <c r="DY13" s="77"/>
      <c r="DZ13" s="87">
        <v>0</v>
      </c>
      <c r="EA13" s="77"/>
      <c r="EB13" s="87">
        <v>2.1610284616322185E-2</v>
      </c>
      <c r="EC13" s="77">
        <v>41.4</v>
      </c>
      <c r="ED13" s="87">
        <v>1.1979614298178603E-2</v>
      </c>
      <c r="EE13" s="77">
        <v>22.95</v>
      </c>
      <c r="EF13" s="87">
        <v>0</v>
      </c>
      <c r="EG13" s="77"/>
      <c r="EH13" s="87">
        <v>3.5234159700525303E-3</v>
      </c>
      <c r="EI13" s="77">
        <v>6.75</v>
      </c>
      <c r="EJ13" s="87">
        <v>0</v>
      </c>
      <c r="EK13" s="77"/>
      <c r="EL13" s="87">
        <v>0</v>
      </c>
      <c r="EM13" s="77"/>
      <c r="EN13" s="87">
        <v>0</v>
      </c>
      <c r="EO13" s="77"/>
      <c r="EP13" s="87">
        <v>0</v>
      </c>
      <c r="EQ13" s="77"/>
      <c r="ER13" s="87">
        <v>0</v>
      </c>
      <c r="ES13" s="77"/>
      <c r="ET13" s="87">
        <v>0</v>
      </c>
      <c r="EU13" s="77"/>
      <c r="EV13" s="87">
        <v>0</v>
      </c>
      <c r="EW13" s="77"/>
      <c r="EX13" s="87">
        <v>4.0166942058598845E-2</v>
      </c>
      <c r="EY13" s="77">
        <v>76.95</v>
      </c>
      <c r="EZ13" s="87">
        <v>6.211651858314831E-3</v>
      </c>
      <c r="FA13" s="77">
        <v>11.9</v>
      </c>
      <c r="FB13" s="87">
        <v>1.6207713462241639E-2</v>
      </c>
      <c r="FC13" s="77">
        <v>31.05</v>
      </c>
      <c r="FD13" s="87">
        <v>0</v>
      </c>
      <c r="FE13" s="77"/>
      <c r="FF13" s="87">
        <v>0</v>
      </c>
      <c r="FG13" s="77"/>
      <c r="FH13" s="87">
        <v>5.8880195766211167E-2</v>
      </c>
      <c r="FI13" s="77">
        <v>112.8</v>
      </c>
      <c r="FJ13" s="87">
        <v>0</v>
      </c>
      <c r="FK13" s="77"/>
      <c r="FL13" s="87">
        <v>0</v>
      </c>
      <c r="FM13" s="77"/>
      <c r="FN13" s="87">
        <v>0</v>
      </c>
      <c r="FO13" s="77"/>
      <c r="FP13" s="87">
        <v>3.3472451715499035E-2</v>
      </c>
      <c r="FQ13" s="77">
        <v>64.125</v>
      </c>
      <c r="FR13" s="87">
        <v>0</v>
      </c>
      <c r="FS13" s="77"/>
      <c r="FT13" s="87">
        <v>1.1180973344966696E-2</v>
      </c>
      <c r="FU13" s="77">
        <v>21.42</v>
      </c>
      <c r="FV13" s="87">
        <v>0</v>
      </c>
      <c r="FW13" s="77"/>
      <c r="FX13" s="87">
        <v>0</v>
      </c>
      <c r="FY13" s="77"/>
      <c r="FZ13" s="87">
        <v>0</v>
      </c>
      <c r="GA13" s="77"/>
      <c r="GB13" s="87">
        <v>0</v>
      </c>
      <c r="GC13" s="77"/>
      <c r="GD13" s="87">
        <v>0</v>
      </c>
      <c r="GE13" s="77"/>
      <c r="GF13" s="87">
        <v>0</v>
      </c>
      <c r="GG13" s="77"/>
      <c r="GH13" s="87">
        <v>8.4561983281260713E-3</v>
      </c>
      <c r="GI13" s="77">
        <v>16.2</v>
      </c>
      <c r="GJ13" s="87">
        <v>4.69788796007004E-2</v>
      </c>
      <c r="GK13" s="77">
        <v>90</v>
      </c>
      <c r="GL13" s="87">
        <v>2.9949035745446505E-2</v>
      </c>
      <c r="GM13" s="77">
        <v>57.375</v>
      </c>
      <c r="GN13" s="87">
        <v>0</v>
      </c>
      <c r="GO13" s="77"/>
      <c r="GP13" s="87">
        <v>0</v>
      </c>
      <c r="GQ13" s="77"/>
      <c r="GR13" s="87">
        <v>0</v>
      </c>
      <c r="GS13" s="77"/>
      <c r="GT13" s="87">
        <v>9.3887290881999749E-2</v>
      </c>
      <c r="GU13" s="77">
        <v>179.86499999999998</v>
      </c>
      <c r="GV13" s="87">
        <v>0</v>
      </c>
      <c r="GW13" s="77"/>
      <c r="GX13" s="87">
        <v>7.850692768828155E-3</v>
      </c>
      <c r="GY13" s="77">
        <v>15.04</v>
      </c>
      <c r="GZ13" s="87">
        <v>3.1319253067133603E-2</v>
      </c>
      <c r="HA13" s="77">
        <v>60</v>
      </c>
      <c r="HB13" s="87">
        <v>0</v>
      </c>
      <c r="HC13" s="77"/>
      <c r="HD13" s="87">
        <v>0</v>
      </c>
      <c r="HE13" s="77"/>
      <c r="HF13" s="87">
        <v>0</v>
      </c>
      <c r="HG13" s="77"/>
      <c r="HH13" s="87">
        <v>1.5972819064238138E-2</v>
      </c>
      <c r="HI13" s="77">
        <v>30.6</v>
      </c>
      <c r="HJ13" s="87">
        <v>6.1656125563061444E-2</v>
      </c>
      <c r="HK13" s="77">
        <v>118.11799999999999</v>
      </c>
      <c r="HL13" s="87">
        <v>0</v>
      </c>
      <c r="HM13" s="77"/>
      <c r="HN13" s="87">
        <v>1</v>
      </c>
      <c r="HO13" s="77">
        <v>1915.7545</v>
      </c>
    </row>
    <row r="14" spans="1:223" ht="15.75" x14ac:dyDescent="0.25">
      <c r="A14" s="82" t="s">
        <v>43</v>
      </c>
      <c r="B14" s="87">
        <v>0</v>
      </c>
      <c r="C14" s="77"/>
      <c r="D14" s="87">
        <v>0</v>
      </c>
      <c r="E14" s="77"/>
      <c r="F14" s="87">
        <v>0</v>
      </c>
      <c r="G14" s="77"/>
      <c r="H14" s="87">
        <v>0.30018317098097685</v>
      </c>
      <c r="I14" s="77">
        <v>91.2</v>
      </c>
      <c r="J14" s="87">
        <v>0</v>
      </c>
      <c r="K14" s="77"/>
      <c r="L14" s="87">
        <v>0</v>
      </c>
      <c r="M14" s="77"/>
      <c r="N14" s="87">
        <v>0</v>
      </c>
      <c r="O14" s="77"/>
      <c r="P14" s="87">
        <v>0</v>
      </c>
      <c r="Q14" s="77"/>
      <c r="R14" s="87">
        <v>0</v>
      </c>
      <c r="S14" s="77"/>
      <c r="T14" s="87">
        <v>0</v>
      </c>
      <c r="U14" s="77"/>
      <c r="V14" s="87">
        <v>0</v>
      </c>
      <c r="W14" s="77"/>
      <c r="X14" s="87">
        <v>0</v>
      </c>
      <c r="Y14" s="77"/>
      <c r="Z14" s="87">
        <v>0</v>
      </c>
      <c r="AA14" s="77"/>
      <c r="AB14" s="87">
        <v>0</v>
      </c>
      <c r="AC14" s="77"/>
      <c r="AD14" s="87">
        <v>0</v>
      </c>
      <c r="AE14" s="77"/>
      <c r="AF14" s="87">
        <v>0</v>
      </c>
      <c r="AG14" s="77"/>
      <c r="AH14" s="87">
        <v>0</v>
      </c>
      <c r="AI14" s="77"/>
      <c r="AJ14" s="87">
        <v>0</v>
      </c>
      <c r="AK14" s="77"/>
      <c r="AL14" s="87">
        <v>0</v>
      </c>
      <c r="AM14" s="77"/>
      <c r="AN14" s="87">
        <v>0</v>
      </c>
      <c r="AO14" s="77"/>
      <c r="AP14" s="87">
        <v>0</v>
      </c>
      <c r="AQ14" s="77"/>
      <c r="AR14" s="87">
        <v>0</v>
      </c>
      <c r="AS14" s="77"/>
      <c r="AT14" s="87">
        <v>5.4506944204440536E-2</v>
      </c>
      <c r="AU14" s="77">
        <v>16.559999999999999</v>
      </c>
      <c r="AV14" s="87">
        <v>0</v>
      </c>
      <c r="AW14" s="77"/>
      <c r="AX14" s="87">
        <v>0</v>
      </c>
      <c r="AY14" s="77"/>
      <c r="AZ14" s="87">
        <v>0</v>
      </c>
      <c r="BA14" s="77"/>
      <c r="BB14" s="87">
        <v>0</v>
      </c>
      <c r="BC14" s="77"/>
      <c r="BD14" s="87">
        <v>0</v>
      </c>
      <c r="BE14" s="77"/>
      <c r="BF14" s="87">
        <v>0</v>
      </c>
      <c r="BG14" s="77"/>
      <c r="BH14" s="87">
        <v>0</v>
      </c>
      <c r="BI14" s="77"/>
      <c r="BJ14" s="87">
        <v>0</v>
      </c>
      <c r="BK14" s="77"/>
      <c r="BL14" s="87">
        <v>0</v>
      </c>
      <c r="BM14" s="77"/>
      <c r="BN14" s="87">
        <v>0</v>
      </c>
      <c r="BO14" s="77"/>
      <c r="BP14" s="87">
        <v>0</v>
      </c>
      <c r="BQ14" s="77"/>
      <c r="BR14" s="87">
        <v>0</v>
      </c>
      <c r="BS14" s="77"/>
      <c r="BT14" s="87">
        <v>0</v>
      </c>
      <c r="BU14" s="77"/>
      <c r="BV14" s="87">
        <v>0</v>
      </c>
      <c r="BW14" s="77"/>
      <c r="BX14" s="87">
        <v>0</v>
      </c>
      <c r="BY14" s="77"/>
      <c r="BZ14" s="87">
        <v>0.26266027460835473</v>
      </c>
      <c r="CA14" s="77">
        <v>79.8</v>
      </c>
      <c r="CB14" s="87">
        <v>0</v>
      </c>
      <c r="CC14" s="77"/>
      <c r="CD14" s="87">
        <v>0</v>
      </c>
      <c r="CE14" s="77"/>
      <c r="CF14" s="87">
        <v>0</v>
      </c>
      <c r="CG14" s="77"/>
      <c r="CH14" s="87">
        <v>0</v>
      </c>
      <c r="CI14" s="77"/>
      <c r="CJ14" s="87">
        <v>0</v>
      </c>
      <c r="CK14" s="77"/>
      <c r="CL14" s="87">
        <v>0</v>
      </c>
      <c r="CM14" s="77"/>
      <c r="CN14" s="87">
        <v>0</v>
      </c>
      <c r="CO14" s="77"/>
      <c r="CP14" s="87">
        <v>0</v>
      </c>
      <c r="CQ14" s="77"/>
      <c r="CR14" s="87">
        <v>0</v>
      </c>
      <c r="CS14" s="77"/>
      <c r="CT14" s="87">
        <v>0</v>
      </c>
      <c r="CU14" s="77"/>
      <c r="CV14" s="87">
        <v>0</v>
      </c>
      <c r="CW14" s="77"/>
      <c r="CX14" s="87">
        <v>0</v>
      </c>
      <c r="CY14" s="77"/>
      <c r="CZ14" s="87">
        <v>0</v>
      </c>
      <c r="DA14" s="77"/>
      <c r="DB14" s="87">
        <v>0</v>
      </c>
      <c r="DC14" s="77"/>
      <c r="DD14" s="87">
        <v>0</v>
      </c>
      <c r="DE14" s="77"/>
      <c r="DF14" s="87">
        <v>0</v>
      </c>
      <c r="DG14" s="77"/>
      <c r="DH14" s="87">
        <v>0</v>
      </c>
      <c r="DI14" s="77"/>
      <c r="DJ14" s="87">
        <v>0</v>
      </c>
      <c r="DK14" s="77"/>
      <c r="DL14" s="87">
        <v>0</v>
      </c>
      <c r="DM14" s="77"/>
      <c r="DN14" s="87">
        <v>0</v>
      </c>
      <c r="DO14" s="77"/>
      <c r="DP14" s="87">
        <v>0</v>
      </c>
      <c r="DQ14" s="77"/>
      <c r="DR14" s="87">
        <v>0</v>
      </c>
      <c r="DS14" s="77"/>
      <c r="DT14" s="87">
        <v>0</v>
      </c>
      <c r="DU14" s="77"/>
      <c r="DV14" s="87">
        <v>0</v>
      </c>
      <c r="DW14" s="77"/>
      <c r="DX14" s="87">
        <v>0</v>
      </c>
      <c r="DY14" s="77"/>
      <c r="DZ14" s="87">
        <v>0</v>
      </c>
      <c r="EA14" s="77"/>
      <c r="EB14" s="87">
        <v>5.4052719669403532E-2</v>
      </c>
      <c r="EC14" s="77">
        <v>16.422000000000001</v>
      </c>
      <c r="ED14" s="87">
        <v>0</v>
      </c>
      <c r="EE14" s="77"/>
      <c r="EF14" s="87">
        <v>0</v>
      </c>
      <c r="EG14" s="77"/>
      <c r="EH14" s="87">
        <v>0</v>
      </c>
      <c r="EI14" s="77"/>
      <c r="EJ14" s="87">
        <v>5.4506944204440536E-2</v>
      </c>
      <c r="EK14" s="77">
        <v>16.559999999999999</v>
      </c>
      <c r="EL14" s="87">
        <v>0</v>
      </c>
      <c r="EM14" s="77"/>
      <c r="EN14" s="87">
        <v>0</v>
      </c>
      <c r="EO14" s="77"/>
      <c r="EP14" s="87">
        <v>0</v>
      </c>
      <c r="EQ14" s="77"/>
      <c r="ER14" s="87">
        <v>0</v>
      </c>
      <c r="ES14" s="77"/>
      <c r="ET14" s="87">
        <v>0</v>
      </c>
      <c r="EU14" s="77"/>
      <c r="EV14" s="87">
        <v>0.16744592506282616</v>
      </c>
      <c r="EW14" s="77">
        <v>50.872500000000002</v>
      </c>
      <c r="EX14" s="87">
        <v>0</v>
      </c>
      <c r="EY14" s="77"/>
      <c r="EZ14" s="87">
        <v>7.1096014179705055E-2</v>
      </c>
      <c r="FA14" s="77">
        <v>21.6</v>
      </c>
      <c r="FB14" s="87">
        <v>0</v>
      </c>
      <c r="FC14" s="77"/>
      <c r="FD14" s="87">
        <v>0</v>
      </c>
      <c r="FE14" s="77"/>
      <c r="FF14" s="87">
        <v>0</v>
      </c>
      <c r="FG14" s="77"/>
      <c r="FH14" s="87">
        <v>0</v>
      </c>
      <c r="FI14" s="77"/>
      <c r="FJ14" s="87">
        <v>0</v>
      </c>
      <c r="FK14" s="77"/>
      <c r="FL14" s="87">
        <v>0</v>
      </c>
      <c r="FM14" s="77"/>
      <c r="FN14" s="87">
        <v>0</v>
      </c>
      <c r="FO14" s="77"/>
      <c r="FP14" s="87">
        <v>0</v>
      </c>
      <c r="FQ14" s="77"/>
      <c r="FR14" s="87">
        <v>0</v>
      </c>
      <c r="FS14" s="77"/>
      <c r="FT14" s="87">
        <v>0</v>
      </c>
      <c r="FU14" s="77"/>
      <c r="FV14" s="87">
        <v>3.5548007089852528E-2</v>
      </c>
      <c r="FW14" s="77">
        <v>10.8</v>
      </c>
      <c r="FX14" s="87">
        <v>0</v>
      </c>
      <c r="FY14" s="77"/>
      <c r="FZ14" s="87">
        <v>0</v>
      </c>
      <c r="GA14" s="77"/>
      <c r="GB14" s="87">
        <v>0</v>
      </c>
      <c r="GC14" s="77"/>
      <c r="GD14" s="87">
        <v>0</v>
      </c>
      <c r="GE14" s="77"/>
      <c r="GF14" s="87">
        <v>0</v>
      </c>
      <c r="GG14" s="77"/>
      <c r="GH14" s="87">
        <v>0</v>
      </c>
      <c r="GI14" s="77"/>
      <c r="GJ14" s="87">
        <v>0</v>
      </c>
      <c r="GK14" s="77"/>
      <c r="GL14" s="87">
        <v>0</v>
      </c>
      <c r="GM14" s="77"/>
      <c r="GN14" s="87">
        <v>0</v>
      </c>
      <c r="GO14" s="77"/>
      <c r="GP14" s="87">
        <v>0</v>
      </c>
      <c r="GQ14" s="77"/>
      <c r="GR14" s="87">
        <v>0</v>
      </c>
      <c r="GS14" s="77"/>
      <c r="GT14" s="87">
        <v>0</v>
      </c>
      <c r="GU14" s="77"/>
      <c r="GV14" s="87">
        <v>0</v>
      </c>
      <c r="GW14" s="77"/>
      <c r="GX14" s="87">
        <v>0</v>
      </c>
      <c r="GY14" s="77"/>
      <c r="GZ14" s="87">
        <v>0</v>
      </c>
      <c r="HA14" s="77"/>
      <c r="HB14" s="87">
        <v>0</v>
      </c>
      <c r="HC14" s="77"/>
      <c r="HD14" s="87">
        <v>0</v>
      </c>
      <c r="HE14" s="77"/>
      <c r="HF14" s="87">
        <v>0</v>
      </c>
      <c r="HG14" s="77"/>
      <c r="HH14" s="87">
        <v>0</v>
      </c>
      <c r="HI14" s="77"/>
      <c r="HJ14" s="87">
        <v>0</v>
      </c>
      <c r="HK14" s="77"/>
      <c r="HL14" s="87">
        <v>0</v>
      </c>
      <c r="HM14" s="77"/>
      <c r="HN14" s="87">
        <v>1</v>
      </c>
      <c r="HO14" s="77">
        <v>303.81450000000001</v>
      </c>
    </row>
    <row r="15" spans="1:223" ht="15.75" x14ac:dyDescent="0.25">
      <c r="A15" s="82" t="s">
        <v>143</v>
      </c>
      <c r="B15" s="87">
        <v>0</v>
      </c>
      <c r="C15" s="77"/>
      <c r="D15" s="87">
        <v>0.11518316789973093</v>
      </c>
      <c r="E15" s="77">
        <v>54</v>
      </c>
      <c r="F15" s="87">
        <v>0</v>
      </c>
      <c r="G15" s="77"/>
      <c r="H15" s="87">
        <v>0</v>
      </c>
      <c r="I15" s="77"/>
      <c r="J15" s="87">
        <v>0</v>
      </c>
      <c r="K15" s="77"/>
      <c r="L15" s="87">
        <v>0</v>
      </c>
      <c r="M15" s="77"/>
      <c r="N15" s="87">
        <v>0</v>
      </c>
      <c r="O15" s="77"/>
      <c r="P15" s="87">
        <v>0</v>
      </c>
      <c r="Q15" s="77"/>
      <c r="R15" s="87">
        <v>0.17661419077958743</v>
      </c>
      <c r="S15" s="77">
        <v>82.8</v>
      </c>
      <c r="T15" s="87">
        <v>0</v>
      </c>
      <c r="U15" s="77"/>
      <c r="V15" s="87">
        <v>0</v>
      </c>
      <c r="W15" s="77"/>
      <c r="X15" s="87">
        <v>6.5270461809847524E-2</v>
      </c>
      <c r="Y15" s="77">
        <v>30.6</v>
      </c>
      <c r="Z15" s="87">
        <v>0</v>
      </c>
      <c r="AA15" s="77"/>
      <c r="AB15" s="87">
        <v>9.7089811942148205E-2</v>
      </c>
      <c r="AC15" s="77">
        <v>45.517500000000005</v>
      </c>
      <c r="AD15" s="87">
        <v>0</v>
      </c>
      <c r="AE15" s="77"/>
      <c r="AF15" s="87">
        <v>0</v>
      </c>
      <c r="AG15" s="77"/>
      <c r="AH15" s="87">
        <v>0</v>
      </c>
      <c r="AI15" s="77"/>
      <c r="AJ15" s="87">
        <v>0</v>
      </c>
      <c r="AK15" s="77"/>
      <c r="AL15" s="87">
        <v>0</v>
      </c>
      <c r="AM15" s="77"/>
      <c r="AN15" s="87">
        <v>0</v>
      </c>
      <c r="AO15" s="77"/>
      <c r="AP15" s="87">
        <v>0</v>
      </c>
      <c r="AQ15" s="77"/>
      <c r="AR15" s="87">
        <v>0</v>
      </c>
      <c r="AS15" s="77"/>
      <c r="AT15" s="87">
        <v>0</v>
      </c>
      <c r="AU15" s="77"/>
      <c r="AV15" s="87">
        <v>0</v>
      </c>
      <c r="AW15" s="77"/>
      <c r="AX15" s="87">
        <v>0</v>
      </c>
      <c r="AY15" s="77"/>
      <c r="AZ15" s="87">
        <v>0</v>
      </c>
      <c r="BA15" s="77"/>
      <c r="BB15" s="87">
        <v>0</v>
      </c>
      <c r="BC15" s="77"/>
      <c r="BD15" s="87">
        <v>0</v>
      </c>
      <c r="BE15" s="77"/>
      <c r="BF15" s="87">
        <v>0</v>
      </c>
      <c r="BG15" s="77"/>
      <c r="BH15" s="87">
        <v>0</v>
      </c>
      <c r="BI15" s="77"/>
      <c r="BJ15" s="87">
        <v>0</v>
      </c>
      <c r="BK15" s="77"/>
      <c r="BL15" s="87">
        <v>0</v>
      </c>
      <c r="BM15" s="77"/>
      <c r="BN15" s="87">
        <v>0</v>
      </c>
      <c r="BO15" s="77"/>
      <c r="BP15" s="87">
        <v>3.8394389299910306E-2</v>
      </c>
      <c r="BQ15" s="77">
        <v>18</v>
      </c>
      <c r="BR15" s="87">
        <v>0</v>
      </c>
      <c r="BS15" s="77"/>
      <c r="BT15" s="87">
        <v>5.4136088912873533E-2</v>
      </c>
      <c r="BU15" s="77">
        <v>25.38</v>
      </c>
      <c r="BV15" s="87">
        <v>0</v>
      </c>
      <c r="BW15" s="77"/>
      <c r="BX15" s="87">
        <v>0</v>
      </c>
      <c r="BY15" s="77"/>
      <c r="BZ15" s="87">
        <v>0</v>
      </c>
      <c r="CA15" s="77"/>
      <c r="CB15" s="87">
        <v>0</v>
      </c>
      <c r="CC15" s="77"/>
      <c r="CD15" s="87">
        <v>0</v>
      </c>
      <c r="CE15" s="77"/>
      <c r="CF15" s="87">
        <v>0.10989327426285439</v>
      </c>
      <c r="CG15" s="77">
        <v>51.519999999999996</v>
      </c>
      <c r="CH15" s="87">
        <v>0</v>
      </c>
      <c r="CI15" s="77"/>
      <c r="CJ15" s="87">
        <v>0</v>
      </c>
      <c r="CK15" s="77"/>
      <c r="CL15" s="87">
        <v>0</v>
      </c>
      <c r="CM15" s="77"/>
      <c r="CN15" s="87">
        <v>0</v>
      </c>
      <c r="CO15" s="77"/>
      <c r="CP15" s="87">
        <v>0</v>
      </c>
      <c r="CQ15" s="77"/>
      <c r="CR15" s="87">
        <v>0</v>
      </c>
      <c r="CS15" s="77"/>
      <c r="CT15" s="87">
        <v>0</v>
      </c>
      <c r="CU15" s="77"/>
      <c r="CV15" s="87">
        <v>0</v>
      </c>
      <c r="CW15" s="77"/>
      <c r="CX15" s="87">
        <v>0</v>
      </c>
      <c r="CY15" s="77"/>
      <c r="CZ15" s="87">
        <v>0</v>
      </c>
      <c r="DA15" s="77"/>
      <c r="DB15" s="87">
        <v>0</v>
      </c>
      <c r="DC15" s="77"/>
      <c r="DD15" s="87">
        <v>0</v>
      </c>
      <c r="DE15" s="77"/>
      <c r="DF15" s="87">
        <v>0</v>
      </c>
      <c r="DG15" s="77"/>
      <c r="DH15" s="87">
        <v>0</v>
      </c>
      <c r="DI15" s="77"/>
      <c r="DJ15" s="87">
        <v>6.9109900739838553E-2</v>
      </c>
      <c r="DK15" s="77">
        <v>32.4</v>
      </c>
      <c r="DL15" s="87">
        <v>0</v>
      </c>
      <c r="DM15" s="77"/>
      <c r="DN15" s="87">
        <v>0</v>
      </c>
      <c r="DO15" s="77"/>
      <c r="DP15" s="87">
        <v>0.10153182948198504</v>
      </c>
      <c r="DQ15" s="77">
        <v>47.6</v>
      </c>
      <c r="DR15" s="87">
        <v>0</v>
      </c>
      <c r="DS15" s="77"/>
      <c r="DT15" s="87">
        <v>0</v>
      </c>
      <c r="DU15" s="77"/>
      <c r="DV15" s="87">
        <v>0</v>
      </c>
      <c r="DW15" s="77"/>
      <c r="DX15" s="87">
        <v>0</v>
      </c>
      <c r="DY15" s="77"/>
      <c r="DZ15" s="87">
        <v>1.6317615452461881E-2</v>
      </c>
      <c r="EA15" s="77">
        <v>7.65</v>
      </c>
      <c r="EB15" s="87">
        <v>0</v>
      </c>
      <c r="EC15" s="77"/>
      <c r="ED15" s="87">
        <v>0</v>
      </c>
      <c r="EE15" s="77"/>
      <c r="EF15" s="87">
        <v>0</v>
      </c>
      <c r="EG15" s="77"/>
      <c r="EH15" s="87">
        <v>0</v>
      </c>
      <c r="EI15" s="77"/>
      <c r="EJ15" s="87">
        <v>0</v>
      </c>
      <c r="EK15" s="77"/>
      <c r="EL15" s="87">
        <v>0</v>
      </c>
      <c r="EM15" s="77"/>
      <c r="EN15" s="87">
        <v>0</v>
      </c>
      <c r="EO15" s="77"/>
      <c r="EP15" s="87">
        <v>0</v>
      </c>
      <c r="EQ15" s="77"/>
      <c r="ER15" s="87">
        <v>0</v>
      </c>
      <c r="ES15" s="77"/>
      <c r="ET15" s="87">
        <v>0</v>
      </c>
      <c r="EU15" s="77"/>
      <c r="EV15" s="87">
        <v>0</v>
      </c>
      <c r="EW15" s="77"/>
      <c r="EX15" s="87">
        <v>0</v>
      </c>
      <c r="EY15" s="77"/>
      <c r="EZ15" s="87">
        <v>0</v>
      </c>
      <c r="FA15" s="77"/>
      <c r="FB15" s="87">
        <v>0</v>
      </c>
      <c r="FC15" s="77"/>
      <c r="FD15" s="87">
        <v>0</v>
      </c>
      <c r="FE15" s="77"/>
      <c r="FF15" s="87">
        <v>0</v>
      </c>
      <c r="FG15" s="77"/>
      <c r="FH15" s="87">
        <v>0</v>
      </c>
      <c r="FI15" s="77"/>
      <c r="FJ15" s="87">
        <v>8.350992974893269E-2</v>
      </c>
      <c r="FK15" s="77">
        <v>39.150999999999996</v>
      </c>
      <c r="FL15" s="87">
        <v>0</v>
      </c>
      <c r="FM15" s="77"/>
      <c r="FN15" s="87">
        <v>0</v>
      </c>
      <c r="FO15" s="77"/>
      <c r="FP15" s="87">
        <v>0</v>
      </c>
      <c r="FQ15" s="77"/>
      <c r="FR15" s="87">
        <v>0</v>
      </c>
      <c r="FS15" s="77"/>
      <c r="FT15" s="87">
        <v>0</v>
      </c>
      <c r="FU15" s="77"/>
      <c r="FV15" s="87">
        <v>0</v>
      </c>
      <c r="FW15" s="77"/>
      <c r="FX15" s="87">
        <v>0</v>
      </c>
      <c r="FY15" s="77"/>
      <c r="FZ15" s="87">
        <v>0</v>
      </c>
      <c r="GA15" s="77"/>
      <c r="GB15" s="87">
        <v>0</v>
      </c>
      <c r="GC15" s="77"/>
      <c r="GD15" s="87">
        <v>0</v>
      </c>
      <c r="GE15" s="77"/>
      <c r="GF15" s="87">
        <v>0</v>
      </c>
      <c r="GG15" s="77"/>
      <c r="GH15" s="87">
        <v>0</v>
      </c>
      <c r="GI15" s="77"/>
      <c r="GJ15" s="87">
        <v>0</v>
      </c>
      <c r="GK15" s="77"/>
      <c r="GL15" s="87">
        <v>0</v>
      </c>
      <c r="GM15" s="77"/>
      <c r="GN15" s="87">
        <v>0</v>
      </c>
      <c r="GO15" s="77"/>
      <c r="GP15" s="87">
        <v>0</v>
      </c>
      <c r="GQ15" s="77"/>
      <c r="GR15" s="87">
        <v>0</v>
      </c>
      <c r="GS15" s="77"/>
      <c r="GT15" s="87">
        <v>0</v>
      </c>
      <c r="GU15" s="77"/>
      <c r="GV15" s="87">
        <v>0</v>
      </c>
      <c r="GW15" s="77"/>
      <c r="GX15" s="87">
        <v>0</v>
      </c>
      <c r="GY15" s="77"/>
      <c r="GZ15" s="87">
        <v>0</v>
      </c>
      <c r="HA15" s="77"/>
      <c r="HB15" s="87">
        <v>0</v>
      </c>
      <c r="HC15" s="77"/>
      <c r="HD15" s="87">
        <v>0</v>
      </c>
      <c r="HE15" s="77"/>
      <c r="HF15" s="87">
        <v>0</v>
      </c>
      <c r="HG15" s="77"/>
      <c r="HH15" s="87">
        <v>7.2949339669829596E-2</v>
      </c>
      <c r="HI15" s="77">
        <v>34.200000000000003</v>
      </c>
      <c r="HJ15" s="87">
        <v>0</v>
      </c>
      <c r="HK15" s="77"/>
      <c r="HL15" s="87">
        <v>0</v>
      </c>
      <c r="HM15" s="77"/>
      <c r="HN15" s="87">
        <v>1</v>
      </c>
      <c r="HO15" s="77">
        <v>468.81849999999997</v>
      </c>
    </row>
    <row r="16" spans="1:223" ht="15.75" x14ac:dyDescent="0.25">
      <c r="A16" s="82" t="s">
        <v>41</v>
      </c>
      <c r="B16" s="87">
        <v>0</v>
      </c>
      <c r="C16" s="77"/>
      <c r="D16" s="87">
        <v>0</v>
      </c>
      <c r="E16" s="77"/>
      <c r="F16" s="87">
        <v>0.10940720773778512</v>
      </c>
      <c r="G16" s="77">
        <v>48.3</v>
      </c>
      <c r="H16" s="87">
        <v>0</v>
      </c>
      <c r="I16" s="77"/>
      <c r="J16" s="87">
        <v>0</v>
      </c>
      <c r="K16" s="77"/>
      <c r="L16" s="87">
        <v>0</v>
      </c>
      <c r="M16" s="77"/>
      <c r="N16" s="87">
        <v>0</v>
      </c>
      <c r="O16" s="77"/>
      <c r="P16" s="87">
        <v>0</v>
      </c>
      <c r="Q16" s="77"/>
      <c r="R16" s="87">
        <v>0.10108274627947539</v>
      </c>
      <c r="S16" s="77">
        <v>44.625</v>
      </c>
      <c r="T16" s="87">
        <v>0</v>
      </c>
      <c r="U16" s="77"/>
      <c r="V16" s="87">
        <v>0</v>
      </c>
      <c r="W16" s="77"/>
      <c r="X16" s="87">
        <v>0</v>
      </c>
      <c r="Y16" s="77"/>
      <c r="Z16" s="87">
        <v>0</v>
      </c>
      <c r="AA16" s="77"/>
      <c r="AB16" s="87">
        <v>0</v>
      </c>
      <c r="AC16" s="77"/>
      <c r="AD16" s="87">
        <v>0</v>
      </c>
      <c r="AE16" s="77"/>
      <c r="AF16" s="87">
        <v>0</v>
      </c>
      <c r="AG16" s="77"/>
      <c r="AH16" s="87">
        <v>0</v>
      </c>
      <c r="AI16" s="77"/>
      <c r="AJ16" s="87">
        <v>0.14497021315151651</v>
      </c>
      <c r="AK16" s="77">
        <v>64</v>
      </c>
      <c r="AL16" s="87">
        <v>0</v>
      </c>
      <c r="AM16" s="77"/>
      <c r="AN16" s="87">
        <v>1.3477699503930051E-2</v>
      </c>
      <c r="AO16" s="77">
        <v>5.95</v>
      </c>
      <c r="AP16" s="87">
        <v>0</v>
      </c>
      <c r="AQ16" s="77"/>
      <c r="AR16" s="87">
        <v>0</v>
      </c>
      <c r="AS16" s="77"/>
      <c r="AT16" s="87">
        <v>0</v>
      </c>
      <c r="AU16" s="77"/>
      <c r="AV16" s="87">
        <v>0</v>
      </c>
      <c r="AW16" s="77"/>
      <c r="AX16" s="87">
        <v>0</v>
      </c>
      <c r="AY16" s="77"/>
      <c r="AZ16" s="87">
        <v>0</v>
      </c>
      <c r="BA16" s="77"/>
      <c r="BB16" s="87">
        <v>5.8101343239631224E-2</v>
      </c>
      <c r="BC16" s="77">
        <v>25.65</v>
      </c>
      <c r="BD16" s="87">
        <v>0</v>
      </c>
      <c r="BE16" s="77"/>
      <c r="BF16" s="87">
        <v>0</v>
      </c>
      <c r="BG16" s="77"/>
      <c r="BH16" s="87">
        <v>0</v>
      </c>
      <c r="BI16" s="77"/>
      <c r="BJ16" s="87">
        <v>0</v>
      </c>
      <c r="BK16" s="77"/>
      <c r="BL16" s="87">
        <v>0</v>
      </c>
      <c r="BM16" s="77"/>
      <c r="BN16" s="87">
        <v>0</v>
      </c>
      <c r="BO16" s="77"/>
      <c r="BP16" s="87">
        <v>0</v>
      </c>
      <c r="BQ16" s="77"/>
      <c r="BR16" s="87">
        <v>0</v>
      </c>
      <c r="BS16" s="77"/>
      <c r="BT16" s="87">
        <v>0</v>
      </c>
      <c r="BU16" s="77"/>
      <c r="BV16" s="87">
        <v>0</v>
      </c>
      <c r="BW16" s="77"/>
      <c r="BX16" s="87">
        <v>0</v>
      </c>
      <c r="BY16" s="77"/>
      <c r="BZ16" s="87">
        <v>0</v>
      </c>
      <c r="CA16" s="77"/>
      <c r="CB16" s="87">
        <v>0</v>
      </c>
      <c r="CC16" s="77"/>
      <c r="CD16" s="87">
        <v>0</v>
      </c>
      <c r="CE16" s="77"/>
      <c r="CF16" s="87">
        <v>0</v>
      </c>
      <c r="CG16" s="77"/>
      <c r="CH16" s="87">
        <v>3.1259202210795749E-2</v>
      </c>
      <c r="CI16" s="77">
        <v>13.8</v>
      </c>
      <c r="CJ16" s="87">
        <v>0</v>
      </c>
      <c r="CK16" s="77"/>
      <c r="CL16" s="87">
        <v>0</v>
      </c>
      <c r="CM16" s="77"/>
      <c r="CN16" s="87">
        <v>0</v>
      </c>
      <c r="CO16" s="77"/>
      <c r="CP16" s="87">
        <v>0</v>
      </c>
      <c r="CQ16" s="77"/>
      <c r="CR16" s="87">
        <v>0</v>
      </c>
      <c r="CS16" s="77"/>
      <c r="CT16" s="87">
        <v>0</v>
      </c>
      <c r="CU16" s="77"/>
      <c r="CV16" s="87">
        <v>0</v>
      </c>
      <c r="CW16" s="77"/>
      <c r="CX16" s="87">
        <v>0</v>
      </c>
      <c r="CY16" s="77"/>
      <c r="CZ16" s="87">
        <v>0</v>
      </c>
      <c r="DA16" s="77"/>
      <c r="DB16" s="87">
        <v>0</v>
      </c>
      <c r="DC16" s="77"/>
      <c r="DD16" s="87">
        <v>1.2129929553537047E-2</v>
      </c>
      <c r="DE16" s="77">
        <v>5.3550000000000004</v>
      </c>
      <c r="DF16" s="87">
        <v>0</v>
      </c>
      <c r="DG16" s="77"/>
      <c r="DH16" s="87">
        <v>0</v>
      </c>
      <c r="DI16" s="77"/>
      <c r="DJ16" s="87">
        <v>0</v>
      </c>
      <c r="DK16" s="77"/>
      <c r="DL16" s="87">
        <v>0</v>
      </c>
      <c r="DM16" s="77"/>
      <c r="DN16" s="87">
        <v>0</v>
      </c>
      <c r="DO16" s="77"/>
      <c r="DP16" s="87">
        <v>0</v>
      </c>
      <c r="DQ16" s="77"/>
      <c r="DR16" s="87">
        <v>0</v>
      </c>
      <c r="DS16" s="77"/>
      <c r="DT16" s="87">
        <v>0</v>
      </c>
      <c r="DU16" s="77"/>
      <c r="DV16" s="87">
        <v>0</v>
      </c>
      <c r="DW16" s="77"/>
      <c r="DX16" s="87">
        <v>0</v>
      </c>
      <c r="DY16" s="77"/>
      <c r="DZ16" s="87">
        <v>0</v>
      </c>
      <c r="EA16" s="77"/>
      <c r="EB16" s="87">
        <v>0</v>
      </c>
      <c r="EC16" s="77"/>
      <c r="ED16" s="87">
        <v>0</v>
      </c>
      <c r="EE16" s="77"/>
      <c r="EF16" s="87">
        <v>0</v>
      </c>
      <c r="EG16" s="77"/>
      <c r="EH16" s="87">
        <v>0</v>
      </c>
      <c r="EI16" s="77"/>
      <c r="EJ16" s="87">
        <v>0</v>
      </c>
      <c r="EK16" s="77"/>
      <c r="EL16" s="87">
        <v>0.19570978775454731</v>
      </c>
      <c r="EM16" s="77">
        <v>86.4</v>
      </c>
      <c r="EN16" s="87">
        <v>0</v>
      </c>
      <c r="EO16" s="77"/>
      <c r="EP16" s="87">
        <v>0</v>
      </c>
      <c r="EQ16" s="77"/>
      <c r="ER16" s="87">
        <v>0</v>
      </c>
      <c r="ES16" s="77"/>
      <c r="ET16" s="87">
        <v>0</v>
      </c>
      <c r="EU16" s="77"/>
      <c r="EV16" s="87">
        <v>0</v>
      </c>
      <c r="EW16" s="77"/>
      <c r="EX16" s="87">
        <v>5.504337780596643E-2</v>
      </c>
      <c r="EY16" s="77">
        <v>24.3</v>
      </c>
      <c r="EZ16" s="87">
        <v>0</v>
      </c>
      <c r="FA16" s="77"/>
      <c r="FB16" s="87">
        <v>0</v>
      </c>
      <c r="FC16" s="77"/>
      <c r="FD16" s="87">
        <v>0.16988696853693341</v>
      </c>
      <c r="FE16" s="77">
        <v>75</v>
      </c>
      <c r="FF16" s="87">
        <v>0</v>
      </c>
      <c r="FG16" s="77"/>
      <c r="FH16" s="87">
        <v>0</v>
      </c>
      <c r="FI16" s="77"/>
      <c r="FJ16" s="87">
        <v>0</v>
      </c>
      <c r="FK16" s="77"/>
      <c r="FL16" s="87">
        <v>0</v>
      </c>
      <c r="FM16" s="77"/>
      <c r="FN16" s="87">
        <v>0</v>
      </c>
      <c r="FO16" s="77"/>
      <c r="FP16" s="87">
        <v>0</v>
      </c>
      <c r="FQ16" s="77"/>
      <c r="FR16" s="87">
        <v>0</v>
      </c>
      <c r="FS16" s="77"/>
      <c r="FT16" s="87">
        <v>0</v>
      </c>
      <c r="FU16" s="77"/>
      <c r="FV16" s="87">
        <v>0</v>
      </c>
      <c r="FW16" s="77"/>
      <c r="FX16" s="87">
        <v>0</v>
      </c>
      <c r="FY16" s="77"/>
      <c r="FZ16" s="87">
        <v>0</v>
      </c>
      <c r="GA16" s="77"/>
      <c r="GB16" s="87">
        <v>0</v>
      </c>
      <c r="GC16" s="77"/>
      <c r="GD16" s="87">
        <v>0</v>
      </c>
      <c r="GE16" s="77"/>
      <c r="GF16" s="87">
        <v>0</v>
      </c>
      <c r="GG16" s="77"/>
      <c r="GH16" s="87">
        <v>0</v>
      </c>
      <c r="GI16" s="77"/>
      <c r="GJ16" s="87">
        <v>0</v>
      </c>
      <c r="GK16" s="77"/>
      <c r="GL16" s="87">
        <v>0</v>
      </c>
      <c r="GM16" s="77"/>
      <c r="GN16" s="87">
        <v>0</v>
      </c>
      <c r="GO16" s="77"/>
      <c r="GP16" s="87">
        <v>0</v>
      </c>
      <c r="GQ16" s="77"/>
      <c r="GR16" s="87">
        <v>3.2278524022017349E-2</v>
      </c>
      <c r="GS16" s="77">
        <v>14.25</v>
      </c>
      <c r="GT16" s="87">
        <v>0</v>
      </c>
      <c r="GU16" s="77"/>
      <c r="GV16" s="87">
        <v>0</v>
      </c>
      <c r="GW16" s="77"/>
      <c r="GX16" s="87">
        <v>0</v>
      </c>
      <c r="GY16" s="77"/>
      <c r="GZ16" s="87">
        <v>7.6653000203864369E-2</v>
      </c>
      <c r="HA16" s="77">
        <v>33.840000000000003</v>
      </c>
      <c r="HB16" s="87">
        <v>0</v>
      </c>
      <c r="HC16" s="77"/>
      <c r="HD16" s="87">
        <v>0</v>
      </c>
      <c r="HE16" s="77"/>
      <c r="HF16" s="87">
        <v>0</v>
      </c>
      <c r="HG16" s="77"/>
      <c r="HH16" s="87">
        <v>0</v>
      </c>
      <c r="HI16" s="77"/>
      <c r="HJ16" s="87">
        <v>0</v>
      </c>
      <c r="HK16" s="77"/>
      <c r="HL16" s="87">
        <v>0</v>
      </c>
      <c r="HM16" s="77"/>
      <c r="HN16" s="87">
        <v>1</v>
      </c>
      <c r="HO16" s="77">
        <v>441.47</v>
      </c>
    </row>
    <row r="17" spans="1:223" ht="15.75" x14ac:dyDescent="0.25">
      <c r="A17" s="82" t="s">
        <v>232</v>
      </c>
      <c r="B17" s="87">
        <v>0</v>
      </c>
      <c r="C17" s="77"/>
      <c r="D17" s="87">
        <v>0</v>
      </c>
      <c r="E17" s="77"/>
      <c r="F17" s="87">
        <v>0</v>
      </c>
      <c r="G17" s="77"/>
      <c r="H17" s="87">
        <v>0</v>
      </c>
      <c r="I17" s="77"/>
      <c r="J17" s="87">
        <v>0</v>
      </c>
      <c r="K17" s="77"/>
      <c r="L17" s="87">
        <v>0</v>
      </c>
      <c r="M17" s="77"/>
      <c r="N17" s="87">
        <v>0</v>
      </c>
      <c r="O17" s="77"/>
      <c r="P17" s="87">
        <v>0</v>
      </c>
      <c r="Q17" s="77"/>
      <c r="R17" s="87">
        <v>0</v>
      </c>
      <c r="S17" s="77"/>
      <c r="T17" s="87">
        <v>0</v>
      </c>
      <c r="U17" s="77"/>
      <c r="V17" s="87">
        <v>0</v>
      </c>
      <c r="W17" s="77"/>
      <c r="X17" s="87">
        <v>0</v>
      </c>
      <c r="Y17" s="77"/>
      <c r="Z17" s="87">
        <v>0</v>
      </c>
      <c r="AA17" s="77"/>
      <c r="AB17" s="87">
        <v>0</v>
      </c>
      <c r="AC17" s="77"/>
      <c r="AD17" s="87">
        <v>0</v>
      </c>
      <c r="AE17" s="77"/>
      <c r="AF17" s="87">
        <v>0</v>
      </c>
      <c r="AG17" s="77"/>
      <c r="AH17" s="87">
        <v>0</v>
      </c>
      <c r="AI17" s="77"/>
      <c r="AJ17" s="87">
        <v>0</v>
      </c>
      <c r="AK17" s="77"/>
      <c r="AL17" s="87">
        <v>0</v>
      </c>
      <c r="AM17" s="77"/>
      <c r="AN17" s="87">
        <v>0</v>
      </c>
      <c r="AO17" s="77"/>
      <c r="AP17" s="87">
        <v>0</v>
      </c>
      <c r="AQ17" s="77"/>
      <c r="AR17" s="87">
        <v>0</v>
      </c>
      <c r="AS17" s="77"/>
      <c r="AT17" s="87">
        <v>0</v>
      </c>
      <c r="AU17" s="77"/>
      <c r="AV17" s="87">
        <v>0</v>
      </c>
      <c r="AW17" s="77"/>
      <c r="AX17" s="87">
        <v>0</v>
      </c>
      <c r="AY17" s="77"/>
      <c r="AZ17" s="87">
        <v>0</v>
      </c>
      <c r="BA17" s="77"/>
      <c r="BB17" s="87">
        <v>0</v>
      </c>
      <c r="BC17" s="77"/>
      <c r="BD17" s="87">
        <v>0</v>
      </c>
      <c r="BE17" s="77"/>
      <c r="BF17" s="87">
        <v>0</v>
      </c>
      <c r="BG17" s="77"/>
      <c r="BH17" s="87">
        <v>0</v>
      </c>
      <c r="BI17" s="77"/>
      <c r="BJ17" s="87">
        <v>0</v>
      </c>
      <c r="BK17" s="77"/>
      <c r="BL17" s="87">
        <v>0</v>
      </c>
      <c r="BM17" s="77"/>
      <c r="BN17" s="87">
        <v>0</v>
      </c>
      <c r="BO17" s="77"/>
      <c r="BP17" s="87">
        <v>0</v>
      </c>
      <c r="BQ17" s="77"/>
      <c r="BR17" s="87">
        <v>0</v>
      </c>
      <c r="BS17" s="77"/>
      <c r="BT17" s="87">
        <v>0.21036082725230076</v>
      </c>
      <c r="BU17" s="77">
        <v>75.599999999999994</v>
      </c>
      <c r="BV17" s="87">
        <v>0</v>
      </c>
      <c r="BW17" s="77"/>
      <c r="BX17" s="87">
        <v>0</v>
      </c>
      <c r="BY17" s="77"/>
      <c r="BZ17" s="87">
        <v>0</v>
      </c>
      <c r="CA17" s="77"/>
      <c r="CB17" s="87">
        <v>0</v>
      </c>
      <c r="CC17" s="77"/>
      <c r="CD17" s="87">
        <v>0</v>
      </c>
      <c r="CE17" s="77"/>
      <c r="CF17" s="87">
        <v>0</v>
      </c>
      <c r="CG17" s="77"/>
      <c r="CH17" s="87">
        <v>0</v>
      </c>
      <c r="CI17" s="77"/>
      <c r="CJ17" s="87">
        <v>6.2774342100686581E-2</v>
      </c>
      <c r="CK17" s="77">
        <v>22.56</v>
      </c>
      <c r="CL17" s="87">
        <v>0</v>
      </c>
      <c r="CM17" s="77"/>
      <c r="CN17" s="87">
        <v>0</v>
      </c>
      <c r="CO17" s="77"/>
      <c r="CP17" s="87">
        <v>0</v>
      </c>
      <c r="CQ17" s="77"/>
      <c r="CR17" s="87">
        <v>0</v>
      </c>
      <c r="CS17" s="77"/>
      <c r="CT17" s="87">
        <v>0</v>
      </c>
      <c r="CU17" s="77"/>
      <c r="CV17" s="87">
        <v>0</v>
      </c>
      <c r="CW17" s="77"/>
      <c r="CX17" s="87">
        <v>0</v>
      </c>
      <c r="CY17" s="77"/>
      <c r="CZ17" s="87">
        <v>0</v>
      </c>
      <c r="DA17" s="77"/>
      <c r="DB17" s="87">
        <v>0</v>
      </c>
      <c r="DC17" s="77"/>
      <c r="DD17" s="87">
        <v>9.4161513151029885E-2</v>
      </c>
      <c r="DE17" s="77">
        <v>33.840000000000003</v>
      </c>
      <c r="DF17" s="87">
        <v>0</v>
      </c>
      <c r="DG17" s="77"/>
      <c r="DH17" s="87">
        <v>0</v>
      </c>
      <c r="DI17" s="77"/>
      <c r="DJ17" s="87">
        <v>0</v>
      </c>
      <c r="DK17" s="77"/>
      <c r="DL17" s="87">
        <v>0</v>
      </c>
      <c r="DM17" s="77"/>
      <c r="DN17" s="87">
        <v>0</v>
      </c>
      <c r="DO17" s="77"/>
      <c r="DP17" s="87">
        <v>0</v>
      </c>
      <c r="DQ17" s="77"/>
      <c r="DR17" s="87">
        <v>0</v>
      </c>
      <c r="DS17" s="77"/>
      <c r="DT17" s="87">
        <v>0</v>
      </c>
      <c r="DU17" s="77"/>
      <c r="DV17" s="87">
        <v>6.3442154250693897E-2</v>
      </c>
      <c r="DW17" s="77">
        <v>22.8</v>
      </c>
      <c r="DX17" s="87">
        <v>0</v>
      </c>
      <c r="DY17" s="77"/>
      <c r="DZ17" s="87">
        <v>0</v>
      </c>
      <c r="EA17" s="77"/>
      <c r="EB17" s="87">
        <v>0</v>
      </c>
      <c r="EC17" s="77"/>
      <c r="ED17" s="87">
        <v>0</v>
      </c>
      <c r="EE17" s="77"/>
      <c r="EF17" s="87">
        <v>0</v>
      </c>
      <c r="EG17" s="77"/>
      <c r="EH17" s="87">
        <v>0</v>
      </c>
      <c r="EI17" s="77"/>
      <c r="EJ17" s="87">
        <v>0</v>
      </c>
      <c r="EK17" s="77"/>
      <c r="EL17" s="87">
        <v>0</v>
      </c>
      <c r="EM17" s="77"/>
      <c r="EN17" s="87">
        <v>0</v>
      </c>
      <c r="EO17" s="77"/>
      <c r="EP17" s="87">
        <v>0</v>
      </c>
      <c r="EQ17" s="77"/>
      <c r="ER17" s="87">
        <v>0</v>
      </c>
      <c r="ES17" s="77"/>
      <c r="ET17" s="87">
        <v>0</v>
      </c>
      <c r="EU17" s="77"/>
      <c r="EV17" s="87">
        <v>0</v>
      </c>
      <c r="EW17" s="77"/>
      <c r="EX17" s="87">
        <v>0</v>
      </c>
      <c r="EY17" s="77"/>
      <c r="EZ17" s="87">
        <v>0</v>
      </c>
      <c r="FA17" s="77"/>
      <c r="FB17" s="87">
        <v>0</v>
      </c>
      <c r="FC17" s="77"/>
      <c r="FD17" s="87">
        <v>0</v>
      </c>
      <c r="FE17" s="77"/>
      <c r="FF17" s="87">
        <v>0</v>
      </c>
      <c r="FG17" s="77"/>
      <c r="FH17" s="87">
        <v>0</v>
      </c>
      <c r="FI17" s="77"/>
      <c r="FJ17" s="87">
        <v>0.33337739038489628</v>
      </c>
      <c r="FK17" s="77">
        <v>119.81</v>
      </c>
      <c r="FL17" s="87">
        <v>0</v>
      </c>
      <c r="FM17" s="77"/>
      <c r="FN17" s="87">
        <v>0</v>
      </c>
      <c r="FO17" s="77"/>
      <c r="FP17" s="87">
        <v>0</v>
      </c>
      <c r="FQ17" s="77"/>
      <c r="FR17" s="87">
        <v>0</v>
      </c>
      <c r="FS17" s="77"/>
      <c r="FT17" s="87">
        <v>3.9233963812929117E-2</v>
      </c>
      <c r="FU17" s="77">
        <v>14.1</v>
      </c>
      <c r="FV17" s="87">
        <v>0</v>
      </c>
      <c r="FW17" s="77"/>
      <c r="FX17" s="87">
        <v>0</v>
      </c>
      <c r="FY17" s="77"/>
      <c r="FZ17" s="87">
        <v>0</v>
      </c>
      <c r="GA17" s="77"/>
      <c r="GB17" s="87">
        <v>0</v>
      </c>
      <c r="GC17" s="77"/>
      <c r="GD17" s="87">
        <v>0</v>
      </c>
      <c r="GE17" s="77"/>
      <c r="GF17" s="87">
        <v>0</v>
      </c>
      <c r="GG17" s="77"/>
      <c r="GH17" s="87">
        <v>4.2218249358274257E-2</v>
      </c>
      <c r="GI17" s="77">
        <v>15.172500000000001</v>
      </c>
      <c r="GJ17" s="87">
        <v>0</v>
      </c>
      <c r="GK17" s="77"/>
      <c r="GL17" s="87">
        <v>0</v>
      </c>
      <c r="GM17" s="77"/>
      <c r="GN17" s="87">
        <v>0</v>
      </c>
      <c r="GO17" s="77"/>
      <c r="GP17" s="87">
        <v>5.6346650156866282E-2</v>
      </c>
      <c r="GQ17" s="77">
        <v>20.25</v>
      </c>
      <c r="GR17" s="87">
        <v>0</v>
      </c>
      <c r="GS17" s="77"/>
      <c r="GT17" s="87">
        <v>0</v>
      </c>
      <c r="GU17" s="77"/>
      <c r="GV17" s="87">
        <v>0</v>
      </c>
      <c r="GW17" s="77"/>
      <c r="GX17" s="87">
        <v>9.8084909532322795E-2</v>
      </c>
      <c r="GY17" s="77">
        <v>35.25</v>
      </c>
      <c r="GZ17" s="87">
        <v>0</v>
      </c>
      <c r="HA17" s="77"/>
      <c r="HB17" s="87">
        <v>0</v>
      </c>
      <c r="HC17" s="77"/>
      <c r="HD17" s="87">
        <v>0</v>
      </c>
      <c r="HE17" s="77"/>
      <c r="HF17" s="87">
        <v>0</v>
      </c>
      <c r="HG17" s="77"/>
      <c r="HH17" s="87">
        <v>0</v>
      </c>
      <c r="HI17" s="77"/>
      <c r="HJ17" s="87">
        <v>0</v>
      </c>
      <c r="HK17" s="77"/>
      <c r="HL17" s="87">
        <v>0</v>
      </c>
      <c r="HM17" s="77"/>
      <c r="HN17" s="87">
        <v>1</v>
      </c>
      <c r="HO17" s="77">
        <v>359.38250000000005</v>
      </c>
    </row>
    <row r="18" spans="1:223" ht="15.75" x14ac:dyDescent="0.25">
      <c r="A18" s="82" t="s">
        <v>44</v>
      </c>
      <c r="B18" s="87">
        <v>0</v>
      </c>
      <c r="C18" s="77"/>
      <c r="D18" s="87">
        <v>0</v>
      </c>
      <c r="E18" s="77"/>
      <c r="F18" s="87">
        <v>0</v>
      </c>
      <c r="G18" s="77"/>
      <c r="H18" s="87">
        <v>0</v>
      </c>
      <c r="I18" s="77"/>
      <c r="J18" s="87">
        <v>0</v>
      </c>
      <c r="K18" s="77"/>
      <c r="L18" s="87">
        <v>0</v>
      </c>
      <c r="M18" s="77"/>
      <c r="N18" s="87">
        <v>8.8043152884000206E-2</v>
      </c>
      <c r="O18" s="77">
        <v>37.5</v>
      </c>
      <c r="P18" s="87">
        <v>0</v>
      </c>
      <c r="Q18" s="77"/>
      <c r="R18" s="87">
        <v>0</v>
      </c>
      <c r="S18" s="77"/>
      <c r="T18" s="87">
        <v>0</v>
      </c>
      <c r="U18" s="77"/>
      <c r="V18" s="87">
        <v>0</v>
      </c>
      <c r="W18" s="77"/>
      <c r="X18" s="87">
        <v>0</v>
      </c>
      <c r="Y18" s="77"/>
      <c r="Z18" s="87">
        <v>0</v>
      </c>
      <c r="AA18" s="77"/>
      <c r="AB18" s="87">
        <v>0</v>
      </c>
      <c r="AC18" s="77"/>
      <c r="AD18" s="87">
        <v>0</v>
      </c>
      <c r="AE18" s="77"/>
      <c r="AF18" s="87">
        <v>0</v>
      </c>
      <c r="AG18" s="77"/>
      <c r="AH18" s="87">
        <v>7.9450141162521803E-2</v>
      </c>
      <c r="AI18" s="77">
        <v>33.840000000000003</v>
      </c>
      <c r="AJ18" s="87">
        <v>0.1232604140376003</v>
      </c>
      <c r="AK18" s="77">
        <v>52.5</v>
      </c>
      <c r="AL18" s="87">
        <v>0</v>
      </c>
      <c r="AM18" s="77"/>
      <c r="AN18" s="87">
        <v>0</v>
      </c>
      <c r="AO18" s="77"/>
      <c r="AP18" s="87">
        <v>0</v>
      </c>
      <c r="AQ18" s="77"/>
      <c r="AR18" s="87">
        <v>0.10036919428776024</v>
      </c>
      <c r="AS18" s="77">
        <v>42.75</v>
      </c>
      <c r="AT18" s="87">
        <v>0</v>
      </c>
      <c r="AU18" s="77"/>
      <c r="AV18" s="87">
        <v>0</v>
      </c>
      <c r="AW18" s="77"/>
      <c r="AX18" s="87">
        <v>0</v>
      </c>
      <c r="AY18" s="77"/>
      <c r="AZ18" s="87">
        <v>0</v>
      </c>
      <c r="BA18" s="77"/>
      <c r="BB18" s="87">
        <v>0</v>
      </c>
      <c r="BC18" s="77"/>
      <c r="BD18" s="87">
        <v>0</v>
      </c>
      <c r="BE18" s="77"/>
      <c r="BF18" s="87">
        <v>0</v>
      </c>
      <c r="BG18" s="77"/>
      <c r="BH18" s="87">
        <v>0</v>
      </c>
      <c r="BI18" s="77"/>
      <c r="BJ18" s="87">
        <v>0</v>
      </c>
      <c r="BK18" s="77"/>
      <c r="BL18" s="87">
        <v>0</v>
      </c>
      <c r="BM18" s="77"/>
      <c r="BN18" s="87">
        <v>0</v>
      </c>
      <c r="BO18" s="77"/>
      <c r="BP18" s="87">
        <v>0</v>
      </c>
      <c r="BQ18" s="77"/>
      <c r="BR18" s="87">
        <v>0</v>
      </c>
      <c r="BS18" s="77"/>
      <c r="BT18" s="87">
        <v>0</v>
      </c>
      <c r="BU18" s="77"/>
      <c r="BV18" s="87">
        <v>0</v>
      </c>
      <c r="BW18" s="77"/>
      <c r="BX18" s="87">
        <v>0</v>
      </c>
      <c r="BY18" s="77"/>
      <c r="BZ18" s="87">
        <v>0</v>
      </c>
      <c r="CA18" s="77"/>
      <c r="CB18" s="87">
        <v>0</v>
      </c>
      <c r="CC18" s="77"/>
      <c r="CD18" s="87">
        <v>0</v>
      </c>
      <c r="CE18" s="77"/>
      <c r="CF18" s="87">
        <v>9.3912696409600219E-2</v>
      </c>
      <c r="CG18" s="77">
        <v>40</v>
      </c>
      <c r="CH18" s="87">
        <v>0</v>
      </c>
      <c r="CI18" s="77"/>
      <c r="CJ18" s="87">
        <v>0</v>
      </c>
      <c r="CK18" s="77"/>
      <c r="CL18" s="87">
        <v>0</v>
      </c>
      <c r="CM18" s="77"/>
      <c r="CN18" s="87">
        <v>0</v>
      </c>
      <c r="CO18" s="77"/>
      <c r="CP18" s="87">
        <v>1.7960803188336042E-2</v>
      </c>
      <c r="CQ18" s="77">
        <v>7.65</v>
      </c>
      <c r="CR18" s="87">
        <v>0</v>
      </c>
      <c r="CS18" s="77"/>
      <c r="CT18" s="87">
        <v>0</v>
      </c>
      <c r="CU18" s="77"/>
      <c r="CV18" s="87">
        <v>0</v>
      </c>
      <c r="CW18" s="77"/>
      <c r="CX18" s="87">
        <v>0</v>
      </c>
      <c r="CY18" s="77"/>
      <c r="CZ18" s="87">
        <v>0</v>
      </c>
      <c r="DA18" s="77"/>
      <c r="DB18" s="87">
        <v>0</v>
      </c>
      <c r="DC18" s="77"/>
      <c r="DD18" s="87">
        <v>0</v>
      </c>
      <c r="DE18" s="77"/>
      <c r="DF18" s="87">
        <v>0</v>
      </c>
      <c r="DG18" s="77"/>
      <c r="DH18" s="87">
        <v>0</v>
      </c>
      <c r="DI18" s="77"/>
      <c r="DJ18" s="87">
        <v>0</v>
      </c>
      <c r="DK18" s="77"/>
      <c r="DL18" s="87">
        <v>0</v>
      </c>
      <c r="DM18" s="77"/>
      <c r="DN18" s="87">
        <v>4.2260713384320102E-2</v>
      </c>
      <c r="DO18" s="77">
        <v>18</v>
      </c>
      <c r="DP18" s="87">
        <v>0</v>
      </c>
      <c r="DQ18" s="77"/>
      <c r="DR18" s="87">
        <v>0</v>
      </c>
      <c r="DS18" s="77"/>
      <c r="DT18" s="87">
        <v>0.10686677897059947</v>
      </c>
      <c r="DU18" s="77">
        <v>45.517500000000005</v>
      </c>
      <c r="DV18" s="87">
        <v>0</v>
      </c>
      <c r="DW18" s="77"/>
      <c r="DX18" s="87">
        <v>0</v>
      </c>
      <c r="DY18" s="77"/>
      <c r="DZ18" s="87">
        <v>0</v>
      </c>
      <c r="EA18" s="77"/>
      <c r="EB18" s="87">
        <v>0</v>
      </c>
      <c r="EC18" s="77"/>
      <c r="ED18" s="87">
        <v>0</v>
      </c>
      <c r="EE18" s="77"/>
      <c r="EF18" s="87">
        <v>0</v>
      </c>
      <c r="EG18" s="77"/>
      <c r="EH18" s="87">
        <v>0</v>
      </c>
      <c r="EI18" s="77"/>
      <c r="EJ18" s="87">
        <v>0</v>
      </c>
      <c r="EK18" s="77"/>
      <c r="EL18" s="87">
        <v>0</v>
      </c>
      <c r="EM18" s="77"/>
      <c r="EN18" s="87">
        <v>0</v>
      </c>
      <c r="EO18" s="77"/>
      <c r="EP18" s="87">
        <v>0</v>
      </c>
      <c r="EQ18" s="77"/>
      <c r="ER18" s="87">
        <v>0.13470602391252032</v>
      </c>
      <c r="ES18" s="77">
        <v>57.375</v>
      </c>
      <c r="ET18" s="87">
        <v>0</v>
      </c>
      <c r="EU18" s="77"/>
      <c r="EV18" s="87">
        <v>0</v>
      </c>
      <c r="EW18" s="77"/>
      <c r="EX18" s="87">
        <v>0</v>
      </c>
      <c r="EY18" s="77"/>
      <c r="EZ18" s="87">
        <v>0</v>
      </c>
      <c r="FA18" s="77"/>
      <c r="FB18" s="87">
        <v>0</v>
      </c>
      <c r="FC18" s="77"/>
      <c r="FD18" s="87">
        <v>0</v>
      </c>
      <c r="FE18" s="77"/>
      <c r="FF18" s="87">
        <v>0</v>
      </c>
      <c r="FG18" s="77"/>
      <c r="FH18" s="87">
        <v>0</v>
      </c>
      <c r="FI18" s="77"/>
      <c r="FJ18" s="87">
        <v>0</v>
      </c>
      <c r="FK18" s="77"/>
      <c r="FL18" s="87">
        <v>0.11315306008651708</v>
      </c>
      <c r="FM18" s="77">
        <v>48.195000000000007</v>
      </c>
      <c r="FN18" s="87">
        <v>0</v>
      </c>
      <c r="FO18" s="77"/>
      <c r="FP18" s="87">
        <v>0</v>
      </c>
      <c r="FQ18" s="77"/>
      <c r="FR18" s="87">
        <v>0</v>
      </c>
      <c r="FS18" s="77"/>
      <c r="FT18" s="87">
        <v>0</v>
      </c>
      <c r="FU18" s="77"/>
      <c r="FV18" s="87">
        <v>0</v>
      </c>
      <c r="FW18" s="77"/>
      <c r="FX18" s="87">
        <v>0</v>
      </c>
      <c r="FY18" s="77"/>
      <c r="FZ18" s="87">
        <v>0</v>
      </c>
      <c r="GA18" s="77"/>
      <c r="GB18" s="87">
        <v>7.1843212753344168E-2</v>
      </c>
      <c r="GC18" s="77">
        <v>30.6</v>
      </c>
      <c r="GD18" s="87">
        <v>0</v>
      </c>
      <c r="GE18" s="77"/>
      <c r="GF18" s="87">
        <v>0</v>
      </c>
      <c r="GG18" s="77"/>
      <c r="GH18" s="87">
        <v>0</v>
      </c>
      <c r="GI18" s="77"/>
      <c r="GJ18" s="87">
        <v>0</v>
      </c>
      <c r="GK18" s="77"/>
      <c r="GL18" s="87">
        <v>0</v>
      </c>
      <c r="GM18" s="77"/>
      <c r="GN18" s="87">
        <v>0</v>
      </c>
      <c r="GO18" s="77"/>
      <c r="GP18" s="87">
        <v>0</v>
      </c>
      <c r="GQ18" s="77"/>
      <c r="GR18" s="87">
        <v>0</v>
      </c>
      <c r="GS18" s="77"/>
      <c r="GT18" s="87">
        <v>0</v>
      </c>
      <c r="GU18" s="77"/>
      <c r="GV18" s="87">
        <v>0</v>
      </c>
      <c r="GW18" s="77"/>
      <c r="GX18" s="87">
        <v>0</v>
      </c>
      <c r="GY18" s="77"/>
      <c r="GZ18" s="87">
        <v>0</v>
      </c>
      <c r="HA18" s="77"/>
      <c r="HB18" s="87">
        <v>0</v>
      </c>
      <c r="HC18" s="77"/>
      <c r="HD18" s="87">
        <v>0</v>
      </c>
      <c r="HE18" s="77"/>
      <c r="HF18" s="87">
        <v>0</v>
      </c>
      <c r="HG18" s="77"/>
      <c r="HH18" s="87">
        <v>0</v>
      </c>
      <c r="HI18" s="77"/>
      <c r="HJ18" s="87">
        <v>0</v>
      </c>
      <c r="HK18" s="77"/>
      <c r="HL18" s="87">
        <v>2.8173808922880066E-2</v>
      </c>
      <c r="HM18" s="77">
        <v>12</v>
      </c>
      <c r="HN18" s="87">
        <v>1</v>
      </c>
      <c r="HO18" s="77">
        <v>425.92750000000001</v>
      </c>
    </row>
    <row r="19" spans="1:223" ht="15.75" x14ac:dyDescent="0.25">
      <c r="A19" s="82" t="s">
        <v>136</v>
      </c>
      <c r="B19" s="87">
        <v>7.7472197019330336E-2</v>
      </c>
      <c r="C19" s="77">
        <v>37.484999999999999</v>
      </c>
      <c r="D19" s="87">
        <v>0</v>
      </c>
      <c r="E19" s="77"/>
      <c r="F19" s="87">
        <v>0</v>
      </c>
      <c r="G19" s="77"/>
      <c r="H19" s="87">
        <v>0</v>
      </c>
      <c r="I19" s="77"/>
      <c r="J19" s="87">
        <v>0</v>
      </c>
      <c r="K19" s="77"/>
      <c r="L19" s="87">
        <v>0</v>
      </c>
      <c r="M19" s="77"/>
      <c r="N19" s="87">
        <v>1.4260588486951562E-2</v>
      </c>
      <c r="O19" s="77">
        <v>6.9</v>
      </c>
      <c r="P19" s="87">
        <v>0</v>
      </c>
      <c r="Q19" s="77"/>
      <c r="R19" s="87">
        <v>0</v>
      </c>
      <c r="S19" s="77"/>
      <c r="T19" s="87">
        <v>0</v>
      </c>
      <c r="U19" s="77"/>
      <c r="V19" s="87">
        <v>0</v>
      </c>
      <c r="W19" s="77"/>
      <c r="X19" s="87">
        <v>0</v>
      </c>
      <c r="Y19" s="77"/>
      <c r="Z19" s="87">
        <v>0</v>
      </c>
      <c r="AA19" s="77"/>
      <c r="AB19" s="87">
        <v>0</v>
      </c>
      <c r="AC19" s="77"/>
      <c r="AD19" s="87">
        <v>0</v>
      </c>
      <c r="AE19" s="77"/>
      <c r="AF19" s="87">
        <v>0</v>
      </c>
      <c r="AG19" s="77"/>
      <c r="AH19" s="87">
        <v>0</v>
      </c>
      <c r="AI19" s="77"/>
      <c r="AJ19" s="87">
        <v>0</v>
      </c>
      <c r="AK19" s="77"/>
      <c r="AL19" s="87">
        <v>0</v>
      </c>
      <c r="AM19" s="77"/>
      <c r="AN19" s="87">
        <v>0</v>
      </c>
      <c r="AO19" s="77"/>
      <c r="AP19" s="87">
        <v>0</v>
      </c>
      <c r="AQ19" s="77"/>
      <c r="AR19" s="87">
        <v>0</v>
      </c>
      <c r="AS19" s="77"/>
      <c r="AT19" s="87">
        <v>0</v>
      </c>
      <c r="AU19" s="77"/>
      <c r="AV19" s="87">
        <v>0</v>
      </c>
      <c r="AW19" s="77"/>
      <c r="AX19" s="87">
        <v>1.3175543710770465E-2</v>
      </c>
      <c r="AY19" s="77">
        <v>6.375</v>
      </c>
      <c r="AZ19" s="87">
        <v>0</v>
      </c>
      <c r="BA19" s="77"/>
      <c r="BB19" s="87">
        <v>0</v>
      </c>
      <c r="BC19" s="77"/>
      <c r="BD19" s="87">
        <v>0</v>
      </c>
      <c r="BE19" s="77"/>
      <c r="BF19" s="87">
        <v>0</v>
      </c>
      <c r="BG19" s="77"/>
      <c r="BH19" s="87">
        <v>0</v>
      </c>
      <c r="BI19" s="77"/>
      <c r="BJ19" s="87">
        <v>5.133811855302562E-2</v>
      </c>
      <c r="BK19" s="77">
        <v>24.84</v>
      </c>
      <c r="BL19" s="87">
        <v>0.10267623710605124</v>
      </c>
      <c r="BM19" s="77">
        <v>49.68</v>
      </c>
      <c r="BN19" s="87">
        <v>0</v>
      </c>
      <c r="BO19" s="77"/>
      <c r="BP19" s="87">
        <v>0</v>
      </c>
      <c r="BQ19" s="77"/>
      <c r="BR19" s="87">
        <v>0</v>
      </c>
      <c r="BS19" s="77"/>
      <c r="BT19" s="87">
        <v>0</v>
      </c>
      <c r="BU19" s="77"/>
      <c r="BV19" s="87">
        <v>0</v>
      </c>
      <c r="BW19" s="77"/>
      <c r="BX19" s="87">
        <v>0</v>
      </c>
      <c r="BY19" s="77"/>
      <c r="BZ19" s="87">
        <v>0</v>
      </c>
      <c r="CA19" s="77"/>
      <c r="CB19" s="87">
        <v>0</v>
      </c>
      <c r="CC19" s="77"/>
      <c r="CD19" s="87">
        <v>0</v>
      </c>
      <c r="CE19" s="77"/>
      <c r="CF19" s="87">
        <v>7.2853006400730808E-2</v>
      </c>
      <c r="CG19" s="77">
        <v>35.25</v>
      </c>
      <c r="CH19" s="87">
        <v>0</v>
      </c>
      <c r="CI19" s="77"/>
      <c r="CJ19" s="87">
        <v>0</v>
      </c>
      <c r="CK19" s="77"/>
      <c r="CL19" s="87">
        <v>0</v>
      </c>
      <c r="CM19" s="77"/>
      <c r="CN19" s="87">
        <v>0</v>
      </c>
      <c r="CO19" s="77"/>
      <c r="CP19" s="87">
        <v>0.13020537314173164</v>
      </c>
      <c r="CQ19" s="77">
        <v>63</v>
      </c>
      <c r="CR19" s="87">
        <v>0</v>
      </c>
      <c r="CS19" s="77"/>
      <c r="CT19" s="87">
        <v>0</v>
      </c>
      <c r="CU19" s="77"/>
      <c r="CV19" s="87">
        <v>0</v>
      </c>
      <c r="CW19" s="77"/>
      <c r="CX19" s="87">
        <v>0</v>
      </c>
      <c r="CY19" s="77"/>
      <c r="CZ19" s="87">
        <v>0</v>
      </c>
      <c r="DA19" s="77"/>
      <c r="DB19" s="87">
        <v>0</v>
      </c>
      <c r="DC19" s="77"/>
      <c r="DD19" s="87">
        <v>0</v>
      </c>
      <c r="DE19" s="77"/>
      <c r="DF19" s="87">
        <v>0</v>
      </c>
      <c r="DG19" s="77"/>
      <c r="DH19" s="87">
        <v>0</v>
      </c>
      <c r="DI19" s="77"/>
      <c r="DJ19" s="87">
        <v>0</v>
      </c>
      <c r="DK19" s="77"/>
      <c r="DL19" s="87">
        <v>0</v>
      </c>
      <c r="DM19" s="77"/>
      <c r="DN19" s="87">
        <v>0</v>
      </c>
      <c r="DO19" s="77"/>
      <c r="DP19" s="87">
        <v>0</v>
      </c>
      <c r="DQ19" s="77"/>
      <c r="DR19" s="87">
        <v>0</v>
      </c>
      <c r="DS19" s="77"/>
      <c r="DT19" s="87">
        <v>0</v>
      </c>
      <c r="DU19" s="77"/>
      <c r="DV19" s="87">
        <v>7.7503198298649795E-2</v>
      </c>
      <c r="DW19" s="77">
        <v>37.5</v>
      </c>
      <c r="DX19" s="87">
        <v>0</v>
      </c>
      <c r="DY19" s="77"/>
      <c r="DZ19" s="87">
        <v>0</v>
      </c>
      <c r="EA19" s="77"/>
      <c r="EB19" s="87">
        <v>8.0915405775745006E-2</v>
      </c>
      <c r="EC19" s="77">
        <v>39.150999999999996</v>
      </c>
      <c r="ED19" s="87">
        <v>0</v>
      </c>
      <c r="EE19" s="77"/>
      <c r="EF19" s="87">
        <v>0</v>
      </c>
      <c r="EG19" s="77"/>
      <c r="EH19" s="87">
        <v>0</v>
      </c>
      <c r="EI19" s="77"/>
      <c r="EJ19" s="87">
        <v>0</v>
      </c>
      <c r="EK19" s="77"/>
      <c r="EL19" s="87">
        <v>0</v>
      </c>
      <c r="EM19" s="77"/>
      <c r="EN19" s="87">
        <v>0</v>
      </c>
      <c r="EO19" s="77"/>
      <c r="EP19" s="87">
        <v>0</v>
      </c>
      <c r="EQ19" s="77"/>
      <c r="ER19" s="87">
        <v>0</v>
      </c>
      <c r="ES19" s="77"/>
      <c r="ET19" s="87">
        <v>0</v>
      </c>
      <c r="EU19" s="77"/>
      <c r="EV19" s="87">
        <v>0</v>
      </c>
      <c r="EW19" s="77"/>
      <c r="EX19" s="87">
        <v>0</v>
      </c>
      <c r="EY19" s="77"/>
      <c r="EZ19" s="87">
        <v>0</v>
      </c>
      <c r="FA19" s="77"/>
      <c r="FB19" s="87">
        <v>0.14880614073340759</v>
      </c>
      <c r="FC19" s="77">
        <v>72</v>
      </c>
      <c r="FD19" s="87">
        <v>0</v>
      </c>
      <c r="FE19" s="77"/>
      <c r="FF19" s="87">
        <v>0.10490832921705236</v>
      </c>
      <c r="FG19" s="77">
        <v>50.76</v>
      </c>
      <c r="FH19" s="87">
        <v>0</v>
      </c>
      <c r="FI19" s="77"/>
      <c r="FJ19" s="87">
        <v>0</v>
      </c>
      <c r="FK19" s="77"/>
      <c r="FL19" s="87">
        <v>0</v>
      </c>
      <c r="FM19" s="77"/>
      <c r="FN19" s="87">
        <v>0</v>
      </c>
      <c r="FO19" s="77"/>
      <c r="FP19" s="87">
        <v>0</v>
      </c>
      <c r="FQ19" s="77"/>
      <c r="FR19" s="87">
        <v>0</v>
      </c>
      <c r="FS19" s="77"/>
      <c r="FT19" s="87">
        <v>0</v>
      </c>
      <c r="FU19" s="77"/>
      <c r="FV19" s="87">
        <v>0</v>
      </c>
      <c r="FW19" s="77"/>
      <c r="FX19" s="87">
        <v>0</v>
      </c>
      <c r="FY19" s="77"/>
      <c r="FZ19" s="87">
        <v>0</v>
      </c>
      <c r="GA19" s="77"/>
      <c r="GB19" s="87">
        <v>1.2297174130052433E-2</v>
      </c>
      <c r="GC19" s="77">
        <v>5.95</v>
      </c>
      <c r="GD19" s="87">
        <v>0</v>
      </c>
      <c r="GE19" s="77"/>
      <c r="GF19" s="87">
        <v>0</v>
      </c>
      <c r="GG19" s="77"/>
      <c r="GH19" s="87">
        <v>0</v>
      </c>
      <c r="GI19" s="77"/>
      <c r="GJ19" s="87">
        <v>0</v>
      </c>
      <c r="GK19" s="77"/>
      <c r="GL19" s="87">
        <v>0</v>
      </c>
      <c r="GM19" s="77"/>
      <c r="GN19" s="87">
        <v>0</v>
      </c>
      <c r="GO19" s="77"/>
      <c r="GP19" s="87">
        <v>0</v>
      </c>
      <c r="GQ19" s="77"/>
      <c r="GR19" s="87">
        <v>0</v>
      </c>
      <c r="GS19" s="77"/>
      <c r="GT19" s="87">
        <v>0</v>
      </c>
      <c r="GU19" s="77"/>
      <c r="GV19" s="87">
        <v>9.8377393040419467E-2</v>
      </c>
      <c r="GW19" s="77">
        <v>47.6</v>
      </c>
      <c r="GX19" s="87">
        <v>0</v>
      </c>
      <c r="GY19" s="77"/>
      <c r="GZ19" s="87">
        <v>0</v>
      </c>
      <c r="HA19" s="77"/>
      <c r="HB19" s="87">
        <v>0</v>
      </c>
      <c r="HC19" s="77"/>
      <c r="HD19" s="87">
        <v>1.5211294386081667E-2</v>
      </c>
      <c r="HE19" s="77">
        <v>7.36</v>
      </c>
      <c r="HF19" s="87">
        <v>0</v>
      </c>
      <c r="HG19" s="77"/>
      <c r="HH19" s="87">
        <v>0</v>
      </c>
      <c r="HI19" s="77"/>
      <c r="HJ19" s="87">
        <v>0</v>
      </c>
      <c r="HK19" s="77"/>
      <c r="HL19" s="87">
        <v>0</v>
      </c>
      <c r="HM19" s="77"/>
      <c r="HN19" s="87">
        <v>1</v>
      </c>
      <c r="HO19" s="77">
        <v>483.851</v>
      </c>
    </row>
    <row r="20" spans="1:223" ht="15.75" x14ac:dyDescent="0.25">
      <c r="A20" s="82" t="s">
        <v>184</v>
      </c>
      <c r="B20" s="87">
        <v>0</v>
      </c>
      <c r="C20" s="77"/>
      <c r="D20" s="87">
        <v>0</v>
      </c>
      <c r="E20" s="77"/>
      <c r="F20" s="87">
        <v>0</v>
      </c>
      <c r="G20" s="77"/>
      <c r="H20" s="87">
        <v>0</v>
      </c>
      <c r="I20" s="77"/>
      <c r="J20" s="87">
        <v>0</v>
      </c>
      <c r="K20" s="77"/>
      <c r="L20" s="87">
        <v>0</v>
      </c>
      <c r="M20" s="77"/>
      <c r="N20" s="87">
        <v>0</v>
      </c>
      <c r="O20" s="77"/>
      <c r="P20" s="87">
        <v>0</v>
      </c>
      <c r="Q20" s="77"/>
      <c r="R20" s="87">
        <v>0</v>
      </c>
      <c r="S20" s="77"/>
      <c r="T20" s="87">
        <v>0</v>
      </c>
      <c r="U20" s="77"/>
      <c r="V20" s="87">
        <v>0</v>
      </c>
      <c r="W20" s="77"/>
      <c r="X20" s="87">
        <v>9.2049209698610496E-2</v>
      </c>
      <c r="Y20" s="77">
        <v>40.46</v>
      </c>
      <c r="Z20" s="87">
        <v>0</v>
      </c>
      <c r="AA20" s="77"/>
      <c r="AB20" s="87">
        <v>0</v>
      </c>
      <c r="AC20" s="77"/>
      <c r="AD20" s="87">
        <v>0</v>
      </c>
      <c r="AE20" s="77"/>
      <c r="AF20" s="87">
        <v>0</v>
      </c>
      <c r="AG20" s="77"/>
      <c r="AH20" s="87">
        <v>0</v>
      </c>
      <c r="AI20" s="77"/>
      <c r="AJ20" s="87">
        <v>0</v>
      </c>
      <c r="AK20" s="77"/>
      <c r="AL20" s="87">
        <v>0.13821031856625279</v>
      </c>
      <c r="AM20" s="77">
        <v>60.75</v>
      </c>
      <c r="AN20" s="87">
        <v>0</v>
      </c>
      <c r="AO20" s="77"/>
      <c r="AP20" s="87">
        <v>0</v>
      </c>
      <c r="AQ20" s="77"/>
      <c r="AR20" s="87">
        <v>0</v>
      </c>
      <c r="AS20" s="77"/>
      <c r="AT20" s="87">
        <v>0</v>
      </c>
      <c r="AU20" s="77"/>
      <c r="AV20" s="87">
        <v>0</v>
      </c>
      <c r="AW20" s="77"/>
      <c r="AX20" s="87">
        <v>0</v>
      </c>
      <c r="AY20" s="77"/>
      <c r="AZ20" s="87">
        <v>0</v>
      </c>
      <c r="BA20" s="77"/>
      <c r="BB20" s="87">
        <v>0</v>
      </c>
      <c r="BC20" s="77"/>
      <c r="BD20" s="87">
        <v>0</v>
      </c>
      <c r="BE20" s="77"/>
      <c r="BF20" s="87">
        <v>0</v>
      </c>
      <c r="BG20" s="77"/>
      <c r="BH20" s="87">
        <v>0</v>
      </c>
      <c r="BI20" s="77"/>
      <c r="BJ20" s="87">
        <v>0</v>
      </c>
      <c r="BK20" s="77"/>
      <c r="BL20" s="87">
        <v>0</v>
      </c>
      <c r="BM20" s="77"/>
      <c r="BN20" s="87">
        <v>0</v>
      </c>
      <c r="BO20" s="77"/>
      <c r="BP20" s="87">
        <v>0</v>
      </c>
      <c r="BQ20" s="77"/>
      <c r="BR20" s="87">
        <v>0</v>
      </c>
      <c r="BS20" s="77"/>
      <c r="BT20" s="87">
        <v>0</v>
      </c>
      <c r="BU20" s="77"/>
      <c r="BV20" s="87">
        <v>0</v>
      </c>
      <c r="BW20" s="77"/>
      <c r="BX20" s="87">
        <v>0</v>
      </c>
      <c r="BY20" s="77"/>
      <c r="BZ20" s="87">
        <v>0</v>
      </c>
      <c r="CA20" s="77"/>
      <c r="CB20" s="87">
        <v>4.7093886326278728E-2</v>
      </c>
      <c r="CC20" s="77">
        <v>20.7</v>
      </c>
      <c r="CD20" s="87">
        <v>0</v>
      </c>
      <c r="CE20" s="77"/>
      <c r="CF20" s="87">
        <v>0</v>
      </c>
      <c r="CG20" s="77"/>
      <c r="CH20" s="87">
        <v>0</v>
      </c>
      <c r="CI20" s="77"/>
      <c r="CJ20" s="87">
        <v>0</v>
      </c>
      <c r="CK20" s="77"/>
      <c r="CL20" s="87">
        <v>0</v>
      </c>
      <c r="CM20" s="77"/>
      <c r="CN20" s="87">
        <v>0</v>
      </c>
      <c r="CO20" s="77"/>
      <c r="CP20" s="87">
        <v>0.12831377723681739</v>
      </c>
      <c r="CQ20" s="77">
        <v>56.4</v>
      </c>
      <c r="CR20" s="87">
        <v>0</v>
      </c>
      <c r="CS20" s="77"/>
      <c r="CT20" s="87">
        <v>0</v>
      </c>
      <c r="CU20" s="77"/>
      <c r="CV20" s="87">
        <v>0</v>
      </c>
      <c r="CW20" s="77"/>
      <c r="CX20" s="87">
        <v>0</v>
      </c>
      <c r="CY20" s="77"/>
      <c r="CZ20" s="87">
        <v>0</v>
      </c>
      <c r="DA20" s="77"/>
      <c r="DB20" s="87">
        <v>0</v>
      </c>
      <c r="DC20" s="77"/>
      <c r="DD20" s="87">
        <v>0</v>
      </c>
      <c r="DE20" s="77"/>
      <c r="DF20" s="87">
        <v>0</v>
      </c>
      <c r="DG20" s="77"/>
      <c r="DH20" s="87">
        <v>0</v>
      </c>
      <c r="DI20" s="77"/>
      <c r="DJ20" s="87">
        <v>0</v>
      </c>
      <c r="DK20" s="77"/>
      <c r="DL20" s="87">
        <v>0</v>
      </c>
      <c r="DM20" s="77"/>
      <c r="DN20" s="87">
        <v>0</v>
      </c>
      <c r="DO20" s="77"/>
      <c r="DP20" s="87">
        <v>0</v>
      </c>
      <c r="DQ20" s="77"/>
      <c r="DR20" s="87">
        <v>0</v>
      </c>
      <c r="DS20" s="77"/>
      <c r="DT20" s="87">
        <v>0</v>
      </c>
      <c r="DU20" s="77"/>
      <c r="DV20" s="87">
        <v>0</v>
      </c>
      <c r="DW20" s="77"/>
      <c r="DX20" s="87">
        <v>0</v>
      </c>
      <c r="DY20" s="77"/>
      <c r="DZ20" s="87">
        <v>0</v>
      </c>
      <c r="EA20" s="77"/>
      <c r="EB20" s="87">
        <v>0</v>
      </c>
      <c r="EC20" s="77"/>
      <c r="ED20" s="87">
        <v>0</v>
      </c>
      <c r="EE20" s="77"/>
      <c r="EF20" s="87">
        <v>0</v>
      </c>
      <c r="EG20" s="77"/>
      <c r="EH20" s="87">
        <v>0</v>
      </c>
      <c r="EI20" s="77"/>
      <c r="EJ20" s="87">
        <v>0</v>
      </c>
      <c r="EK20" s="77"/>
      <c r="EL20" s="87">
        <v>0</v>
      </c>
      <c r="EM20" s="77"/>
      <c r="EN20" s="87">
        <v>7.6988266342090453E-2</v>
      </c>
      <c r="EO20" s="77">
        <v>33.840000000000003</v>
      </c>
      <c r="EP20" s="87">
        <v>0</v>
      </c>
      <c r="EQ20" s="77"/>
      <c r="ER20" s="87">
        <v>0</v>
      </c>
      <c r="ES20" s="77"/>
      <c r="ET20" s="87">
        <v>0.15397653268418091</v>
      </c>
      <c r="EU20" s="77">
        <v>67.680000000000007</v>
      </c>
      <c r="EV20" s="87">
        <v>0.15356702062916977</v>
      </c>
      <c r="EW20" s="77">
        <v>67.5</v>
      </c>
      <c r="EX20" s="87">
        <v>0</v>
      </c>
      <c r="EY20" s="77"/>
      <c r="EZ20" s="87">
        <v>0</v>
      </c>
      <c r="FA20" s="77"/>
      <c r="FB20" s="87">
        <v>0</v>
      </c>
      <c r="FC20" s="77"/>
      <c r="FD20" s="87">
        <v>0</v>
      </c>
      <c r="FE20" s="77"/>
      <c r="FF20" s="87">
        <v>0</v>
      </c>
      <c r="FG20" s="77"/>
      <c r="FH20" s="87">
        <v>1.7404262337972574E-2</v>
      </c>
      <c r="FI20" s="77">
        <v>7.65</v>
      </c>
      <c r="FJ20" s="87">
        <v>0</v>
      </c>
      <c r="FK20" s="77"/>
      <c r="FL20" s="87">
        <v>0</v>
      </c>
      <c r="FM20" s="77"/>
      <c r="FN20" s="87">
        <v>0</v>
      </c>
      <c r="FO20" s="77"/>
      <c r="FP20" s="87">
        <v>0</v>
      </c>
      <c r="FQ20" s="77"/>
      <c r="FR20" s="87">
        <v>0</v>
      </c>
      <c r="FS20" s="77"/>
      <c r="FT20" s="87">
        <v>0</v>
      </c>
      <c r="FU20" s="77"/>
      <c r="FV20" s="87">
        <v>0.10237801375277984</v>
      </c>
      <c r="FW20" s="77">
        <v>45</v>
      </c>
      <c r="FX20" s="87">
        <v>0</v>
      </c>
      <c r="FY20" s="77"/>
      <c r="FZ20" s="87">
        <v>0</v>
      </c>
      <c r="GA20" s="77"/>
      <c r="GB20" s="87">
        <v>0</v>
      </c>
      <c r="GC20" s="77"/>
      <c r="GD20" s="87">
        <v>0</v>
      </c>
      <c r="GE20" s="77"/>
      <c r="GF20" s="87">
        <v>0</v>
      </c>
      <c r="GG20" s="77"/>
      <c r="GH20" s="87">
        <v>0</v>
      </c>
      <c r="GI20" s="77"/>
      <c r="GJ20" s="87">
        <v>0</v>
      </c>
      <c r="GK20" s="77"/>
      <c r="GL20" s="87">
        <v>0</v>
      </c>
      <c r="GM20" s="77"/>
      <c r="GN20" s="87">
        <v>0</v>
      </c>
      <c r="GO20" s="77"/>
      <c r="GP20" s="87">
        <v>0</v>
      </c>
      <c r="GQ20" s="77"/>
      <c r="GR20" s="87">
        <v>0</v>
      </c>
      <c r="GS20" s="77"/>
      <c r="GT20" s="87">
        <v>0</v>
      </c>
      <c r="GU20" s="77"/>
      <c r="GV20" s="87">
        <v>0</v>
      </c>
      <c r="GW20" s="77"/>
      <c r="GX20" s="87">
        <v>0</v>
      </c>
      <c r="GY20" s="77"/>
      <c r="GZ20" s="87">
        <v>0</v>
      </c>
      <c r="HA20" s="77"/>
      <c r="HB20" s="87">
        <v>9.0018712425847025E-2</v>
      </c>
      <c r="HC20" s="77">
        <v>39.567499999999995</v>
      </c>
      <c r="HD20" s="87">
        <v>0</v>
      </c>
      <c r="HE20" s="77"/>
      <c r="HF20" s="87">
        <v>0</v>
      </c>
      <c r="HG20" s="77"/>
      <c r="HH20" s="87">
        <v>0</v>
      </c>
      <c r="HI20" s="77"/>
      <c r="HJ20" s="87">
        <v>0</v>
      </c>
      <c r="HK20" s="77"/>
      <c r="HL20" s="87">
        <v>0</v>
      </c>
      <c r="HM20" s="77"/>
      <c r="HN20" s="87">
        <v>1</v>
      </c>
      <c r="HO20" s="77">
        <v>439.54750000000001</v>
      </c>
    </row>
    <row r="21" spans="1:223" ht="15.75" x14ac:dyDescent="0.25">
      <c r="A21" s="82" t="s">
        <v>156</v>
      </c>
      <c r="B21" s="87">
        <v>0</v>
      </c>
      <c r="C21" s="77"/>
      <c r="D21" s="87">
        <v>0</v>
      </c>
      <c r="E21" s="77"/>
      <c r="F21" s="87">
        <v>0</v>
      </c>
      <c r="G21" s="77"/>
      <c r="H21" s="87">
        <v>0</v>
      </c>
      <c r="I21" s="77"/>
      <c r="J21" s="87">
        <v>8.8829346777722709E-2</v>
      </c>
      <c r="K21" s="77">
        <v>61.2</v>
      </c>
      <c r="L21" s="87">
        <v>0</v>
      </c>
      <c r="M21" s="77"/>
      <c r="N21" s="87">
        <v>0</v>
      </c>
      <c r="O21" s="77"/>
      <c r="P21" s="87">
        <v>0</v>
      </c>
      <c r="Q21" s="77"/>
      <c r="R21" s="87">
        <v>0</v>
      </c>
      <c r="S21" s="77"/>
      <c r="T21" s="87">
        <v>0</v>
      </c>
      <c r="U21" s="77"/>
      <c r="V21" s="87">
        <v>0</v>
      </c>
      <c r="W21" s="77"/>
      <c r="X21" s="87">
        <v>0</v>
      </c>
      <c r="Y21" s="77"/>
      <c r="Z21" s="87">
        <v>0</v>
      </c>
      <c r="AA21" s="77"/>
      <c r="AB21" s="87">
        <v>0</v>
      </c>
      <c r="AC21" s="77"/>
      <c r="AD21" s="87">
        <v>6.5489871349850459E-2</v>
      </c>
      <c r="AE21" s="77">
        <v>45.12</v>
      </c>
      <c r="AF21" s="87">
        <v>0</v>
      </c>
      <c r="AG21" s="77"/>
      <c r="AH21" s="87">
        <v>3.3093286054445711E-2</v>
      </c>
      <c r="AI21" s="77">
        <v>22.8</v>
      </c>
      <c r="AJ21" s="87">
        <v>0</v>
      </c>
      <c r="AK21" s="77"/>
      <c r="AL21" s="87">
        <v>4.3180932461392978E-2</v>
      </c>
      <c r="AM21" s="77">
        <v>29.75</v>
      </c>
      <c r="AN21" s="87">
        <v>0</v>
      </c>
      <c r="AO21" s="77"/>
      <c r="AP21" s="87">
        <v>0</v>
      </c>
      <c r="AQ21" s="77"/>
      <c r="AR21" s="87">
        <v>0</v>
      </c>
      <c r="AS21" s="77"/>
      <c r="AT21" s="87">
        <v>0</v>
      </c>
      <c r="AU21" s="77"/>
      <c r="AV21" s="87">
        <v>0</v>
      </c>
      <c r="AW21" s="77"/>
      <c r="AX21" s="87">
        <v>0</v>
      </c>
      <c r="AY21" s="77"/>
      <c r="AZ21" s="87">
        <v>0</v>
      </c>
      <c r="BA21" s="77"/>
      <c r="BB21" s="87">
        <v>0</v>
      </c>
      <c r="BC21" s="77"/>
      <c r="BD21" s="87">
        <v>0</v>
      </c>
      <c r="BE21" s="77"/>
      <c r="BF21" s="87">
        <v>0</v>
      </c>
      <c r="BG21" s="77"/>
      <c r="BH21" s="87">
        <v>0</v>
      </c>
      <c r="BI21" s="77"/>
      <c r="BJ21" s="87">
        <v>0</v>
      </c>
      <c r="BK21" s="77"/>
      <c r="BL21" s="87">
        <v>0</v>
      </c>
      <c r="BM21" s="77"/>
      <c r="BN21" s="87">
        <v>0</v>
      </c>
      <c r="BO21" s="77"/>
      <c r="BP21" s="87">
        <v>0</v>
      </c>
      <c r="BQ21" s="77"/>
      <c r="BR21" s="87">
        <v>0</v>
      </c>
      <c r="BS21" s="77"/>
      <c r="BT21" s="87">
        <v>0</v>
      </c>
      <c r="BU21" s="77"/>
      <c r="BV21" s="87">
        <v>0</v>
      </c>
      <c r="BW21" s="77"/>
      <c r="BX21" s="87">
        <v>0</v>
      </c>
      <c r="BY21" s="77"/>
      <c r="BZ21" s="87">
        <v>0</v>
      </c>
      <c r="CA21" s="77"/>
      <c r="CB21" s="87">
        <v>0</v>
      </c>
      <c r="CC21" s="77"/>
      <c r="CD21" s="87">
        <v>0</v>
      </c>
      <c r="CE21" s="77"/>
      <c r="CF21" s="87">
        <v>0.1741751897602406</v>
      </c>
      <c r="CG21" s="77">
        <v>120</v>
      </c>
      <c r="CH21" s="87">
        <v>0</v>
      </c>
      <c r="CI21" s="77"/>
      <c r="CJ21" s="87">
        <v>0</v>
      </c>
      <c r="CK21" s="77"/>
      <c r="CL21" s="87">
        <v>0</v>
      </c>
      <c r="CM21" s="77"/>
      <c r="CN21" s="87">
        <v>0</v>
      </c>
      <c r="CO21" s="77"/>
      <c r="CP21" s="87">
        <v>0</v>
      </c>
      <c r="CQ21" s="77"/>
      <c r="CR21" s="87">
        <v>0</v>
      </c>
      <c r="CS21" s="77"/>
      <c r="CT21" s="87">
        <v>0</v>
      </c>
      <c r="CU21" s="77"/>
      <c r="CV21" s="87">
        <v>0</v>
      </c>
      <c r="CW21" s="77"/>
      <c r="CX21" s="87">
        <v>0</v>
      </c>
      <c r="CY21" s="77"/>
      <c r="CZ21" s="87">
        <v>0</v>
      </c>
      <c r="DA21" s="77"/>
      <c r="DB21" s="87">
        <v>0</v>
      </c>
      <c r="DC21" s="77"/>
      <c r="DD21" s="87">
        <v>0</v>
      </c>
      <c r="DE21" s="77"/>
      <c r="DF21" s="87">
        <v>0</v>
      </c>
      <c r="DG21" s="77"/>
      <c r="DH21" s="87">
        <v>0</v>
      </c>
      <c r="DI21" s="77"/>
      <c r="DJ21" s="87">
        <v>0</v>
      </c>
      <c r="DK21" s="77"/>
      <c r="DL21" s="87">
        <v>0</v>
      </c>
      <c r="DM21" s="77"/>
      <c r="DN21" s="87">
        <v>0</v>
      </c>
      <c r="DO21" s="77"/>
      <c r="DP21" s="87">
        <v>0</v>
      </c>
      <c r="DQ21" s="77"/>
      <c r="DR21" s="87">
        <v>0.17181293874911732</v>
      </c>
      <c r="DS21" s="77">
        <v>118.3725</v>
      </c>
      <c r="DT21" s="87">
        <v>0</v>
      </c>
      <c r="DU21" s="77"/>
      <c r="DV21" s="87">
        <v>0</v>
      </c>
      <c r="DW21" s="77"/>
      <c r="DX21" s="87">
        <v>0</v>
      </c>
      <c r="DY21" s="77"/>
      <c r="DZ21" s="87">
        <v>0</v>
      </c>
      <c r="EA21" s="77"/>
      <c r="EB21" s="87">
        <v>0</v>
      </c>
      <c r="EC21" s="77"/>
      <c r="ED21" s="87">
        <v>0</v>
      </c>
      <c r="EE21" s="77"/>
      <c r="EF21" s="87">
        <v>0.15675767078421654</v>
      </c>
      <c r="EG21" s="77">
        <v>108</v>
      </c>
      <c r="EH21" s="87">
        <v>0</v>
      </c>
      <c r="EI21" s="77"/>
      <c r="EJ21" s="87">
        <v>0</v>
      </c>
      <c r="EK21" s="77"/>
      <c r="EL21" s="87">
        <v>0</v>
      </c>
      <c r="EM21" s="77"/>
      <c r="EN21" s="87">
        <v>0</v>
      </c>
      <c r="EO21" s="77"/>
      <c r="EP21" s="87">
        <v>4.0931169593656537E-2</v>
      </c>
      <c r="EQ21" s="77">
        <v>28.2</v>
      </c>
      <c r="ER21" s="87">
        <v>0</v>
      </c>
      <c r="ES21" s="77"/>
      <c r="ET21" s="87">
        <v>0</v>
      </c>
      <c r="EU21" s="77"/>
      <c r="EV21" s="87">
        <v>0.10380696163718874</v>
      </c>
      <c r="EW21" s="77">
        <v>71.519000000000005</v>
      </c>
      <c r="EX21" s="87">
        <v>0</v>
      </c>
      <c r="EY21" s="77"/>
      <c r="EZ21" s="87">
        <v>0</v>
      </c>
      <c r="FA21" s="77"/>
      <c r="FB21" s="87">
        <v>0</v>
      </c>
      <c r="FC21" s="77"/>
      <c r="FD21" s="87">
        <v>0</v>
      </c>
      <c r="FE21" s="77"/>
      <c r="FF21" s="87">
        <v>0</v>
      </c>
      <c r="FG21" s="77"/>
      <c r="FH21" s="87">
        <v>0</v>
      </c>
      <c r="FI21" s="77"/>
      <c r="FJ21" s="87">
        <v>0</v>
      </c>
      <c r="FK21" s="77"/>
      <c r="FL21" s="87">
        <v>0</v>
      </c>
      <c r="FM21" s="77"/>
      <c r="FN21" s="87">
        <v>0</v>
      </c>
      <c r="FO21" s="77"/>
      <c r="FP21" s="87">
        <v>0</v>
      </c>
      <c r="FQ21" s="77"/>
      <c r="FR21" s="87">
        <v>0</v>
      </c>
      <c r="FS21" s="77"/>
      <c r="FT21" s="87">
        <v>0</v>
      </c>
      <c r="FU21" s="77"/>
      <c r="FV21" s="87">
        <v>0</v>
      </c>
      <c r="FW21" s="77"/>
      <c r="FX21" s="87">
        <v>0</v>
      </c>
      <c r="FY21" s="77"/>
      <c r="FZ21" s="87">
        <v>0</v>
      </c>
      <c r="GA21" s="77"/>
      <c r="GB21" s="87">
        <v>0</v>
      </c>
      <c r="GC21" s="77"/>
      <c r="GD21" s="87">
        <v>0</v>
      </c>
      <c r="GE21" s="77"/>
      <c r="GF21" s="87">
        <v>0</v>
      </c>
      <c r="GG21" s="77"/>
      <c r="GH21" s="87">
        <v>0</v>
      </c>
      <c r="GI21" s="77"/>
      <c r="GJ21" s="87">
        <v>0</v>
      </c>
      <c r="GK21" s="77"/>
      <c r="GL21" s="87">
        <v>0</v>
      </c>
      <c r="GM21" s="77"/>
      <c r="GN21" s="87">
        <v>0</v>
      </c>
      <c r="GO21" s="77"/>
      <c r="GP21" s="87">
        <v>0</v>
      </c>
      <c r="GQ21" s="77"/>
      <c r="GR21" s="87">
        <v>0.12192263283216842</v>
      </c>
      <c r="GS21" s="77">
        <v>84</v>
      </c>
      <c r="GT21" s="87">
        <v>0</v>
      </c>
      <c r="GU21" s="77"/>
      <c r="GV21" s="87">
        <v>0</v>
      </c>
      <c r="GW21" s="77"/>
      <c r="GX21" s="87">
        <v>0</v>
      </c>
      <c r="GY21" s="77"/>
      <c r="GZ21" s="87">
        <v>0</v>
      </c>
      <c r="HA21" s="77"/>
      <c r="HB21" s="87">
        <v>0</v>
      </c>
      <c r="HC21" s="77"/>
      <c r="HD21" s="87">
        <v>0</v>
      </c>
      <c r="HE21" s="77"/>
      <c r="HF21" s="87">
        <v>0</v>
      </c>
      <c r="HG21" s="77"/>
      <c r="HH21" s="87">
        <v>0</v>
      </c>
      <c r="HI21" s="77"/>
      <c r="HJ21" s="87">
        <v>0</v>
      </c>
      <c r="HK21" s="77"/>
      <c r="HL21" s="87">
        <v>0</v>
      </c>
      <c r="HM21" s="77"/>
      <c r="HN21" s="87">
        <v>1</v>
      </c>
      <c r="HO21" s="77">
        <v>688.9615</v>
      </c>
    </row>
    <row r="22" spans="1:223" ht="15.75" x14ac:dyDescent="0.25">
      <c r="A22" s="82" t="s">
        <v>292</v>
      </c>
      <c r="B22" s="87">
        <v>3.2891097169259775E-3</v>
      </c>
      <c r="C22" s="77">
        <v>37.484999999999999</v>
      </c>
      <c r="D22" s="87">
        <v>1.2964277995886706E-2</v>
      </c>
      <c r="E22" s="77">
        <v>147.75</v>
      </c>
      <c r="F22" s="87">
        <v>4.2380685428177857E-3</v>
      </c>
      <c r="G22" s="77">
        <v>48.3</v>
      </c>
      <c r="H22" s="87">
        <v>1.4936778634448691E-2</v>
      </c>
      <c r="I22" s="77">
        <v>170.23000000000002</v>
      </c>
      <c r="J22" s="87">
        <v>1.9085172103751779E-2</v>
      </c>
      <c r="K22" s="77">
        <v>217.50799999999998</v>
      </c>
      <c r="L22" s="87">
        <v>1.549812529081881E-2</v>
      </c>
      <c r="M22" s="77">
        <v>176.6275</v>
      </c>
      <c r="N22" s="87">
        <v>7.1248688545922203E-3</v>
      </c>
      <c r="O22" s="77">
        <v>81.2</v>
      </c>
      <c r="P22" s="87">
        <v>5.812208287292963E-3</v>
      </c>
      <c r="Q22" s="77">
        <v>66.239999999999995</v>
      </c>
      <c r="R22" s="87">
        <v>2.4684775006381235E-2</v>
      </c>
      <c r="S22" s="77">
        <v>281.32499999999999</v>
      </c>
      <c r="T22" s="87">
        <v>2.7352213592336944E-3</v>
      </c>
      <c r="U22" s="77">
        <v>31.172499999999999</v>
      </c>
      <c r="V22" s="87">
        <v>4.6467394380180728E-3</v>
      </c>
      <c r="W22" s="77">
        <v>52.957500000000003</v>
      </c>
      <c r="X22" s="87">
        <v>1.6478891566954333E-2</v>
      </c>
      <c r="Y22" s="77">
        <v>187.80500000000001</v>
      </c>
      <c r="Z22" s="87">
        <v>1.4039150452398463E-3</v>
      </c>
      <c r="AA22" s="77">
        <v>16</v>
      </c>
      <c r="AB22" s="87">
        <v>3.9939189419815448E-3</v>
      </c>
      <c r="AC22" s="77">
        <v>45.517500000000005</v>
      </c>
      <c r="AD22" s="87">
        <v>4.9509941517286455E-3</v>
      </c>
      <c r="AE22" s="77">
        <v>56.424999999999997</v>
      </c>
      <c r="AF22" s="87">
        <v>1.1662848748949368E-2</v>
      </c>
      <c r="AG22" s="77">
        <v>132.91800000000001</v>
      </c>
      <c r="AH22" s="87">
        <v>4.969859260149056E-3</v>
      </c>
      <c r="AI22" s="77">
        <v>56.64</v>
      </c>
      <c r="AJ22" s="87">
        <v>1.7604217220404398E-2</v>
      </c>
      <c r="AK22" s="77">
        <v>200.63</v>
      </c>
      <c r="AL22" s="87">
        <v>1.3931399972676303E-2</v>
      </c>
      <c r="AM22" s="77">
        <v>158.77199999999999</v>
      </c>
      <c r="AN22" s="87">
        <v>5.2953920612640454E-3</v>
      </c>
      <c r="AO22" s="77">
        <v>60.35</v>
      </c>
      <c r="AP22" s="87">
        <v>6.5808517745617799E-4</v>
      </c>
      <c r="AQ22" s="77">
        <v>7.5</v>
      </c>
      <c r="AR22" s="87">
        <v>6.5940134781109034E-3</v>
      </c>
      <c r="AS22" s="77">
        <v>75.150000000000006</v>
      </c>
      <c r="AT22" s="87">
        <v>5.412092499399607E-3</v>
      </c>
      <c r="AU22" s="77">
        <v>61.679999999999993</v>
      </c>
      <c r="AV22" s="87">
        <v>4.4376877133128264E-3</v>
      </c>
      <c r="AW22" s="77">
        <v>50.575000000000003</v>
      </c>
      <c r="AX22" s="87">
        <v>9.7712487148693301E-3</v>
      </c>
      <c r="AY22" s="77">
        <v>111.36</v>
      </c>
      <c r="AZ22" s="87">
        <v>4.4168044770148841E-3</v>
      </c>
      <c r="BA22" s="77">
        <v>50.337000000000003</v>
      </c>
      <c r="BB22" s="87">
        <v>9.0026052276005134E-3</v>
      </c>
      <c r="BC22" s="77">
        <v>102.6</v>
      </c>
      <c r="BD22" s="87">
        <v>3.9485110647370673E-3</v>
      </c>
      <c r="BE22" s="77">
        <v>45</v>
      </c>
      <c r="BF22" s="87">
        <v>5.2208090744856786E-4</v>
      </c>
      <c r="BG22" s="77">
        <v>5.95</v>
      </c>
      <c r="BH22" s="87">
        <v>7.4626859123530578E-3</v>
      </c>
      <c r="BI22" s="77">
        <v>85.05</v>
      </c>
      <c r="BJ22" s="87">
        <v>5.7297282783851222E-3</v>
      </c>
      <c r="BK22" s="77">
        <v>65.3</v>
      </c>
      <c r="BL22" s="87">
        <v>1.1519122946192938E-2</v>
      </c>
      <c r="BM22" s="77">
        <v>131.28</v>
      </c>
      <c r="BN22" s="87">
        <v>4.9707367070523307E-3</v>
      </c>
      <c r="BO22" s="77">
        <v>56.65</v>
      </c>
      <c r="BP22" s="87">
        <v>4.9356388309213343E-3</v>
      </c>
      <c r="BQ22" s="77">
        <v>56.25</v>
      </c>
      <c r="BR22" s="87">
        <v>7.5811412442951705E-3</v>
      </c>
      <c r="BS22" s="77">
        <v>86.4</v>
      </c>
      <c r="BT22" s="87">
        <v>8.860458829269979E-3</v>
      </c>
      <c r="BU22" s="77">
        <v>100.97999999999999</v>
      </c>
      <c r="BV22" s="87">
        <v>6.1860006680880724E-3</v>
      </c>
      <c r="BW22" s="77">
        <v>70.5</v>
      </c>
      <c r="BX22" s="87">
        <v>8.6174060370628313E-3</v>
      </c>
      <c r="BY22" s="77">
        <v>98.21</v>
      </c>
      <c r="BZ22" s="87">
        <v>1.1213771423853271E-2</v>
      </c>
      <c r="CA22" s="77">
        <v>127.8</v>
      </c>
      <c r="CB22" s="87">
        <v>3.2572583943370984E-3</v>
      </c>
      <c r="CC22" s="77">
        <v>37.122</v>
      </c>
      <c r="CD22" s="87">
        <v>1.4889835225123481E-2</v>
      </c>
      <c r="CE22" s="77">
        <v>169.69499999999999</v>
      </c>
      <c r="CF22" s="87">
        <v>2.6259353474308047E-2</v>
      </c>
      <c r="CG22" s="77">
        <v>299.27</v>
      </c>
      <c r="CH22" s="87">
        <v>3.5168071883258148E-3</v>
      </c>
      <c r="CI22" s="77">
        <v>40.08</v>
      </c>
      <c r="CJ22" s="87">
        <v>5.9055686378014132E-3</v>
      </c>
      <c r="CK22" s="77">
        <v>67.304000000000002</v>
      </c>
      <c r="CL22" s="87">
        <v>1.0599119868109201E-2</v>
      </c>
      <c r="CM22" s="77">
        <v>120.795</v>
      </c>
      <c r="CN22" s="87">
        <v>9.9195372415227879E-4</v>
      </c>
      <c r="CO22" s="77">
        <v>11.305</v>
      </c>
      <c r="CP22" s="87">
        <v>2.4158219119725967E-2</v>
      </c>
      <c r="CQ22" s="77">
        <v>275.32400000000001</v>
      </c>
      <c r="CR22" s="87">
        <v>2.632340709824712E-3</v>
      </c>
      <c r="CS22" s="77">
        <v>30</v>
      </c>
      <c r="CT22" s="87">
        <v>6.66859646488927E-3</v>
      </c>
      <c r="CU22" s="77">
        <v>76</v>
      </c>
      <c r="CV22" s="87">
        <v>7.1327658767216936E-3</v>
      </c>
      <c r="CW22" s="77">
        <v>81.289999999999992</v>
      </c>
      <c r="CX22" s="87">
        <v>1.1898180008407696E-2</v>
      </c>
      <c r="CY22" s="77">
        <v>135.6</v>
      </c>
      <c r="CZ22" s="87">
        <v>5.685855933221377E-3</v>
      </c>
      <c r="DA22" s="77">
        <v>64.8</v>
      </c>
      <c r="DB22" s="87">
        <v>2.474400267235229E-3</v>
      </c>
      <c r="DC22" s="77">
        <v>28.2</v>
      </c>
      <c r="DD22" s="87">
        <v>7.3086939808283125E-3</v>
      </c>
      <c r="DE22" s="77">
        <v>83.295000000000002</v>
      </c>
      <c r="DF22" s="87">
        <v>1.4096184501111333E-3</v>
      </c>
      <c r="DG22" s="77">
        <v>16.065000000000001</v>
      </c>
      <c r="DH22" s="87">
        <v>6.0017368184003437E-3</v>
      </c>
      <c r="DI22" s="77">
        <v>68.400000000000006</v>
      </c>
      <c r="DJ22" s="87">
        <v>6.6966747657940659E-3</v>
      </c>
      <c r="DK22" s="77">
        <v>76.319999999999993</v>
      </c>
      <c r="DL22" s="87">
        <v>1.1819209787112955E-2</v>
      </c>
      <c r="DM22" s="77">
        <v>134.69999999999999</v>
      </c>
      <c r="DN22" s="87">
        <v>1.579404425894827E-3</v>
      </c>
      <c r="DO22" s="77">
        <v>18</v>
      </c>
      <c r="DP22" s="87">
        <v>1.2231609831652161E-2</v>
      </c>
      <c r="DQ22" s="77">
        <v>139.4</v>
      </c>
      <c r="DR22" s="87">
        <v>3.0803870348094595E-2</v>
      </c>
      <c r="DS22" s="77">
        <v>351.0625</v>
      </c>
      <c r="DT22" s="87">
        <v>3.9939189419815448E-3</v>
      </c>
      <c r="DU22" s="77">
        <v>45.517500000000005</v>
      </c>
      <c r="DV22" s="87">
        <v>1.8277218995216251E-2</v>
      </c>
      <c r="DW22" s="77">
        <v>208.3</v>
      </c>
      <c r="DX22" s="87">
        <v>8.8753754266256537E-4</v>
      </c>
      <c r="DY22" s="77">
        <v>10.115</v>
      </c>
      <c r="DZ22" s="87">
        <v>6.712468810053015E-4</v>
      </c>
      <c r="EA22" s="77">
        <v>7.65</v>
      </c>
      <c r="EB22" s="87">
        <v>8.5088658551277264E-3</v>
      </c>
      <c r="EC22" s="77">
        <v>96.972999999999999</v>
      </c>
      <c r="ED22" s="87">
        <v>4.2512302463669095E-3</v>
      </c>
      <c r="EE22" s="77">
        <v>48.45</v>
      </c>
      <c r="EF22" s="87">
        <v>1.4925371824706116E-2</v>
      </c>
      <c r="EG22" s="77">
        <v>170.1</v>
      </c>
      <c r="EH22" s="87">
        <v>1.3030086513632324E-2</v>
      </c>
      <c r="EI22" s="77">
        <v>148.5</v>
      </c>
      <c r="EJ22" s="87">
        <v>8.5603719883499633E-3</v>
      </c>
      <c r="EK22" s="77">
        <v>97.56</v>
      </c>
      <c r="EL22" s="87">
        <v>2.4256580917583086E-2</v>
      </c>
      <c r="EM22" s="77">
        <v>276.44500000000005</v>
      </c>
      <c r="EN22" s="87">
        <v>6.2048657765084838E-3</v>
      </c>
      <c r="EO22" s="77">
        <v>70.715000000000003</v>
      </c>
      <c r="EP22" s="87">
        <v>2.474400267235229E-3</v>
      </c>
      <c r="EQ22" s="77">
        <v>28.2</v>
      </c>
      <c r="ER22" s="87">
        <v>1.135196931111907E-2</v>
      </c>
      <c r="ES22" s="77">
        <v>129.375</v>
      </c>
      <c r="ET22" s="87">
        <v>9.697543174994239E-3</v>
      </c>
      <c r="EU22" s="77">
        <v>110.52000000000001</v>
      </c>
      <c r="EV22" s="87">
        <v>2.4172916355355817E-2</v>
      </c>
      <c r="EW22" s="77">
        <v>275.49149999999997</v>
      </c>
      <c r="EX22" s="87">
        <v>1.338545250945866E-2</v>
      </c>
      <c r="EY22" s="77">
        <v>152.55000000000001</v>
      </c>
      <c r="EZ22" s="87">
        <v>4.8149898817210351E-3</v>
      </c>
      <c r="FA22" s="77">
        <v>54.875</v>
      </c>
      <c r="FB22" s="87">
        <v>1.6544261361248314E-2</v>
      </c>
      <c r="FC22" s="77">
        <v>188.55</v>
      </c>
      <c r="FD22" s="87">
        <v>7.6337880584916645E-3</v>
      </c>
      <c r="FE22" s="77">
        <v>87</v>
      </c>
      <c r="FF22" s="87">
        <v>9.3614810110399498E-3</v>
      </c>
      <c r="FG22" s="77">
        <v>106.69</v>
      </c>
      <c r="FH22" s="87">
        <v>1.5543971891514923E-2</v>
      </c>
      <c r="FI22" s="77">
        <v>177.15</v>
      </c>
      <c r="FJ22" s="87">
        <v>2.1704614344098351E-2</v>
      </c>
      <c r="FK22" s="77">
        <v>247.36099999999999</v>
      </c>
      <c r="FL22" s="87">
        <v>8.4406004860529387E-3</v>
      </c>
      <c r="FM22" s="77">
        <v>96.195000000000007</v>
      </c>
      <c r="FN22" s="87">
        <v>3.1063813993189781E-3</v>
      </c>
      <c r="FO22" s="77">
        <v>35.402499999999996</v>
      </c>
      <c r="FP22" s="87">
        <v>1.0822868828444302E-2</v>
      </c>
      <c r="FQ22" s="77">
        <v>123.345</v>
      </c>
      <c r="FR22" s="87">
        <v>5.4489452693371535E-3</v>
      </c>
      <c r="FS22" s="77">
        <v>62.1</v>
      </c>
      <c r="FT22" s="87">
        <v>1.0618862423432887E-2</v>
      </c>
      <c r="FU22" s="77">
        <v>121.02</v>
      </c>
      <c r="FV22" s="87">
        <v>2.0124244726609924E-2</v>
      </c>
      <c r="FW22" s="77">
        <v>229.35000000000002</v>
      </c>
      <c r="FX22" s="87">
        <v>5.5279154906318949E-3</v>
      </c>
      <c r="FY22" s="77">
        <v>63</v>
      </c>
      <c r="FZ22" s="87">
        <v>1.4693725842241542E-2</v>
      </c>
      <c r="GA22" s="77">
        <v>167.46</v>
      </c>
      <c r="GB22" s="87">
        <v>1.0950976076322437E-2</v>
      </c>
      <c r="GC22" s="77">
        <v>124.80499999999999</v>
      </c>
      <c r="GD22" s="87">
        <v>1.3251203133257597E-2</v>
      </c>
      <c r="GE22" s="77">
        <v>151.01999999999998</v>
      </c>
      <c r="GF22" s="87">
        <v>1.3305166117809004E-2</v>
      </c>
      <c r="GG22" s="77">
        <v>151.63499999999999</v>
      </c>
      <c r="GH22" s="87">
        <v>6.503855808799407E-3</v>
      </c>
      <c r="GI22" s="77">
        <v>74.122500000000002</v>
      </c>
      <c r="GJ22" s="87">
        <v>7.8970221294741346E-3</v>
      </c>
      <c r="GK22" s="77">
        <v>90</v>
      </c>
      <c r="GL22" s="87">
        <v>7.4561050605784955E-3</v>
      </c>
      <c r="GM22" s="77">
        <v>84.974999999999994</v>
      </c>
      <c r="GN22" s="87">
        <v>4.7382132776844811E-3</v>
      </c>
      <c r="GO22" s="77">
        <v>54</v>
      </c>
      <c r="GP22" s="87">
        <v>1.7768299791316804E-3</v>
      </c>
      <c r="GQ22" s="77">
        <v>20.25</v>
      </c>
      <c r="GR22" s="87">
        <v>8.6209158246759315E-3</v>
      </c>
      <c r="GS22" s="77">
        <v>98.25</v>
      </c>
      <c r="GT22" s="87">
        <v>1.5782198725754058E-2</v>
      </c>
      <c r="GU22" s="77">
        <v>179.86499999999998</v>
      </c>
      <c r="GV22" s="87">
        <v>6.5260113431070983E-3</v>
      </c>
      <c r="GW22" s="77">
        <v>74.375</v>
      </c>
      <c r="GX22" s="87">
        <v>4.4126804765694918E-3</v>
      </c>
      <c r="GY22" s="77">
        <v>50.29</v>
      </c>
      <c r="GZ22" s="87">
        <v>8.2339617403316984E-3</v>
      </c>
      <c r="HA22" s="77">
        <v>93.84</v>
      </c>
      <c r="HB22" s="87">
        <v>8.2100513122174562E-3</v>
      </c>
      <c r="HC22" s="77">
        <v>93.567499999999995</v>
      </c>
      <c r="HD22" s="87">
        <v>1.698737204740214E-3</v>
      </c>
      <c r="HE22" s="77">
        <v>19.36</v>
      </c>
      <c r="HF22" s="87">
        <v>4.3762664300835835E-3</v>
      </c>
      <c r="HG22" s="77">
        <v>49.875</v>
      </c>
      <c r="HH22" s="87">
        <v>5.6858559332213787E-3</v>
      </c>
      <c r="HI22" s="77">
        <v>64.800000000000011</v>
      </c>
      <c r="HJ22" s="87">
        <v>2.6942709122578543E-2</v>
      </c>
      <c r="HK22" s="77">
        <v>307.05799999999999</v>
      </c>
      <c r="HL22" s="87">
        <v>3.5273365511651138E-3</v>
      </c>
      <c r="HM22" s="77">
        <v>40.200000000000003</v>
      </c>
      <c r="HN22" s="87">
        <v>1</v>
      </c>
      <c r="HO22" s="77">
        <v>11396.700999999999</v>
      </c>
    </row>
    <row r="23" spans="1:223" ht="15.75" x14ac:dyDescent="0.25">
      <c r="A23"/>
      <c r="B23"/>
      <c r="C23"/>
      <c r="D23"/>
      <c r="E23"/>
      <c r="F23"/>
      <c r="G23"/>
      <c r="H23"/>
      <c r="I23"/>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row>
    <row r="24" spans="1:223" ht="15.75" x14ac:dyDescent="0.25">
      <c r="A24"/>
      <c r="B24"/>
      <c r="C24"/>
      <c r="D24"/>
      <c r="E24"/>
      <c r="F24"/>
      <c r="G24"/>
      <c r="H24"/>
      <c r="I24"/>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row>
    <row r="25" spans="1:223" ht="15.75" x14ac:dyDescent="0.25">
      <c r="A25"/>
      <c r="B25"/>
      <c r="C25"/>
      <c r="D25"/>
      <c r="E25"/>
      <c r="F25"/>
      <c r="G25"/>
      <c r="H25"/>
      <c r="I25"/>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row>
    <row r="26" spans="1:223" ht="15.75" x14ac:dyDescent="0.25">
      <c r="A26"/>
      <c r="B26"/>
      <c r="C26"/>
      <c r="D26"/>
      <c r="E26"/>
      <c r="F26"/>
      <c r="G26"/>
      <c r="H26"/>
      <c r="I26"/>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row>
    <row r="27" spans="1:223" ht="15.75" x14ac:dyDescent="0.25">
      <c r="A27"/>
      <c r="B27"/>
      <c r="C27"/>
      <c r="D27"/>
      <c r="E27"/>
      <c r="F27"/>
      <c r="G27"/>
      <c r="H27"/>
      <c r="I27"/>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row>
    <row r="28" spans="1:223" ht="15.75" x14ac:dyDescent="0.25">
      <c r="A28" s="62" t="s">
        <v>313</v>
      </c>
      <c r="B28" s="62"/>
      <c r="C28" s="62"/>
      <c r="D28" s="62"/>
      <c r="E28" s="62"/>
      <c r="F28" s="62"/>
      <c r="G28" s="62"/>
      <c r="H28"/>
      <c r="I28"/>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row>
    <row r="29" spans="1:223" ht="15.75" x14ac:dyDescent="0.25">
      <c r="A29" s="62"/>
      <c r="B29" s="62"/>
      <c r="C29" s="62"/>
      <c r="D29" s="62"/>
      <c r="E29" s="62"/>
      <c r="F29" s="62"/>
      <c r="G29" s="62"/>
      <c r="H29"/>
      <c r="I29"/>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row>
    <row r="30" spans="1:223" ht="15.75" x14ac:dyDescent="0.25">
      <c r="A30" s="62"/>
      <c r="B30" s="62"/>
      <c r="C30" s="62"/>
      <c r="D30" s="62"/>
      <c r="E30" s="62"/>
      <c r="F30" s="62"/>
      <c r="G30" s="62"/>
      <c r="H30"/>
      <c r="I30"/>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row>
    <row r="31" spans="1:223" ht="15.75" x14ac:dyDescent="0.25">
      <c r="A31"/>
      <c r="B31"/>
      <c r="C31"/>
      <c r="D31"/>
      <c r="E31"/>
      <c r="F31"/>
      <c r="G31"/>
      <c r="H31"/>
      <c r="I31"/>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c r="GS31"/>
      <c r="GT31"/>
      <c r="GU31"/>
      <c r="GV31"/>
      <c r="GW31"/>
      <c r="GX31"/>
      <c r="GY31"/>
      <c r="GZ31"/>
      <c r="HA31"/>
      <c r="HB31"/>
      <c r="HC31"/>
      <c r="HD31"/>
      <c r="HE31"/>
      <c r="HF31"/>
      <c r="HG31"/>
      <c r="HH31"/>
      <c r="HI31"/>
      <c r="HJ31"/>
      <c r="HK31"/>
      <c r="HL31"/>
      <c r="HM31"/>
      <c r="HN31"/>
      <c r="HO31"/>
    </row>
    <row r="32" spans="1:223" ht="15.75" x14ac:dyDescent="0.25">
      <c r="A32"/>
      <c r="B32"/>
      <c r="C32"/>
      <c r="D32"/>
      <c r="E32"/>
      <c r="F32"/>
      <c r="G32"/>
      <c r="H32"/>
      <c r="I32"/>
      <c r="J32"/>
      <c r="K32"/>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c r="GS32"/>
      <c r="GT32"/>
      <c r="GU32"/>
      <c r="GV32"/>
      <c r="GW32"/>
      <c r="GX32"/>
      <c r="GY32"/>
      <c r="GZ32"/>
      <c r="HA32"/>
      <c r="HB32"/>
      <c r="HC32"/>
      <c r="HD32"/>
      <c r="HE32"/>
      <c r="HF32"/>
      <c r="HG32"/>
      <c r="HH32"/>
      <c r="HI32"/>
      <c r="HJ32"/>
      <c r="HK32"/>
      <c r="HL32"/>
      <c r="HM32"/>
      <c r="HN32"/>
      <c r="HO32"/>
    </row>
    <row r="33" spans="1:223" ht="15.75" x14ac:dyDescent="0.25">
      <c r="A33"/>
      <c r="B33"/>
      <c r="C33"/>
      <c r="D33"/>
      <c r="E33"/>
      <c r="F33"/>
      <c r="G33"/>
      <c r="H33"/>
      <c r="I33"/>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c r="GS33"/>
      <c r="GT33"/>
      <c r="GU33"/>
      <c r="GV33"/>
      <c r="GW33"/>
      <c r="GX33"/>
      <c r="GY33"/>
      <c r="GZ33"/>
      <c r="HA33"/>
      <c r="HB33"/>
      <c r="HC33"/>
      <c r="HD33"/>
      <c r="HE33"/>
      <c r="HF33"/>
      <c r="HG33"/>
      <c r="HH33"/>
      <c r="HI33"/>
      <c r="HJ33"/>
      <c r="HK33"/>
      <c r="HL33"/>
      <c r="HM33"/>
      <c r="HN33"/>
      <c r="HO33"/>
    </row>
    <row r="34" spans="1:223" ht="15.75" x14ac:dyDescent="0.25">
      <c r="A34"/>
      <c r="B34"/>
      <c r="C34"/>
      <c r="D34"/>
      <c r="E34"/>
      <c r="F34"/>
      <c r="G34"/>
      <c r="H34"/>
      <c r="I34"/>
      <c r="J34"/>
      <c r="K34"/>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c r="GS34"/>
      <c r="GT34"/>
      <c r="GU34"/>
      <c r="GV34"/>
      <c r="GW34"/>
      <c r="GX34"/>
      <c r="GY34"/>
      <c r="GZ34"/>
      <c r="HA34"/>
      <c r="HB34"/>
      <c r="HC34"/>
      <c r="HD34"/>
      <c r="HE34"/>
      <c r="HF34"/>
      <c r="HG34"/>
      <c r="HH34"/>
      <c r="HI34"/>
      <c r="HJ34"/>
      <c r="HK34"/>
      <c r="HL34"/>
      <c r="HM34"/>
      <c r="HN34"/>
      <c r="HO34"/>
    </row>
    <row r="35" spans="1:223" ht="15.75" x14ac:dyDescent="0.25">
      <c r="A35"/>
      <c r="B35"/>
      <c r="C35"/>
      <c r="D35"/>
      <c r="E35"/>
      <c r="F35"/>
      <c r="G35"/>
      <c r="H35"/>
      <c r="I35"/>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c r="GS35"/>
      <c r="GT35"/>
      <c r="GU35"/>
      <c r="GV35"/>
      <c r="GW35"/>
      <c r="GX35"/>
      <c r="GY35"/>
      <c r="GZ35"/>
      <c r="HA35"/>
      <c r="HB35"/>
      <c r="HC35"/>
      <c r="HD35"/>
      <c r="HE35"/>
      <c r="HF35"/>
      <c r="HG35"/>
      <c r="HH35"/>
      <c r="HI35"/>
      <c r="HJ35"/>
      <c r="HK35"/>
      <c r="HL35"/>
      <c r="HM35"/>
      <c r="HN35"/>
      <c r="HO35"/>
    </row>
    <row r="36" spans="1:223" ht="15.75" x14ac:dyDescent="0.25">
      <c r="A36"/>
      <c r="B36"/>
      <c r="C36"/>
      <c r="D36"/>
      <c r="E36"/>
      <c r="F36"/>
      <c r="G36"/>
      <c r="H36"/>
      <c r="I36"/>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c r="GS36"/>
      <c r="GT36"/>
      <c r="GU36"/>
      <c r="GV36"/>
      <c r="GW36"/>
      <c r="GX36"/>
      <c r="GY36"/>
      <c r="GZ36"/>
      <c r="HA36"/>
      <c r="HB36"/>
      <c r="HC36"/>
      <c r="HD36"/>
      <c r="HE36"/>
      <c r="HF36"/>
      <c r="HG36"/>
      <c r="HH36"/>
      <c r="HI36"/>
      <c r="HJ36"/>
      <c r="HK36"/>
      <c r="HL36"/>
      <c r="HM36"/>
      <c r="HN36"/>
      <c r="HO36"/>
    </row>
    <row r="37" spans="1:223" ht="15.75" x14ac:dyDescent="0.25">
      <c r="A37"/>
      <c r="B37"/>
      <c r="C37"/>
      <c r="D37"/>
      <c r="E37"/>
      <c r="F37"/>
      <c r="G37"/>
      <c r="H37"/>
      <c r="I37"/>
      <c r="J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c r="GS37"/>
      <c r="GT37"/>
      <c r="GU37"/>
      <c r="GV37"/>
      <c r="GW37"/>
      <c r="GX37"/>
      <c r="GY37"/>
      <c r="GZ37"/>
      <c r="HA37"/>
      <c r="HB37"/>
      <c r="HC37"/>
      <c r="HD37"/>
      <c r="HE37"/>
      <c r="HF37"/>
      <c r="HG37"/>
      <c r="HH37"/>
      <c r="HI37"/>
      <c r="HJ37"/>
      <c r="HK37"/>
      <c r="HL37"/>
      <c r="HM37"/>
      <c r="HN37"/>
      <c r="HO37"/>
    </row>
    <row r="38" spans="1:223" ht="15.75" x14ac:dyDescent="0.25">
      <c r="A38"/>
      <c r="B38"/>
      <c r="C38"/>
      <c r="D38"/>
      <c r="E38"/>
      <c r="F38"/>
      <c r="G38"/>
      <c r="H38"/>
      <c r="I38"/>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c r="FU38"/>
      <c r="FV38"/>
      <c r="FW38"/>
      <c r="FX38"/>
      <c r="FY38"/>
      <c r="FZ38"/>
      <c r="GA38"/>
      <c r="GB38"/>
      <c r="GC38"/>
      <c r="GD38"/>
      <c r="GE38"/>
      <c r="GF38"/>
      <c r="GG38"/>
      <c r="GH38"/>
      <c r="GI38"/>
      <c r="GJ38"/>
      <c r="GK38"/>
      <c r="GL38"/>
      <c r="GM38"/>
      <c r="GN38"/>
      <c r="GO38"/>
      <c r="GP38"/>
      <c r="GQ38"/>
      <c r="GR38"/>
      <c r="GS38"/>
      <c r="GT38"/>
      <c r="GU38"/>
      <c r="GV38"/>
      <c r="GW38"/>
      <c r="GX38"/>
      <c r="GY38"/>
      <c r="GZ38"/>
      <c r="HA38"/>
      <c r="HB38"/>
      <c r="HC38"/>
      <c r="HD38"/>
      <c r="HE38"/>
      <c r="HF38"/>
      <c r="HG38"/>
      <c r="HH38"/>
      <c r="HI38"/>
      <c r="HJ38"/>
      <c r="HK38"/>
      <c r="HL38"/>
      <c r="HM38"/>
      <c r="HN38"/>
      <c r="HO38"/>
    </row>
    <row r="39" spans="1:223" ht="15.75" x14ac:dyDescent="0.25">
      <c r="A39"/>
      <c r="B39"/>
      <c r="C39"/>
      <c r="D39"/>
      <c r="E39"/>
      <c r="F39"/>
      <c r="G39"/>
      <c r="H39"/>
      <c r="I39"/>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c r="GS39"/>
      <c r="GT39"/>
      <c r="GU39"/>
      <c r="GV39"/>
      <c r="GW39"/>
      <c r="GX39"/>
      <c r="GY39"/>
      <c r="GZ39"/>
      <c r="HA39"/>
      <c r="HB39"/>
      <c r="HC39"/>
      <c r="HD39"/>
      <c r="HE39"/>
      <c r="HF39"/>
      <c r="HG39"/>
      <c r="HH39"/>
      <c r="HI39"/>
      <c r="HJ39"/>
      <c r="HK39"/>
      <c r="HL39"/>
      <c r="HM39"/>
      <c r="HN39"/>
      <c r="HO39"/>
    </row>
    <row r="40" spans="1:223" ht="15.75" x14ac:dyDescent="0.25">
      <c r="A40"/>
      <c r="B40"/>
      <c r="C40"/>
      <c r="D40"/>
      <c r="E40"/>
      <c r="F40"/>
      <c r="G40"/>
      <c r="H40"/>
      <c r="I40"/>
      <c r="J40"/>
      <c r="K40"/>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c r="GS40"/>
      <c r="GT40"/>
      <c r="GU40"/>
      <c r="GV40"/>
      <c r="GW40"/>
      <c r="GX40"/>
      <c r="GY40"/>
      <c r="GZ40"/>
      <c r="HA40"/>
      <c r="HB40"/>
      <c r="HC40"/>
      <c r="HD40"/>
      <c r="HE40"/>
      <c r="HF40"/>
      <c r="HG40"/>
      <c r="HH40"/>
      <c r="HI40"/>
      <c r="HJ40"/>
      <c r="HK40"/>
      <c r="HL40"/>
      <c r="HM40"/>
      <c r="HN40"/>
      <c r="HO40"/>
    </row>
    <row r="41" spans="1:223" ht="15.75" x14ac:dyDescent="0.25">
      <c r="A41"/>
      <c r="B41"/>
      <c r="C41"/>
      <c r="D41"/>
      <c r="E41"/>
      <c r="F41"/>
      <c r="G41"/>
      <c r="H41"/>
      <c r="I41"/>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c r="GB41"/>
      <c r="GC41"/>
      <c r="GD41"/>
      <c r="GE41"/>
      <c r="GF41"/>
      <c r="GG41"/>
      <c r="GH41"/>
      <c r="GI41"/>
      <c r="GJ41"/>
      <c r="GK41"/>
      <c r="GL41"/>
      <c r="GM41"/>
      <c r="GN41"/>
      <c r="GO41"/>
      <c r="GP41"/>
      <c r="GQ41"/>
      <c r="GR41"/>
      <c r="GS41"/>
      <c r="GT41"/>
      <c r="GU41"/>
      <c r="GV41"/>
      <c r="GW41"/>
      <c r="GX41"/>
      <c r="GY41"/>
      <c r="GZ41"/>
      <c r="HA41"/>
      <c r="HB41"/>
      <c r="HC41"/>
      <c r="HD41"/>
      <c r="HE41"/>
      <c r="HF41"/>
      <c r="HG41"/>
      <c r="HH41"/>
      <c r="HI41"/>
      <c r="HJ41"/>
      <c r="HK41"/>
      <c r="HL41"/>
      <c r="HM41"/>
      <c r="HN41"/>
      <c r="HO41"/>
    </row>
    <row r="42" spans="1:223" ht="15.75" x14ac:dyDescent="0.25">
      <c r="A42"/>
      <c r="B42"/>
      <c r="C42"/>
      <c r="D42"/>
      <c r="E42"/>
      <c r="F42"/>
      <c r="G42"/>
      <c r="H42"/>
      <c r="I42"/>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c r="FZ42"/>
      <c r="GA42"/>
      <c r="GB42"/>
      <c r="GC42"/>
      <c r="GD42"/>
      <c r="GE42"/>
      <c r="GF42"/>
      <c r="GG42"/>
      <c r="GH42"/>
      <c r="GI42"/>
      <c r="GJ42"/>
      <c r="GK42"/>
      <c r="GL42"/>
      <c r="GM42"/>
      <c r="GN42"/>
      <c r="GO42"/>
      <c r="GP42"/>
      <c r="GQ42"/>
      <c r="GR42"/>
      <c r="GS42"/>
      <c r="GT42"/>
      <c r="GU42"/>
      <c r="GV42"/>
      <c r="GW42"/>
      <c r="GX42"/>
      <c r="GY42"/>
      <c r="GZ42"/>
      <c r="HA42"/>
      <c r="HB42"/>
      <c r="HC42"/>
      <c r="HD42"/>
      <c r="HE42"/>
      <c r="HF42"/>
      <c r="HG42"/>
      <c r="HH42"/>
      <c r="HI42"/>
      <c r="HJ42"/>
      <c r="HK42"/>
      <c r="HL42"/>
      <c r="HM42"/>
      <c r="HN42"/>
      <c r="HO42"/>
    </row>
    <row r="43" spans="1:223" ht="15.75" x14ac:dyDescent="0.25">
      <c r="A43"/>
      <c r="B43"/>
      <c r="C43"/>
      <c r="D43"/>
      <c r="E43"/>
      <c r="F43"/>
      <c r="G43"/>
      <c r="H43"/>
      <c r="I43"/>
      <c r="J43"/>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c r="GS43"/>
      <c r="GT43"/>
      <c r="GU43"/>
      <c r="GV43"/>
      <c r="GW43"/>
      <c r="GX43"/>
      <c r="GY43"/>
      <c r="GZ43"/>
      <c r="HA43"/>
      <c r="HB43"/>
      <c r="HC43"/>
      <c r="HD43"/>
      <c r="HE43"/>
      <c r="HF43"/>
      <c r="HG43"/>
      <c r="HH43"/>
      <c r="HI43"/>
      <c r="HJ43"/>
      <c r="HK43"/>
      <c r="HL43"/>
      <c r="HM43"/>
      <c r="HN43"/>
      <c r="HO43"/>
    </row>
    <row r="44" spans="1:223" ht="15.75" x14ac:dyDescent="0.25">
      <c r="A44"/>
      <c r="B44"/>
      <c r="C44"/>
      <c r="D44"/>
      <c r="E44"/>
      <c r="F44"/>
      <c r="G44"/>
      <c r="H44"/>
      <c r="I44"/>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c r="GN44"/>
      <c r="GO44"/>
      <c r="GP44"/>
      <c r="GQ44"/>
      <c r="GR44"/>
      <c r="GS44"/>
      <c r="GT44"/>
      <c r="GU44"/>
      <c r="GV44"/>
      <c r="GW44"/>
      <c r="GX44"/>
      <c r="GY44"/>
      <c r="GZ44"/>
      <c r="HA44"/>
      <c r="HB44"/>
      <c r="HC44"/>
      <c r="HD44"/>
      <c r="HE44"/>
      <c r="HF44"/>
      <c r="HG44"/>
      <c r="HH44"/>
      <c r="HI44"/>
      <c r="HJ44"/>
      <c r="HK44"/>
      <c r="HL44"/>
      <c r="HM44"/>
      <c r="HN44"/>
      <c r="HO44"/>
    </row>
    <row r="45" spans="1:223" ht="15.75" x14ac:dyDescent="0.25">
      <c r="A45"/>
      <c r="B45"/>
      <c r="C45"/>
      <c r="D45"/>
      <c r="E45"/>
      <c r="F45"/>
      <c r="G45"/>
      <c r="H45"/>
      <c r="I45"/>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c r="GS45"/>
      <c r="GT45"/>
      <c r="GU45"/>
      <c r="GV45"/>
      <c r="GW45"/>
      <c r="GX45"/>
      <c r="GY45"/>
      <c r="GZ45"/>
      <c r="HA45"/>
      <c r="HB45"/>
      <c r="HC45"/>
      <c r="HD45"/>
      <c r="HE45"/>
      <c r="HF45"/>
      <c r="HG45"/>
      <c r="HH45"/>
      <c r="HI45"/>
      <c r="HJ45"/>
      <c r="HK45"/>
      <c r="HL45"/>
      <c r="HM45"/>
      <c r="HN45"/>
      <c r="HO45"/>
    </row>
    <row r="46" spans="1:223" ht="15.75" x14ac:dyDescent="0.25">
      <c r="A46"/>
      <c r="B46"/>
      <c r="C46"/>
      <c r="D46"/>
      <c r="E46"/>
      <c r="F46"/>
      <c r="G46"/>
      <c r="H46"/>
      <c r="I46"/>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c r="GS46"/>
      <c r="GT46"/>
      <c r="GU46"/>
      <c r="GV46"/>
      <c r="GW46"/>
      <c r="GX46"/>
      <c r="GY46"/>
      <c r="GZ46"/>
      <c r="HA46"/>
      <c r="HB46"/>
      <c r="HC46"/>
      <c r="HD46"/>
      <c r="HE46"/>
      <c r="HF46"/>
      <c r="HG46"/>
      <c r="HH46"/>
      <c r="HI46"/>
      <c r="HJ46"/>
      <c r="HK46"/>
      <c r="HL46"/>
      <c r="HM46"/>
      <c r="HN46"/>
      <c r="HO46"/>
    </row>
    <row r="47" spans="1:223" ht="15.75" x14ac:dyDescent="0.25">
      <c r="A47"/>
      <c r="B47"/>
      <c r="C47"/>
      <c r="D47"/>
      <c r="E47"/>
      <c r="F47"/>
      <c r="G47"/>
      <c r="H47"/>
      <c r="I47"/>
      <c r="J47"/>
      <c r="K47"/>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c r="GS47"/>
      <c r="GT47"/>
      <c r="GU47"/>
      <c r="GV47"/>
      <c r="GW47"/>
      <c r="GX47"/>
      <c r="GY47"/>
      <c r="GZ47"/>
      <c r="HA47"/>
      <c r="HB47"/>
      <c r="HC47"/>
      <c r="HD47"/>
      <c r="HE47"/>
      <c r="HF47"/>
      <c r="HG47"/>
      <c r="HH47"/>
      <c r="HI47"/>
      <c r="HJ47"/>
      <c r="HK47"/>
      <c r="HL47"/>
      <c r="HM47"/>
      <c r="HN47"/>
      <c r="HO47"/>
    </row>
    <row r="48" spans="1:223" ht="15.75" x14ac:dyDescent="0.25">
      <c r="A48"/>
      <c r="B48"/>
      <c r="C48"/>
      <c r="D48"/>
      <c r="E48"/>
      <c r="F48"/>
      <c r="G48"/>
      <c r="H48"/>
      <c r="I48"/>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c r="GS48"/>
      <c r="GT48"/>
      <c r="GU48"/>
      <c r="GV48"/>
      <c r="GW48"/>
      <c r="GX48"/>
      <c r="GY48"/>
      <c r="GZ48"/>
      <c r="HA48"/>
      <c r="HB48"/>
      <c r="HC48"/>
      <c r="HD48"/>
      <c r="HE48"/>
      <c r="HF48"/>
      <c r="HG48"/>
      <c r="HH48"/>
      <c r="HI48"/>
      <c r="HJ48"/>
      <c r="HK48"/>
      <c r="HL48"/>
      <c r="HM48"/>
      <c r="HN48"/>
      <c r="HO48"/>
    </row>
    <row r="49" spans="1:223" ht="15.75" x14ac:dyDescent="0.25">
      <c r="A49"/>
      <c r="B49"/>
      <c r="C49"/>
      <c r="D49"/>
      <c r="E49"/>
      <c r="F49"/>
      <c r="G49"/>
      <c r="H49"/>
      <c r="I49"/>
      <c r="J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c r="GA49"/>
      <c r="GB49"/>
      <c r="GC49"/>
      <c r="GD49"/>
      <c r="GE49"/>
      <c r="GF49"/>
      <c r="GG49"/>
      <c r="GH49"/>
      <c r="GI49"/>
      <c r="GJ49"/>
      <c r="GK49"/>
      <c r="GL49"/>
      <c r="GM49"/>
      <c r="GN49"/>
      <c r="GO49"/>
      <c r="GP49"/>
      <c r="GQ49"/>
      <c r="GR49"/>
      <c r="GS49"/>
      <c r="GT49"/>
      <c r="GU49"/>
      <c r="GV49"/>
      <c r="GW49"/>
      <c r="GX49"/>
      <c r="GY49"/>
      <c r="GZ49"/>
      <c r="HA49"/>
      <c r="HB49"/>
      <c r="HC49"/>
      <c r="HD49"/>
      <c r="HE49"/>
      <c r="HF49"/>
      <c r="HG49"/>
      <c r="HH49"/>
      <c r="HI49"/>
      <c r="HJ49"/>
      <c r="HK49"/>
      <c r="HL49"/>
      <c r="HM49"/>
      <c r="HN49"/>
      <c r="HO49"/>
    </row>
    <row r="50" spans="1:223" ht="15.75" x14ac:dyDescent="0.25">
      <c r="A50"/>
      <c r="B50"/>
      <c r="C50"/>
      <c r="D50"/>
      <c r="E50"/>
      <c r="F50"/>
      <c r="G50"/>
      <c r="H50"/>
      <c r="I50"/>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c r="EB50"/>
      <c r="EC50"/>
      <c r="ED50"/>
      <c r="EE50"/>
      <c r="EF50"/>
      <c r="EG50"/>
      <c r="EH50"/>
      <c r="EI50"/>
      <c r="EJ50"/>
      <c r="EK50"/>
      <c r="EL50"/>
      <c r="EM50"/>
      <c r="EN50"/>
      <c r="EO50"/>
      <c r="EP50"/>
      <c r="EQ50"/>
      <c r="ER50"/>
      <c r="ES50"/>
      <c r="ET50"/>
      <c r="EU50"/>
      <c r="EV50"/>
      <c r="EW50"/>
      <c r="EX50"/>
      <c r="EY50"/>
      <c r="EZ50"/>
      <c r="FA50"/>
      <c r="FB50"/>
      <c r="FC50"/>
      <c r="FD50"/>
      <c r="FE50"/>
      <c r="FF50"/>
      <c r="FG50"/>
      <c r="FH50"/>
      <c r="FI50"/>
      <c r="FJ50"/>
      <c r="FK50"/>
      <c r="FL50"/>
      <c r="FM50"/>
      <c r="FN50"/>
      <c r="FO50"/>
      <c r="FP50"/>
      <c r="FQ50"/>
      <c r="FR50"/>
      <c r="FS50"/>
      <c r="FT50"/>
      <c r="FU50"/>
      <c r="FV50"/>
      <c r="FW50"/>
      <c r="FX50"/>
      <c r="FY50"/>
      <c r="FZ50"/>
      <c r="GA50"/>
      <c r="GB50"/>
      <c r="GC50"/>
      <c r="GD50"/>
      <c r="GE50"/>
      <c r="GF50"/>
      <c r="GG50"/>
      <c r="GH50"/>
      <c r="GI50"/>
      <c r="GJ50"/>
      <c r="GK50"/>
      <c r="GL50"/>
      <c r="GM50"/>
      <c r="GN50"/>
      <c r="GO50"/>
      <c r="GP50"/>
      <c r="GQ50"/>
      <c r="GR50"/>
      <c r="GS50"/>
      <c r="GT50"/>
      <c r="GU50"/>
      <c r="GV50"/>
      <c r="GW50"/>
      <c r="GX50"/>
      <c r="GY50"/>
      <c r="GZ50"/>
      <c r="HA50"/>
      <c r="HB50"/>
      <c r="HC50"/>
      <c r="HD50"/>
      <c r="HE50"/>
      <c r="HF50"/>
      <c r="HG50"/>
      <c r="HH50"/>
      <c r="HI50"/>
      <c r="HJ50"/>
      <c r="HK50"/>
      <c r="HL50"/>
      <c r="HM50"/>
      <c r="HN50"/>
      <c r="HO50"/>
    </row>
    <row r="51" spans="1:223" ht="15.75" x14ac:dyDescent="0.25">
      <c r="A51"/>
      <c r="B51"/>
      <c r="C51"/>
      <c r="D51"/>
      <c r="E51"/>
      <c r="F51"/>
      <c r="G51"/>
      <c r="H51"/>
      <c r="I51"/>
      <c r="J51"/>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c r="FT51"/>
      <c r="FU51"/>
      <c r="FV51"/>
      <c r="FW51"/>
      <c r="FX51"/>
      <c r="FY51"/>
      <c r="FZ51"/>
      <c r="GA51"/>
      <c r="GB51"/>
      <c r="GC51"/>
      <c r="GD51"/>
      <c r="GE51"/>
      <c r="GF51"/>
      <c r="GG51"/>
      <c r="GH51"/>
      <c r="GI51"/>
      <c r="GJ51"/>
      <c r="GK51"/>
      <c r="GL51"/>
      <c r="GM51"/>
      <c r="GN51"/>
      <c r="GO51"/>
      <c r="GP51"/>
      <c r="GQ51"/>
      <c r="GR51"/>
      <c r="GS51"/>
      <c r="GT51"/>
      <c r="GU51"/>
      <c r="GV51"/>
      <c r="GW51"/>
      <c r="GX51"/>
      <c r="GY51"/>
      <c r="GZ51"/>
      <c r="HA51"/>
      <c r="HB51"/>
      <c r="HC51"/>
      <c r="HD51"/>
      <c r="HE51"/>
      <c r="HF51"/>
      <c r="HG51"/>
      <c r="HH51"/>
      <c r="HI51"/>
      <c r="HJ51"/>
      <c r="HK51"/>
      <c r="HL51"/>
      <c r="HM51"/>
      <c r="HN51"/>
      <c r="HO51"/>
    </row>
    <row r="52" spans="1:223" ht="15.75" x14ac:dyDescent="0.25">
      <c r="A52"/>
      <c r="B52"/>
      <c r="C52"/>
      <c r="D52"/>
      <c r="E52"/>
      <c r="F52"/>
      <c r="G52"/>
      <c r="H52"/>
      <c r="I52"/>
      <c r="J52"/>
      <c r="K52"/>
      <c r="L52"/>
      <c r="M52"/>
      <c r="N52"/>
      <c r="O52"/>
      <c r="P52"/>
      <c r="Q52"/>
      <c r="R52"/>
      <c r="S52"/>
      <c r="T52"/>
      <c r="U52"/>
      <c r="V52"/>
      <c r="W52"/>
      <c r="X52"/>
      <c r="Y52"/>
      <c r="Z52"/>
      <c r="AA52"/>
      <c r="AB52"/>
      <c r="AC52"/>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c r="CV52"/>
      <c r="CW52"/>
      <c r="CX52"/>
      <c r="CY52"/>
      <c r="CZ52"/>
      <c r="DA52"/>
      <c r="DB52"/>
      <c r="DC52"/>
      <c r="DD52"/>
      <c r="DE52"/>
      <c r="DF52"/>
      <c r="DG52"/>
      <c r="DH52"/>
      <c r="DI52"/>
      <c r="DJ52"/>
      <c r="DK52"/>
      <c r="DL52"/>
      <c r="DM52"/>
      <c r="DN52"/>
      <c r="DO52"/>
      <c r="DP52"/>
      <c r="DQ52"/>
      <c r="DR52"/>
      <c r="DS52"/>
      <c r="DT52"/>
      <c r="DU52"/>
      <c r="DV52"/>
      <c r="DW52"/>
      <c r="DX52"/>
      <c r="DY52"/>
      <c r="DZ52"/>
      <c r="EA52"/>
      <c r="EB52"/>
      <c r="EC52"/>
      <c r="ED52"/>
      <c r="EE52"/>
      <c r="EF52"/>
      <c r="EG52"/>
      <c r="EH52"/>
      <c r="EI52"/>
      <c r="EJ52"/>
      <c r="EK52"/>
      <c r="EL52"/>
      <c r="EM52"/>
      <c r="EN52"/>
      <c r="EO52"/>
      <c r="EP52"/>
      <c r="EQ52"/>
      <c r="ER52"/>
      <c r="ES52"/>
      <c r="ET52"/>
      <c r="EU52"/>
      <c r="EV52"/>
      <c r="EW52"/>
      <c r="EX52"/>
      <c r="EY52"/>
      <c r="EZ52"/>
      <c r="FA52"/>
      <c r="FB52"/>
      <c r="FC52"/>
      <c r="FD52"/>
      <c r="FE52"/>
      <c r="FF52"/>
      <c r="FG52"/>
      <c r="FH52"/>
      <c r="FI52"/>
      <c r="FJ52"/>
      <c r="FK52"/>
      <c r="FL52"/>
      <c r="FM52"/>
      <c r="FN52"/>
      <c r="FO52"/>
      <c r="FP52"/>
      <c r="FQ52"/>
      <c r="FR52"/>
      <c r="FS52"/>
      <c r="FT52"/>
      <c r="FU52"/>
      <c r="FV52"/>
      <c r="FW52"/>
      <c r="FX52"/>
      <c r="FY52"/>
      <c r="FZ52"/>
      <c r="GA52"/>
      <c r="GB52"/>
      <c r="GC52"/>
      <c r="GD52"/>
      <c r="GE52"/>
      <c r="GF52"/>
      <c r="GG52"/>
      <c r="GH52"/>
      <c r="GI52"/>
      <c r="GJ52"/>
      <c r="GK52"/>
      <c r="GL52"/>
      <c r="GM52"/>
      <c r="GN52"/>
      <c r="GO52"/>
      <c r="GP52"/>
      <c r="GQ52"/>
      <c r="GR52"/>
      <c r="GS52"/>
      <c r="GT52"/>
      <c r="GU52"/>
      <c r="GV52"/>
      <c r="GW52"/>
      <c r="GX52"/>
      <c r="GY52"/>
      <c r="GZ52"/>
      <c r="HA52"/>
      <c r="HB52"/>
      <c r="HC52"/>
      <c r="HD52"/>
      <c r="HE52"/>
      <c r="HF52"/>
      <c r="HG52"/>
      <c r="HH52"/>
      <c r="HI52"/>
      <c r="HJ52"/>
      <c r="HK52"/>
      <c r="HL52"/>
      <c r="HM52"/>
      <c r="HN52"/>
      <c r="HO52"/>
    </row>
    <row r="53" spans="1:223" ht="15.75" x14ac:dyDescent="0.25">
      <c r="A53"/>
      <c r="B53"/>
      <c r="C53"/>
      <c r="D53"/>
      <c r="E53"/>
      <c r="F53"/>
      <c r="G53"/>
      <c r="H53"/>
      <c r="I53"/>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c r="EC53"/>
      <c r="ED53"/>
      <c r="EE53"/>
      <c r="EF53"/>
      <c r="EG53"/>
      <c r="EH53"/>
      <c r="EI53"/>
      <c r="EJ53"/>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c r="FT53"/>
      <c r="FU53"/>
      <c r="FV53"/>
      <c r="FW53"/>
      <c r="FX53"/>
      <c r="FY53"/>
      <c r="FZ53"/>
      <c r="GA53"/>
      <c r="GB53"/>
      <c r="GC53"/>
      <c r="GD53"/>
      <c r="GE53"/>
      <c r="GF53"/>
      <c r="GG53"/>
      <c r="GH53"/>
      <c r="GI53"/>
      <c r="GJ53"/>
      <c r="GK53"/>
      <c r="GL53"/>
      <c r="GM53"/>
      <c r="GN53"/>
      <c r="GO53"/>
      <c r="GP53"/>
      <c r="GQ53"/>
      <c r="GR53"/>
      <c r="GS53"/>
      <c r="GT53"/>
      <c r="GU53"/>
      <c r="GV53"/>
      <c r="GW53"/>
      <c r="GX53"/>
      <c r="GY53"/>
      <c r="GZ53"/>
      <c r="HA53"/>
      <c r="HB53"/>
      <c r="HC53"/>
      <c r="HD53"/>
      <c r="HE53"/>
      <c r="HF53"/>
      <c r="HG53"/>
      <c r="HH53"/>
      <c r="HI53"/>
      <c r="HJ53"/>
      <c r="HK53"/>
      <c r="HL53"/>
      <c r="HM53"/>
      <c r="HN53"/>
      <c r="HO53"/>
    </row>
    <row r="54" spans="1:223" ht="15.75" x14ac:dyDescent="0.25">
      <c r="A54"/>
      <c r="B54"/>
      <c r="C54"/>
      <c r="D54"/>
      <c r="E54"/>
      <c r="F54"/>
      <c r="G54"/>
      <c r="H54"/>
      <c r="I54"/>
      <c r="J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c r="DZ54"/>
      <c r="EA54"/>
      <c r="EB54"/>
      <c r="EC54"/>
      <c r="ED54"/>
      <c r="EE54"/>
      <c r="EF54"/>
      <c r="EG54"/>
      <c r="EH54"/>
      <c r="EI54"/>
      <c r="EJ54"/>
      <c r="EK54"/>
      <c r="EL54"/>
      <c r="EM54"/>
      <c r="EN54"/>
      <c r="EO54"/>
      <c r="EP54"/>
      <c r="EQ54"/>
      <c r="ER54"/>
      <c r="ES54"/>
      <c r="ET54"/>
      <c r="EU54"/>
      <c r="EV54"/>
      <c r="EW54"/>
      <c r="EX54"/>
      <c r="EY54"/>
      <c r="EZ54"/>
      <c r="FA54"/>
      <c r="FB54"/>
      <c r="FC54"/>
      <c r="FD54"/>
      <c r="FE54"/>
      <c r="FF54"/>
      <c r="FG54"/>
      <c r="FH54"/>
      <c r="FI54"/>
      <c r="FJ54"/>
      <c r="FK54"/>
      <c r="FL54"/>
      <c r="FM54"/>
      <c r="FN54"/>
      <c r="FO54"/>
      <c r="FP54"/>
      <c r="FQ54"/>
      <c r="FR54"/>
      <c r="FS54"/>
      <c r="FT54"/>
      <c r="FU54"/>
      <c r="FV54"/>
      <c r="FW54"/>
      <c r="FX54"/>
      <c r="FY54"/>
      <c r="FZ54"/>
      <c r="GA54"/>
      <c r="GB54"/>
      <c r="GC54"/>
      <c r="GD54"/>
      <c r="GE54"/>
      <c r="GF54"/>
      <c r="GG54"/>
      <c r="GH54"/>
      <c r="GI54"/>
      <c r="GJ54"/>
      <c r="GK54"/>
      <c r="GL54"/>
      <c r="GM54"/>
      <c r="GN54"/>
      <c r="GO54"/>
      <c r="GP54"/>
      <c r="GQ54"/>
      <c r="GR54"/>
      <c r="GS54"/>
      <c r="GT54"/>
      <c r="GU54"/>
      <c r="GV54"/>
      <c r="GW54"/>
      <c r="GX54"/>
      <c r="GY54"/>
      <c r="GZ54"/>
      <c r="HA54"/>
      <c r="HB54"/>
      <c r="HC54"/>
      <c r="HD54"/>
      <c r="HE54"/>
      <c r="HF54"/>
      <c r="HG54"/>
      <c r="HH54"/>
      <c r="HI54"/>
      <c r="HJ54"/>
      <c r="HK54"/>
      <c r="HL54"/>
      <c r="HM54"/>
      <c r="HN54"/>
      <c r="HO54"/>
    </row>
    <row r="55" spans="1:223" ht="15.75" x14ac:dyDescent="0.25">
      <c r="A55"/>
      <c r="B55"/>
      <c r="C55"/>
      <c r="D55"/>
      <c r="E55"/>
      <c r="F55"/>
      <c r="G55"/>
      <c r="H55"/>
      <c r="I55"/>
      <c r="J55"/>
      <c r="K55"/>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c r="FM55"/>
      <c r="FN55"/>
      <c r="FO55"/>
      <c r="FP55"/>
      <c r="FQ55"/>
      <c r="FR55"/>
      <c r="FS55"/>
      <c r="FT55"/>
      <c r="FU55"/>
      <c r="FV55"/>
      <c r="FW55"/>
      <c r="FX55"/>
      <c r="FY55"/>
      <c r="FZ55"/>
      <c r="GA55"/>
      <c r="GB55"/>
      <c r="GC55"/>
      <c r="GD55"/>
      <c r="GE55"/>
      <c r="GF55"/>
      <c r="GG55"/>
      <c r="GH55"/>
      <c r="GI55"/>
      <c r="GJ55"/>
      <c r="GK55"/>
      <c r="GL55"/>
      <c r="GM55"/>
      <c r="GN55"/>
      <c r="GO55"/>
      <c r="GP55"/>
      <c r="GQ55"/>
      <c r="GR55"/>
      <c r="GS55"/>
      <c r="GT55"/>
      <c r="GU55"/>
      <c r="GV55"/>
      <c r="GW55"/>
      <c r="GX55"/>
      <c r="GY55"/>
      <c r="GZ55"/>
      <c r="HA55"/>
      <c r="HB55"/>
      <c r="HC55"/>
      <c r="HD55"/>
      <c r="HE55"/>
      <c r="HF55"/>
      <c r="HG55"/>
      <c r="HH55"/>
      <c r="HI55"/>
      <c r="HJ55"/>
      <c r="HK55"/>
      <c r="HL55"/>
      <c r="HM55"/>
      <c r="HN55"/>
      <c r="HO55"/>
    </row>
    <row r="56" spans="1:223" ht="15.75" x14ac:dyDescent="0.25">
      <c r="A56"/>
      <c r="B56"/>
      <c r="C56"/>
      <c r="D56"/>
      <c r="E56"/>
      <c r="F56"/>
      <c r="G56"/>
      <c r="H56"/>
      <c r="I56"/>
      <c r="J56"/>
      <c r="K56"/>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c r="CV56"/>
      <c r="CW56"/>
      <c r="CX56"/>
      <c r="CY56"/>
      <c r="CZ56"/>
      <c r="DA56"/>
      <c r="DB56"/>
      <c r="DC56"/>
      <c r="DD56"/>
      <c r="DE56"/>
      <c r="DF56"/>
      <c r="DG56"/>
      <c r="DH56"/>
      <c r="DI56"/>
      <c r="DJ56"/>
      <c r="DK56"/>
      <c r="DL56"/>
      <c r="DM56"/>
      <c r="DN56"/>
      <c r="DO56"/>
      <c r="DP56"/>
      <c r="DQ56"/>
      <c r="DR56"/>
      <c r="DS56"/>
      <c r="DT56"/>
      <c r="DU56"/>
      <c r="DV56"/>
      <c r="DW56"/>
      <c r="DX56"/>
      <c r="DY56"/>
      <c r="DZ56"/>
      <c r="EA56"/>
      <c r="EB56"/>
      <c r="EC56"/>
      <c r="ED56"/>
      <c r="EE56"/>
      <c r="EF56"/>
      <c r="EG56"/>
      <c r="EH56"/>
      <c r="EI56"/>
      <c r="EJ56"/>
      <c r="EK56"/>
      <c r="EL56"/>
      <c r="EM56"/>
      <c r="EN56"/>
      <c r="EO56"/>
      <c r="EP56"/>
      <c r="EQ56"/>
      <c r="ER56"/>
      <c r="ES56"/>
      <c r="ET56"/>
      <c r="EU56"/>
      <c r="EV56"/>
      <c r="EW56"/>
      <c r="EX56"/>
      <c r="EY56"/>
      <c r="EZ56"/>
      <c r="FA56"/>
      <c r="FB56"/>
      <c r="FC56"/>
      <c r="FD56"/>
      <c r="FE56"/>
      <c r="FF56"/>
      <c r="FG56"/>
      <c r="FH56"/>
      <c r="FI56"/>
      <c r="FJ56"/>
      <c r="FK56"/>
      <c r="FL56"/>
      <c r="FM56"/>
      <c r="FN56"/>
      <c r="FO56"/>
      <c r="FP56"/>
      <c r="FQ56"/>
      <c r="FR56"/>
      <c r="FS56"/>
      <c r="FT56"/>
      <c r="FU56"/>
      <c r="FV56"/>
      <c r="FW56"/>
      <c r="FX56"/>
      <c r="FY56"/>
      <c r="FZ56"/>
      <c r="GA56"/>
      <c r="GB56"/>
      <c r="GC56"/>
      <c r="GD56"/>
      <c r="GE56"/>
      <c r="GF56"/>
      <c r="GG56"/>
      <c r="GH56"/>
      <c r="GI56"/>
      <c r="GJ56"/>
      <c r="GK56"/>
      <c r="GL56"/>
      <c r="GM56"/>
      <c r="GN56"/>
      <c r="GO56"/>
      <c r="GP56"/>
      <c r="GQ56"/>
      <c r="GR56"/>
      <c r="GS56"/>
      <c r="GT56"/>
      <c r="GU56"/>
      <c r="GV56"/>
      <c r="GW56"/>
      <c r="GX56"/>
      <c r="GY56"/>
      <c r="GZ56"/>
      <c r="HA56"/>
      <c r="HB56"/>
      <c r="HC56"/>
      <c r="HD56"/>
      <c r="HE56"/>
      <c r="HF56"/>
      <c r="HG56"/>
      <c r="HH56"/>
      <c r="HI56"/>
      <c r="HJ56"/>
      <c r="HK56"/>
      <c r="HL56"/>
      <c r="HM56"/>
      <c r="HN56"/>
      <c r="HO56"/>
    </row>
    <row r="57" spans="1:223" ht="15.75" x14ac:dyDescent="0.25">
      <c r="A57"/>
      <c r="B57"/>
      <c r="C57"/>
      <c r="D57"/>
      <c r="E57"/>
      <c r="F57"/>
      <c r="G57"/>
      <c r="H57"/>
      <c r="I57"/>
      <c r="J57"/>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c r="EC57"/>
      <c r="ED57"/>
      <c r="EE57"/>
      <c r="EF57"/>
      <c r="EG57"/>
      <c r="EH57"/>
      <c r="EI57"/>
      <c r="EJ57"/>
      <c r="EK57"/>
      <c r="EL57"/>
      <c r="EM57"/>
      <c r="EN57"/>
      <c r="EO57"/>
      <c r="EP57"/>
      <c r="EQ57"/>
      <c r="ER57"/>
      <c r="ES57"/>
      <c r="ET57"/>
      <c r="EU57"/>
      <c r="EV57"/>
      <c r="EW57"/>
      <c r="EX57"/>
      <c r="EY57"/>
      <c r="EZ57"/>
      <c r="FA57"/>
      <c r="FB57"/>
      <c r="FC57"/>
      <c r="FD57"/>
      <c r="FE57"/>
      <c r="FF57"/>
      <c r="FG57"/>
      <c r="FH57"/>
      <c r="FI57"/>
      <c r="FJ57"/>
      <c r="FK57"/>
      <c r="FL57"/>
      <c r="FM57"/>
      <c r="FN57"/>
      <c r="FO57"/>
      <c r="FP57"/>
      <c r="FQ57"/>
      <c r="FR57"/>
      <c r="FS57"/>
      <c r="FT57"/>
      <c r="FU57"/>
      <c r="FV57"/>
      <c r="FW57"/>
      <c r="FX57"/>
      <c r="FY57"/>
      <c r="FZ57"/>
      <c r="GA57"/>
      <c r="GB57"/>
      <c r="GC57"/>
      <c r="GD57"/>
      <c r="GE57"/>
      <c r="GF57"/>
      <c r="GG57"/>
      <c r="GH57"/>
      <c r="GI57"/>
      <c r="GJ57"/>
      <c r="GK57"/>
      <c r="GL57"/>
      <c r="GM57"/>
      <c r="GN57"/>
      <c r="GO57"/>
      <c r="GP57"/>
      <c r="GQ57"/>
      <c r="GR57"/>
      <c r="GS57"/>
      <c r="GT57"/>
      <c r="GU57"/>
      <c r="GV57"/>
      <c r="GW57"/>
      <c r="GX57"/>
      <c r="GY57"/>
      <c r="GZ57"/>
      <c r="HA57"/>
      <c r="HB57"/>
      <c r="HC57"/>
      <c r="HD57"/>
      <c r="HE57"/>
      <c r="HF57"/>
      <c r="HG57"/>
      <c r="HH57"/>
      <c r="HI57"/>
      <c r="HJ57"/>
      <c r="HK57"/>
      <c r="HL57"/>
      <c r="HM57"/>
      <c r="HN57"/>
      <c r="HO57"/>
    </row>
    <row r="58" spans="1:223" ht="15.75" x14ac:dyDescent="0.25">
      <c r="A58"/>
      <c r="B58"/>
      <c r="C58"/>
      <c r="D58"/>
      <c r="E58"/>
      <c r="F58"/>
      <c r="G58"/>
      <c r="H58"/>
      <c r="I58"/>
      <c r="J58"/>
      <c r="K58"/>
      <c r="L58"/>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c r="CV58"/>
      <c r="CW58"/>
      <c r="CX58"/>
      <c r="CY58"/>
      <c r="CZ58"/>
      <c r="DA58"/>
      <c r="DB58"/>
      <c r="DC58"/>
      <c r="DD58"/>
      <c r="DE58"/>
      <c r="DF58"/>
      <c r="DG58"/>
      <c r="DH58"/>
      <c r="DI58"/>
      <c r="DJ58"/>
      <c r="DK58"/>
      <c r="DL58"/>
      <c r="DM58"/>
      <c r="DN58"/>
      <c r="DO58"/>
      <c r="DP58"/>
      <c r="DQ58"/>
      <c r="DR58"/>
      <c r="DS58"/>
      <c r="DT58"/>
      <c r="DU58"/>
      <c r="DV58"/>
      <c r="DW58"/>
      <c r="DX58"/>
      <c r="DY58"/>
      <c r="DZ58"/>
      <c r="EA58"/>
      <c r="EB58"/>
      <c r="EC58"/>
      <c r="ED58"/>
      <c r="EE58"/>
      <c r="EF58"/>
      <c r="EG58"/>
      <c r="EH58"/>
      <c r="EI58"/>
      <c r="EJ58"/>
      <c r="EK58"/>
      <c r="EL58"/>
      <c r="EM58"/>
      <c r="EN58"/>
      <c r="EO58"/>
      <c r="EP58"/>
      <c r="EQ58"/>
      <c r="ER58"/>
      <c r="ES58"/>
      <c r="ET58"/>
      <c r="EU58"/>
      <c r="EV58"/>
      <c r="EW58"/>
      <c r="EX58"/>
      <c r="EY58"/>
      <c r="EZ58"/>
      <c r="FA58"/>
      <c r="FB58"/>
      <c r="FC58"/>
      <c r="FD58"/>
      <c r="FE58"/>
      <c r="FF58"/>
      <c r="FG58"/>
      <c r="FH58"/>
      <c r="FI58"/>
      <c r="FJ58"/>
      <c r="FK58"/>
      <c r="FL58"/>
      <c r="FM58"/>
      <c r="FN58"/>
      <c r="FO58"/>
      <c r="FP58"/>
      <c r="FQ58"/>
      <c r="FR58"/>
      <c r="FS58"/>
      <c r="FT58"/>
      <c r="FU58"/>
      <c r="FV58"/>
      <c r="FW58"/>
      <c r="FX58"/>
      <c r="FY58"/>
      <c r="FZ58"/>
      <c r="GA58"/>
      <c r="GB58"/>
      <c r="GC58"/>
      <c r="GD58"/>
      <c r="GE58"/>
      <c r="GF58"/>
      <c r="GG58"/>
      <c r="GH58"/>
      <c r="GI58"/>
      <c r="GJ58"/>
      <c r="GK58"/>
      <c r="GL58"/>
      <c r="GM58"/>
      <c r="GN58"/>
      <c r="GO58"/>
      <c r="GP58"/>
      <c r="GQ58"/>
      <c r="GR58"/>
      <c r="GS58"/>
      <c r="GT58"/>
      <c r="GU58"/>
      <c r="GV58"/>
      <c r="GW58"/>
      <c r="GX58"/>
      <c r="GY58"/>
      <c r="GZ58"/>
      <c r="HA58"/>
      <c r="HB58"/>
      <c r="HC58"/>
      <c r="HD58"/>
      <c r="HE58"/>
      <c r="HF58"/>
      <c r="HG58"/>
      <c r="HH58"/>
      <c r="HI58"/>
      <c r="HJ58"/>
      <c r="HK58"/>
      <c r="HL58"/>
      <c r="HM58"/>
      <c r="HN58"/>
      <c r="HO58"/>
    </row>
    <row r="59" spans="1:223" ht="15.75" x14ac:dyDescent="0.25">
      <c r="A59"/>
      <c r="B59"/>
      <c r="C59"/>
      <c r="D59"/>
      <c r="E59"/>
      <c r="F59"/>
      <c r="G59"/>
      <c r="H59"/>
      <c r="I59"/>
      <c r="J59"/>
      <c r="K59"/>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c r="CV59"/>
      <c r="CW59"/>
      <c r="CX59"/>
      <c r="CY59"/>
      <c r="CZ59"/>
      <c r="DA59"/>
      <c r="DB59"/>
      <c r="DC59"/>
      <c r="DD59"/>
      <c r="DE59"/>
      <c r="DF59"/>
      <c r="DG59"/>
      <c r="DH59"/>
      <c r="DI59"/>
      <c r="DJ59"/>
      <c r="DK59"/>
      <c r="DL59"/>
      <c r="DM59"/>
      <c r="DN59"/>
      <c r="DO59"/>
      <c r="DP59"/>
      <c r="DQ59"/>
      <c r="DR59"/>
      <c r="DS59"/>
      <c r="DT59"/>
      <c r="DU59"/>
      <c r="DV59"/>
      <c r="DW59"/>
      <c r="DX59"/>
      <c r="DY59"/>
      <c r="DZ59"/>
      <c r="EA59"/>
      <c r="EB59"/>
      <c r="EC59"/>
      <c r="ED59"/>
      <c r="EE59"/>
      <c r="EF59"/>
      <c r="EG59"/>
      <c r="EH59"/>
      <c r="EI59"/>
      <c r="EJ59"/>
      <c r="EK59"/>
      <c r="EL59"/>
      <c r="EM59"/>
      <c r="EN59"/>
      <c r="EO59"/>
      <c r="EP59"/>
      <c r="EQ59"/>
      <c r="ER59"/>
      <c r="ES59"/>
      <c r="ET59"/>
      <c r="EU59"/>
      <c r="EV59"/>
      <c r="EW59"/>
      <c r="EX59"/>
      <c r="EY59"/>
      <c r="EZ59"/>
      <c r="FA59"/>
      <c r="FB59"/>
      <c r="FC59"/>
      <c r="FD59"/>
      <c r="FE59"/>
      <c r="FF59"/>
      <c r="FG59"/>
      <c r="FH59"/>
      <c r="FI59"/>
      <c r="FJ59"/>
      <c r="FK59"/>
      <c r="FL59"/>
      <c r="FM59"/>
      <c r="FN59"/>
      <c r="FO59"/>
      <c r="FP59"/>
      <c r="FQ59"/>
      <c r="FR59"/>
      <c r="FS59"/>
      <c r="FT59"/>
      <c r="FU59"/>
      <c r="FV59"/>
      <c r="FW59"/>
      <c r="FX59"/>
      <c r="FY59"/>
      <c r="FZ59"/>
      <c r="GA59"/>
      <c r="GB59"/>
      <c r="GC59"/>
      <c r="GD59"/>
      <c r="GE59"/>
      <c r="GF59"/>
      <c r="GG59"/>
      <c r="GH59"/>
      <c r="GI59"/>
      <c r="GJ59"/>
      <c r="GK59"/>
      <c r="GL59"/>
      <c r="GM59"/>
      <c r="GN59"/>
      <c r="GO59"/>
      <c r="GP59"/>
      <c r="GQ59"/>
      <c r="GR59"/>
      <c r="GS59"/>
      <c r="GT59"/>
      <c r="GU59"/>
      <c r="GV59"/>
      <c r="GW59"/>
      <c r="GX59"/>
      <c r="GY59"/>
      <c r="GZ59"/>
      <c r="HA59"/>
      <c r="HB59"/>
      <c r="HC59"/>
      <c r="HD59"/>
      <c r="HE59"/>
      <c r="HF59"/>
      <c r="HG59"/>
      <c r="HH59"/>
      <c r="HI59"/>
      <c r="HJ59"/>
      <c r="HK59"/>
      <c r="HL59"/>
      <c r="HM59"/>
      <c r="HN59"/>
      <c r="HO59"/>
    </row>
    <row r="60" spans="1:223" ht="15.75" x14ac:dyDescent="0.25">
      <c r="A60"/>
      <c r="B60"/>
      <c r="C60"/>
      <c r="D60"/>
      <c r="E60"/>
      <c r="F60"/>
      <c r="G60"/>
      <c r="H60"/>
      <c r="I60"/>
      <c r="J60"/>
      <c r="K60"/>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c r="CQ60"/>
      <c r="CR60"/>
      <c r="CS60"/>
      <c r="CT60"/>
      <c r="CU60"/>
      <c r="CV60"/>
      <c r="CW60"/>
      <c r="CX60"/>
      <c r="CY60"/>
      <c r="CZ60"/>
      <c r="DA60"/>
      <c r="DB60"/>
      <c r="DC60"/>
      <c r="DD60"/>
      <c r="DE60"/>
      <c r="DF60"/>
      <c r="DG60"/>
      <c r="DH60"/>
      <c r="DI60"/>
      <c r="DJ60"/>
      <c r="DK60"/>
      <c r="DL60"/>
      <c r="DM60"/>
      <c r="DN60"/>
      <c r="DO60"/>
      <c r="DP60"/>
      <c r="DQ60"/>
      <c r="DR60"/>
      <c r="DS60"/>
      <c r="DT60"/>
      <c r="DU60"/>
      <c r="DV60"/>
      <c r="DW60"/>
      <c r="DX60"/>
      <c r="DY60"/>
      <c r="DZ60"/>
      <c r="EA60"/>
      <c r="EB60"/>
      <c r="EC60"/>
      <c r="ED60"/>
      <c r="EE60"/>
      <c r="EF60"/>
      <c r="EG60"/>
      <c r="EH60"/>
      <c r="EI60"/>
      <c r="EJ60"/>
      <c r="EK60"/>
      <c r="EL60"/>
      <c r="EM60"/>
      <c r="EN60"/>
      <c r="EO60"/>
      <c r="EP60"/>
      <c r="EQ60"/>
      <c r="ER60"/>
      <c r="ES60"/>
      <c r="ET60"/>
      <c r="EU60"/>
      <c r="EV60"/>
      <c r="EW60"/>
      <c r="EX60"/>
      <c r="EY60"/>
      <c r="EZ60"/>
      <c r="FA60"/>
      <c r="FB60"/>
      <c r="FC60"/>
      <c r="FD60"/>
      <c r="FE60"/>
      <c r="FF60"/>
      <c r="FG60"/>
      <c r="FH60"/>
      <c r="FI60"/>
      <c r="FJ60"/>
      <c r="FK60"/>
      <c r="FL60"/>
      <c r="FM60"/>
      <c r="FN60"/>
      <c r="FO60"/>
      <c r="FP60"/>
      <c r="FQ60"/>
      <c r="FR60"/>
      <c r="FS60"/>
      <c r="FT60"/>
      <c r="FU60"/>
      <c r="FV60"/>
      <c r="FW60"/>
      <c r="FX60"/>
      <c r="FY60"/>
      <c r="FZ60"/>
      <c r="GA60"/>
      <c r="GB60"/>
      <c r="GC60"/>
      <c r="GD60"/>
      <c r="GE60"/>
      <c r="GF60"/>
      <c r="GG60"/>
      <c r="GH60"/>
      <c r="GI60"/>
      <c r="GJ60"/>
      <c r="GK60"/>
      <c r="GL60"/>
      <c r="GM60"/>
      <c r="GN60"/>
      <c r="GO60"/>
      <c r="GP60"/>
      <c r="GQ60"/>
      <c r="GR60"/>
      <c r="GS60"/>
      <c r="GT60"/>
      <c r="GU60"/>
      <c r="GV60"/>
      <c r="GW60"/>
      <c r="GX60"/>
      <c r="GY60"/>
      <c r="GZ60"/>
      <c r="HA60"/>
      <c r="HB60"/>
      <c r="HC60"/>
      <c r="HD60"/>
      <c r="HE60"/>
      <c r="HF60"/>
      <c r="HG60"/>
      <c r="HH60"/>
      <c r="HI60"/>
      <c r="HJ60"/>
      <c r="HK60"/>
      <c r="HL60"/>
      <c r="HM60"/>
      <c r="HN60"/>
      <c r="HO60"/>
    </row>
    <row r="61" spans="1:223" ht="15.75" x14ac:dyDescent="0.25">
      <c r="A61"/>
      <c r="B61"/>
      <c r="C61"/>
      <c r="D61"/>
      <c r="E61"/>
      <c r="F61"/>
      <c r="G61"/>
      <c r="H61"/>
      <c r="I61"/>
      <c r="J61"/>
      <c r="K61"/>
      <c r="L61"/>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c r="CQ61"/>
      <c r="CR61"/>
      <c r="CS61"/>
      <c r="CT61"/>
      <c r="CU61"/>
      <c r="CV61"/>
      <c r="CW61"/>
      <c r="CX61"/>
      <c r="CY61"/>
      <c r="CZ61"/>
      <c r="DA61"/>
      <c r="DB61"/>
      <c r="DC61"/>
      <c r="DD61"/>
      <c r="DE61"/>
      <c r="DF61"/>
      <c r="DG61"/>
      <c r="DH61"/>
      <c r="DI61"/>
      <c r="DJ61"/>
      <c r="DK61"/>
      <c r="DL61"/>
      <c r="DM61"/>
      <c r="DN61"/>
      <c r="DO61"/>
      <c r="DP61"/>
      <c r="DQ61"/>
      <c r="DR61"/>
      <c r="DS61"/>
      <c r="DT61"/>
      <c r="DU61"/>
      <c r="DV61"/>
      <c r="DW61"/>
      <c r="DX61"/>
      <c r="DY61"/>
      <c r="DZ61"/>
      <c r="EA61"/>
      <c r="EB61"/>
      <c r="EC61"/>
      <c r="ED61"/>
      <c r="EE61"/>
      <c r="EF61"/>
      <c r="EG61"/>
      <c r="EH61"/>
      <c r="EI61"/>
      <c r="EJ61"/>
      <c r="EK61"/>
      <c r="EL61"/>
      <c r="EM61"/>
      <c r="EN61"/>
      <c r="EO61"/>
      <c r="EP61"/>
      <c r="EQ61"/>
      <c r="ER61"/>
      <c r="ES61"/>
      <c r="ET61"/>
      <c r="EU61"/>
      <c r="EV61"/>
      <c r="EW61"/>
      <c r="EX61"/>
      <c r="EY61"/>
      <c r="EZ61"/>
      <c r="FA61"/>
      <c r="FB61"/>
      <c r="FC61"/>
      <c r="FD61"/>
      <c r="FE61"/>
      <c r="FF61"/>
      <c r="FG61"/>
      <c r="FH61"/>
      <c r="FI61"/>
      <c r="FJ61"/>
      <c r="FK61"/>
      <c r="FL61"/>
      <c r="FM61"/>
      <c r="FN61"/>
      <c r="FO61"/>
      <c r="FP61"/>
      <c r="FQ61"/>
      <c r="FR61"/>
      <c r="FS61"/>
      <c r="FT61"/>
      <c r="FU61"/>
      <c r="FV61"/>
      <c r="FW61"/>
      <c r="FX61"/>
      <c r="FY61"/>
      <c r="FZ61"/>
      <c r="GA61"/>
      <c r="GB61"/>
      <c r="GC61"/>
      <c r="GD61"/>
      <c r="GE61"/>
      <c r="GF61"/>
      <c r="GG61"/>
      <c r="GH61"/>
      <c r="GI61"/>
      <c r="GJ61"/>
      <c r="GK61"/>
      <c r="GL61"/>
      <c r="GM61"/>
      <c r="GN61"/>
      <c r="GO61"/>
      <c r="GP61"/>
      <c r="GQ61"/>
      <c r="GR61"/>
      <c r="GS61"/>
      <c r="GT61"/>
      <c r="GU61"/>
      <c r="GV61"/>
      <c r="GW61"/>
      <c r="GX61"/>
      <c r="GY61"/>
      <c r="GZ61"/>
      <c r="HA61"/>
      <c r="HB61"/>
      <c r="HC61"/>
      <c r="HD61"/>
      <c r="HE61"/>
      <c r="HF61"/>
      <c r="HG61"/>
      <c r="HH61"/>
      <c r="HI61"/>
      <c r="HJ61"/>
      <c r="HK61"/>
      <c r="HL61"/>
      <c r="HM61"/>
      <c r="HN61"/>
      <c r="HO61"/>
    </row>
    <row r="62" spans="1:223" ht="15.75" x14ac:dyDescent="0.25">
      <c r="A62"/>
      <c r="B62"/>
      <c r="C62"/>
      <c r="D62"/>
      <c r="E62"/>
      <c r="F62"/>
      <c r="G62"/>
      <c r="H62"/>
      <c r="I62"/>
      <c r="J62"/>
      <c r="K62"/>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c r="CV62"/>
      <c r="CW62"/>
      <c r="CX62"/>
      <c r="CY62"/>
      <c r="CZ62"/>
      <c r="DA62"/>
      <c r="DB62"/>
      <c r="DC62"/>
      <c r="DD62"/>
      <c r="DE62"/>
      <c r="DF62"/>
      <c r="DG62"/>
      <c r="DH62"/>
      <c r="DI62"/>
      <c r="DJ62"/>
      <c r="DK62"/>
      <c r="DL62"/>
      <c r="DM62"/>
      <c r="DN62"/>
      <c r="DO62"/>
      <c r="DP62"/>
      <c r="DQ62"/>
      <c r="DR62"/>
      <c r="DS62"/>
      <c r="DT62"/>
      <c r="DU62"/>
      <c r="DV62"/>
      <c r="DW62"/>
      <c r="DX62"/>
      <c r="DY62"/>
      <c r="DZ62"/>
      <c r="EA62"/>
      <c r="EB62"/>
      <c r="EC62"/>
      <c r="ED62"/>
      <c r="EE62"/>
      <c r="EF62"/>
      <c r="EG62"/>
      <c r="EH62"/>
      <c r="EI62"/>
      <c r="EJ62"/>
      <c r="EK62"/>
      <c r="EL62"/>
      <c r="EM62"/>
      <c r="EN62"/>
      <c r="EO62"/>
      <c r="EP62"/>
      <c r="EQ62"/>
      <c r="ER62"/>
      <c r="ES62"/>
      <c r="ET62"/>
      <c r="EU62"/>
      <c r="EV62"/>
      <c r="EW62"/>
      <c r="EX62"/>
      <c r="EY62"/>
      <c r="EZ62"/>
      <c r="FA62"/>
      <c r="FB62"/>
      <c r="FC62"/>
      <c r="FD62"/>
      <c r="FE62"/>
      <c r="FF62"/>
      <c r="FG62"/>
      <c r="FH62"/>
      <c r="FI62"/>
      <c r="FJ62"/>
      <c r="FK62"/>
      <c r="FL62"/>
      <c r="FM62"/>
      <c r="FN62"/>
      <c r="FO62"/>
      <c r="FP62"/>
      <c r="FQ62"/>
      <c r="FR62"/>
      <c r="FS62"/>
      <c r="FT62"/>
      <c r="FU62"/>
      <c r="FV62"/>
      <c r="FW62"/>
      <c r="FX62"/>
      <c r="FY62"/>
      <c r="FZ62"/>
      <c r="GA62"/>
      <c r="GB62"/>
      <c r="GC62"/>
      <c r="GD62"/>
      <c r="GE62"/>
      <c r="GF62"/>
      <c r="GG62"/>
      <c r="GH62"/>
      <c r="GI62"/>
      <c r="GJ62"/>
      <c r="GK62"/>
      <c r="GL62"/>
      <c r="GM62"/>
      <c r="GN62"/>
      <c r="GO62"/>
      <c r="GP62"/>
      <c r="GQ62"/>
      <c r="GR62"/>
      <c r="GS62"/>
      <c r="GT62"/>
      <c r="GU62"/>
      <c r="GV62"/>
      <c r="GW62"/>
      <c r="GX62"/>
      <c r="GY62"/>
      <c r="GZ62"/>
      <c r="HA62"/>
      <c r="HB62"/>
      <c r="HC62"/>
      <c r="HD62"/>
      <c r="HE62"/>
      <c r="HF62"/>
      <c r="HG62"/>
      <c r="HH62"/>
      <c r="HI62"/>
      <c r="HJ62"/>
      <c r="HK62"/>
      <c r="HL62"/>
      <c r="HM62"/>
      <c r="HN62"/>
      <c r="HO62"/>
    </row>
    <row r="63" spans="1:223" ht="15.75" x14ac:dyDescent="0.25">
      <c r="A63"/>
      <c r="B63"/>
      <c r="C63"/>
      <c r="D63"/>
      <c r="E63"/>
      <c r="F63"/>
      <c r="G63"/>
      <c r="H63"/>
      <c r="I63"/>
      <c r="J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c r="CP63"/>
      <c r="CQ63"/>
      <c r="CR63"/>
      <c r="CS63"/>
      <c r="CT63"/>
      <c r="CU63"/>
      <c r="CV63"/>
      <c r="CW63"/>
      <c r="CX63"/>
      <c r="CY63"/>
      <c r="CZ63"/>
      <c r="DA63"/>
      <c r="DB63"/>
      <c r="DC63"/>
      <c r="DD63"/>
      <c r="DE63"/>
      <c r="DF63"/>
      <c r="DG63"/>
      <c r="DH63"/>
      <c r="DI63"/>
      <c r="DJ63"/>
      <c r="DK63"/>
      <c r="DL63"/>
      <c r="DM63"/>
      <c r="DN63"/>
      <c r="DO63"/>
      <c r="DP63"/>
      <c r="DQ63"/>
      <c r="DR63"/>
      <c r="DS63"/>
      <c r="DT63"/>
      <c r="DU63"/>
      <c r="DV63"/>
      <c r="DW63"/>
      <c r="DX63"/>
      <c r="DY63"/>
      <c r="DZ63"/>
      <c r="EA63"/>
      <c r="EB63"/>
      <c r="EC63"/>
      <c r="ED63"/>
      <c r="EE63"/>
      <c r="EF63"/>
      <c r="EG63"/>
      <c r="EH63"/>
      <c r="EI63"/>
      <c r="EJ63"/>
      <c r="EK63"/>
      <c r="EL63"/>
      <c r="EM63"/>
      <c r="EN63"/>
      <c r="EO63"/>
      <c r="EP63"/>
      <c r="EQ63"/>
      <c r="ER63"/>
      <c r="ES63"/>
      <c r="ET63"/>
      <c r="EU63"/>
      <c r="EV63"/>
      <c r="EW63"/>
      <c r="EX63"/>
      <c r="EY63"/>
      <c r="EZ63"/>
      <c r="FA63"/>
      <c r="FB63"/>
      <c r="FC63"/>
      <c r="FD63"/>
      <c r="FE63"/>
      <c r="FF63"/>
      <c r="FG63"/>
      <c r="FH63"/>
      <c r="FI63"/>
      <c r="FJ63"/>
      <c r="FK63"/>
      <c r="FL63"/>
      <c r="FM63"/>
      <c r="FN63"/>
      <c r="FO63"/>
      <c r="FP63"/>
      <c r="FQ63"/>
      <c r="FR63"/>
      <c r="FS63"/>
      <c r="FT63"/>
      <c r="FU63"/>
      <c r="FV63"/>
      <c r="FW63"/>
      <c r="FX63"/>
      <c r="FY63"/>
      <c r="FZ63"/>
      <c r="GA63"/>
      <c r="GB63"/>
      <c r="GC63"/>
      <c r="GD63"/>
      <c r="GE63"/>
      <c r="GF63"/>
      <c r="GG63"/>
      <c r="GH63"/>
      <c r="GI63"/>
      <c r="GJ63"/>
      <c r="GK63"/>
      <c r="GL63"/>
      <c r="GM63"/>
      <c r="GN63"/>
      <c r="GO63"/>
      <c r="GP63"/>
      <c r="GQ63"/>
      <c r="GR63"/>
      <c r="GS63"/>
      <c r="GT63"/>
      <c r="GU63"/>
      <c r="GV63"/>
      <c r="GW63"/>
      <c r="GX63"/>
      <c r="GY63"/>
      <c r="GZ63"/>
      <c r="HA63"/>
      <c r="HB63"/>
      <c r="HC63"/>
      <c r="HD63"/>
      <c r="HE63"/>
      <c r="HF63"/>
      <c r="HG63"/>
      <c r="HH63"/>
      <c r="HI63"/>
      <c r="HJ63"/>
      <c r="HK63"/>
      <c r="HL63"/>
      <c r="HM63"/>
      <c r="HN63"/>
      <c r="HO63"/>
    </row>
    <row r="64" spans="1:223" ht="15.75" x14ac:dyDescent="0.25">
      <c r="A64"/>
      <c r="B64"/>
      <c r="C64"/>
      <c r="D64"/>
      <c r="E64"/>
      <c r="F64"/>
      <c r="G64"/>
      <c r="H64"/>
      <c r="I64"/>
      <c r="J64"/>
      <c r="K64"/>
      <c r="L64"/>
      <c r="M64"/>
      <c r="N64"/>
      <c r="O64"/>
      <c r="P64"/>
      <c r="Q64"/>
      <c r="R64"/>
      <c r="S64"/>
      <c r="T64"/>
      <c r="U64"/>
      <c r="V64"/>
      <c r="W64"/>
      <c r="X64"/>
      <c r="Y64"/>
      <c r="Z64"/>
      <c r="AA64"/>
      <c r="AB64"/>
      <c r="AC64"/>
      <c r="AD64"/>
      <c r="AE64"/>
      <c r="AF64"/>
      <c r="AG64"/>
      <c r="AH64"/>
      <c r="AI64"/>
      <c r="AJ64"/>
      <c r="AK64"/>
      <c r="AL64"/>
      <c r="AM64"/>
      <c r="AN64"/>
      <c r="AO64"/>
      <c r="AP64"/>
      <c r="AQ64"/>
      <c r="AR64"/>
      <c r="AS64"/>
      <c r="AT64"/>
      <c r="AU64"/>
      <c r="AV64"/>
      <c r="AW64"/>
      <c r="AX64"/>
      <c r="AY64"/>
      <c r="AZ64"/>
      <c r="BA64"/>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c r="CP64"/>
      <c r="CQ64"/>
      <c r="CR64"/>
      <c r="CS64"/>
      <c r="CT64"/>
      <c r="CU64"/>
      <c r="CV64"/>
      <c r="CW64"/>
      <c r="CX64"/>
      <c r="CY64"/>
      <c r="CZ64"/>
      <c r="DA64"/>
      <c r="DB64"/>
      <c r="DC64"/>
      <c r="DD64"/>
      <c r="DE64"/>
      <c r="DF64"/>
      <c r="DG64"/>
      <c r="DH64"/>
      <c r="DI64"/>
      <c r="DJ64"/>
      <c r="DK64"/>
      <c r="DL64"/>
      <c r="DM64"/>
      <c r="DN64"/>
      <c r="DO64"/>
      <c r="DP64"/>
      <c r="DQ64"/>
      <c r="DR64"/>
      <c r="DS64"/>
      <c r="DT64"/>
      <c r="DU64"/>
      <c r="DV64"/>
      <c r="DW64"/>
      <c r="DX64"/>
      <c r="DY64"/>
      <c r="DZ64"/>
      <c r="EA64"/>
      <c r="EB64"/>
      <c r="EC64"/>
      <c r="ED64"/>
      <c r="EE64"/>
      <c r="EF64"/>
      <c r="EG64"/>
      <c r="EH64"/>
      <c r="EI64"/>
      <c r="EJ64"/>
      <c r="EK64"/>
      <c r="EL64"/>
      <c r="EM64"/>
      <c r="EN64"/>
      <c r="EO64"/>
      <c r="EP64"/>
      <c r="EQ64"/>
      <c r="ER64"/>
      <c r="ES64"/>
      <c r="ET64"/>
      <c r="EU64"/>
      <c r="EV64"/>
      <c r="EW64"/>
      <c r="EX64"/>
      <c r="EY64"/>
      <c r="EZ64"/>
      <c r="FA64"/>
      <c r="FB64"/>
      <c r="FC64"/>
      <c r="FD64"/>
      <c r="FE64"/>
      <c r="FF64"/>
      <c r="FG64"/>
      <c r="FH64"/>
      <c r="FI64"/>
      <c r="FJ64"/>
      <c r="FK64"/>
      <c r="FL64"/>
      <c r="FM64"/>
      <c r="FN64"/>
      <c r="FO64"/>
      <c r="FP64"/>
      <c r="FQ64"/>
      <c r="FR64"/>
      <c r="FS64"/>
      <c r="FT64"/>
      <c r="FU64"/>
      <c r="FV64"/>
      <c r="FW64"/>
      <c r="FX64"/>
      <c r="FY64"/>
      <c r="FZ64"/>
      <c r="GA64"/>
      <c r="GB64"/>
      <c r="GC64"/>
      <c r="GD64"/>
      <c r="GE64"/>
      <c r="GF64"/>
      <c r="GG64"/>
      <c r="GH64"/>
      <c r="GI64"/>
      <c r="GJ64"/>
      <c r="GK64"/>
      <c r="GL64"/>
      <c r="GM64"/>
      <c r="GN64"/>
      <c r="GO64"/>
      <c r="GP64"/>
      <c r="GQ64"/>
      <c r="GR64"/>
      <c r="GS64"/>
      <c r="GT64"/>
      <c r="GU64"/>
      <c r="GV64"/>
      <c r="GW64"/>
      <c r="GX64"/>
      <c r="GY64"/>
      <c r="GZ64"/>
      <c r="HA64"/>
      <c r="HB64"/>
      <c r="HC64"/>
      <c r="HD64"/>
      <c r="HE64"/>
      <c r="HF64"/>
      <c r="HG64"/>
      <c r="HH64"/>
      <c r="HI64"/>
      <c r="HJ64"/>
      <c r="HK64"/>
      <c r="HL64"/>
      <c r="HM64"/>
      <c r="HN64"/>
      <c r="HO64"/>
    </row>
    <row r="65" spans="1:223" ht="15.75" x14ac:dyDescent="0.25">
      <c r="A65"/>
      <c r="B65"/>
      <c r="C65"/>
      <c r="D65"/>
      <c r="E65"/>
      <c r="F65"/>
      <c r="G65"/>
      <c r="H65"/>
      <c r="I65"/>
      <c r="J65"/>
      <c r="K65"/>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c r="CP65"/>
      <c r="CQ65"/>
      <c r="CR65"/>
      <c r="CS65"/>
      <c r="CT65"/>
      <c r="CU65"/>
      <c r="CV65"/>
      <c r="CW65"/>
      <c r="CX65"/>
      <c r="CY65"/>
      <c r="CZ65"/>
      <c r="DA65"/>
      <c r="DB65"/>
      <c r="DC65"/>
      <c r="DD65"/>
      <c r="DE65"/>
      <c r="DF65"/>
      <c r="DG65"/>
      <c r="DH65"/>
      <c r="DI65"/>
      <c r="DJ65"/>
      <c r="DK65"/>
      <c r="DL65"/>
      <c r="DM65"/>
      <c r="DN65"/>
      <c r="DO65"/>
      <c r="DP65"/>
      <c r="DQ65"/>
      <c r="DR65"/>
      <c r="DS65"/>
      <c r="DT65"/>
      <c r="DU65"/>
      <c r="DV65"/>
      <c r="DW65"/>
      <c r="DX65"/>
      <c r="DY65"/>
      <c r="DZ65"/>
      <c r="EA65"/>
      <c r="EB65"/>
      <c r="EC65"/>
      <c r="ED65"/>
      <c r="EE65"/>
      <c r="EF65"/>
      <c r="EG65"/>
      <c r="EH65"/>
      <c r="EI65"/>
      <c r="EJ65"/>
      <c r="EK65"/>
      <c r="EL65"/>
      <c r="EM65"/>
      <c r="EN65"/>
      <c r="EO65"/>
      <c r="EP65"/>
      <c r="EQ65"/>
      <c r="ER65"/>
      <c r="ES65"/>
      <c r="ET65"/>
      <c r="EU65"/>
      <c r="EV65"/>
      <c r="EW65"/>
      <c r="EX65"/>
      <c r="EY65"/>
      <c r="EZ65"/>
      <c r="FA65"/>
      <c r="FB65"/>
      <c r="FC65"/>
      <c r="FD65"/>
      <c r="FE65"/>
      <c r="FF65"/>
      <c r="FG65"/>
      <c r="FH65"/>
      <c r="FI65"/>
      <c r="FJ65"/>
      <c r="FK65"/>
      <c r="FL65"/>
      <c r="FM65"/>
      <c r="FN65"/>
      <c r="FO65"/>
      <c r="FP65"/>
      <c r="FQ65"/>
      <c r="FR65"/>
      <c r="FS65"/>
      <c r="FT65"/>
      <c r="FU65"/>
      <c r="FV65"/>
      <c r="FW65"/>
      <c r="FX65"/>
      <c r="FY65"/>
      <c r="FZ65"/>
      <c r="GA65"/>
      <c r="GB65"/>
      <c r="GC65"/>
      <c r="GD65"/>
      <c r="GE65"/>
      <c r="GF65"/>
      <c r="GG65"/>
      <c r="GH65"/>
      <c r="GI65"/>
      <c r="GJ65"/>
      <c r="GK65"/>
      <c r="GL65"/>
      <c r="GM65"/>
      <c r="GN65"/>
      <c r="GO65"/>
      <c r="GP65"/>
      <c r="GQ65"/>
      <c r="GR65"/>
      <c r="GS65"/>
      <c r="GT65"/>
      <c r="GU65"/>
      <c r="GV65"/>
      <c r="GW65"/>
      <c r="GX65"/>
      <c r="GY65"/>
      <c r="GZ65"/>
      <c r="HA65"/>
      <c r="HB65"/>
      <c r="HC65"/>
      <c r="HD65"/>
      <c r="HE65"/>
      <c r="HF65"/>
      <c r="HG65"/>
      <c r="HH65"/>
      <c r="HI65"/>
      <c r="HJ65"/>
      <c r="HK65"/>
      <c r="HL65"/>
      <c r="HM65"/>
      <c r="HN65"/>
      <c r="HO65"/>
    </row>
    <row r="66" spans="1:223" ht="15.75" x14ac:dyDescent="0.25">
      <c r="A66"/>
      <c r="B66"/>
      <c r="C66"/>
      <c r="D66"/>
      <c r="E66"/>
      <c r="F66"/>
      <c r="G66"/>
      <c r="H66"/>
      <c r="I66"/>
      <c r="J6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c r="CV66"/>
      <c r="CW66"/>
      <c r="CX66"/>
      <c r="CY66"/>
      <c r="CZ66"/>
      <c r="DA66"/>
      <c r="DB66"/>
      <c r="DC66"/>
      <c r="DD66"/>
      <c r="DE66"/>
      <c r="DF66"/>
      <c r="DG66"/>
      <c r="DH66"/>
      <c r="DI66"/>
      <c r="DJ66"/>
      <c r="DK66"/>
      <c r="DL66"/>
      <c r="DM66"/>
      <c r="DN66"/>
      <c r="DO66"/>
      <c r="DP66"/>
      <c r="DQ66"/>
      <c r="DR66"/>
      <c r="DS66"/>
      <c r="DT66"/>
      <c r="DU66"/>
      <c r="DV66"/>
      <c r="DW66"/>
      <c r="DX66"/>
      <c r="DY66"/>
      <c r="DZ66"/>
      <c r="EA66"/>
      <c r="EB66"/>
      <c r="EC66"/>
      <c r="ED66"/>
      <c r="EE66"/>
      <c r="EF66"/>
      <c r="EG66"/>
      <c r="EH66"/>
      <c r="EI66"/>
      <c r="EJ66"/>
      <c r="EK66"/>
      <c r="EL66"/>
      <c r="EM66"/>
      <c r="EN66"/>
      <c r="EO66"/>
      <c r="EP66"/>
      <c r="EQ66"/>
      <c r="ER66"/>
      <c r="ES66"/>
      <c r="ET66"/>
      <c r="EU66"/>
      <c r="EV66"/>
      <c r="EW66"/>
      <c r="EX66"/>
      <c r="EY66"/>
      <c r="EZ66"/>
      <c r="FA66"/>
      <c r="FB66"/>
      <c r="FC66"/>
      <c r="FD66"/>
      <c r="FE66"/>
      <c r="FF66"/>
      <c r="FG66"/>
      <c r="FH66"/>
      <c r="FI66"/>
      <c r="FJ66"/>
      <c r="FK66"/>
      <c r="FL66"/>
      <c r="FM66"/>
      <c r="FN66"/>
      <c r="FO66"/>
      <c r="FP66"/>
      <c r="FQ66"/>
      <c r="FR66"/>
      <c r="FS66"/>
      <c r="FT66"/>
      <c r="FU66"/>
      <c r="FV66"/>
      <c r="FW66"/>
      <c r="FX66"/>
      <c r="FY66"/>
      <c r="FZ66"/>
      <c r="GA66"/>
      <c r="GB66"/>
      <c r="GC66"/>
      <c r="GD66"/>
      <c r="GE66"/>
      <c r="GF66"/>
      <c r="GG66"/>
      <c r="GH66"/>
      <c r="GI66"/>
      <c r="GJ66"/>
      <c r="GK66"/>
      <c r="GL66"/>
      <c r="GM66"/>
      <c r="GN66"/>
      <c r="GO66"/>
      <c r="GP66"/>
      <c r="GQ66"/>
      <c r="GR66"/>
      <c r="GS66"/>
      <c r="GT66"/>
      <c r="GU66"/>
      <c r="GV66"/>
      <c r="GW66"/>
      <c r="GX66"/>
      <c r="GY66"/>
      <c r="GZ66"/>
      <c r="HA66"/>
      <c r="HB66"/>
      <c r="HC66"/>
      <c r="HD66"/>
      <c r="HE66"/>
      <c r="HF66"/>
      <c r="HG66"/>
      <c r="HH66"/>
      <c r="HI66"/>
      <c r="HJ66"/>
      <c r="HK66"/>
      <c r="HL66"/>
      <c r="HM66"/>
      <c r="HN66"/>
      <c r="HO66"/>
    </row>
    <row r="67" spans="1:223" ht="15.75" x14ac:dyDescent="0.25">
      <c r="A67"/>
      <c r="B67"/>
      <c r="C67"/>
      <c r="D67"/>
      <c r="E67"/>
      <c r="F67"/>
      <c r="G67"/>
      <c r="H67"/>
      <c r="I67"/>
      <c r="J67"/>
      <c r="K67"/>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c r="CV67"/>
      <c r="CW67"/>
      <c r="CX67"/>
      <c r="CY67"/>
      <c r="CZ67"/>
      <c r="DA67"/>
      <c r="DB67"/>
      <c r="DC67"/>
      <c r="DD67"/>
      <c r="DE67"/>
      <c r="DF67"/>
      <c r="DG67"/>
      <c r="DH67"/>
      <c r="DI67"/>
      <c r="DJ67"/>
      <c r="DK67"/>
      <c r="DL67"/>
      <c r="DM67"/>
      <c r="DN67"/>
      <c r="DO67"/>
      <c r="DP67"/>
      <c r="DQ67"/>
      <c r="DR67"/>
      <c r="DS67"/>
      <c r="DT67"/>
      <c r="DU67"/>
      <c r="DV67"/>
      <c r="DW67"/>
      <c r="DX67"/>
      <c r="DY67"/>
      <c r="DZ67"/>
      <c r="EA67"/>
      <c r="EB67"/>
      <c r="EC67"/>
      <c r="ED67"/>
      <c r="EE67"/>
      <c r="EF67"/>
      <c r="EG67"/>
      <c r="EH67"/>
      <c r="EI67"/>
      <c r="EJ67"/>
      <c r="EK67"/>
      <c r="EL67"/>
      <c r="EM67"/>
      <c r="EN67"/>
      <c r="EO67"/>
      <c r="EP67"/>
      <c r="EQ67"/>
      <c r="ER67"/>
      <c r="ES67"/>
      <c r="ET67"/>
      <c r="EU67"/>
      <c r="EV67"/>
      <c r="EW67"/>
      <c r="EX67"/>
      <c r="EY67"/>
      <c r="EZ67"/>
      <c r="FA67"/>
      <c r="FB67"/>
      <c r="FC67"/>
      <c r="FD67"/>
      <c r="FE67"/>
      <c r="FF67"/>
      <c r="FG67"/>
      <c r="FH67"/>
      <c r="FI67"/>
      <c r="FJ67"/>
      <c r="FK67"/>
      <c r="FL67"/>
      <c r="FM67"/>
      <c r="FN67"/>
      <c r="FO67"/>
      <c r="FP67"/>
      <c r="FQ67"/>
      <c r="FR67"/>
      <c r="FS67"/>
      <c r="FT67"/>
      <c r="FU67"/>
      <c r="FV67"/>
      <c r="FW67"/>
      <c r="FX67"/>
      <c r="FY67"/>
      <c r="FZ67"/>
      <c r="GA67"/>
      <c r="GB67"/>
      <c r="GC67"/>
      <c r="GD67"/>
      <c r="GE67"/>
      <c r="GF67"/>
      <c r="GG67"/>
      <c r="GH67"/>
      <c r="GI67"/>
      <c r="GJ67"/>
      <c r="GK67"/>
      <c r="GL67"/>
      <c r="GM67"/>
      <c r="GN67"/>
      <c r="GO67"/>
      <c r="GP67"/>
      <c r="GQ67"/>
      <c r="GR67"/>
      <c r="GS67"/>
      <c r="GT67"/>
      <c r="GU67"/>
      <c r="GV67"/>
      <c r="GW67"/>
      <c r="GX67"/>
      <c r="GY67"/>
      <c r="GZ67"/>
      <c r="HA67"/>
      <c r="HB67"/>
      <c r="HC67"/>
      <c r="HD67"/>
      <c r="HE67"/>
      <c r="HF67"/>
      <c r="HG67"/>
      <c r="HH67"/>
      <c r="HI67"/>
      <c r="HJ67"/>
      <c r="HK67"/>
      <c r="HL67"/>
      <c r="HM67"/>
      <c r="HN67"/>
      <c r="HO67"/>
    </row>
    <row r="68" spans="1:223" ht="15.75" x14ac:dyDescent="0.25">
      <c r="A68"/>
      <c r="B68"/>
      <c r="C68"/>
      <c r="D68"/>
      <c r="E68"/>
      <c r="F68"/>
      <c r="G68"/>
      <c r="H68"/>
      <c r="I68"/>
      <c r="J68"/>
      <c r="K68"/>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c r="CV68"/>
      <c r="CW68"/>
      <c r="CX68"/>
      <c r="CY68"/>
      <c r="CZ68"/>
      <c r="DA68"/>
      <c r="DB68"/>
      <c r="DC68"/>
      <c r="DD68"/>
      <c r="DE68"/>
      <c r="DF68"/>
      <c r="DG68"/>
      <c r="DH68"/>
      <c r="DI68"/>
      <c r="DJ68"/>
      <c r="DK68"/>
      <c r="DL68"/>
      <c r="DM68"/>
      <c r="DN68"/>
      <c r="DO68"/>
      <c r="DP68"/>
      <c r="DQ68"/>
      <c r="DR68"/>
      <c r="DS68"/>
      <c r="DT68"/>
      <c r="DU68"/>
      <c r="DV68"/>
      <c r="DW68"/>
      <c r="DX68"/>
      <c r="DY68"/>
      <c r="DZ68"/>
      <c r="EA68"/>
      <c r="EB68"/>
      <c r="EC68"/>
      <c r="ED68"/>
      <c r="EE68"/>
      <c r="EF68"/>
      <c r="EG68"/>
      <c r="EH68"/>
      <c r="EI68"/>
      <c r="EJ68"/>
      <c r="EK68"/>
      <c r="EL68"/>
      <c r="EM68"/>
      <c r="EN68"/>
      <c r="EO68"/>
      <c r="EP68"/>
      <c r="EQ68"/>
      <c r="ER68"/>
      <c r="ES68"/>
      <c r="ET68"/>
      <c r="EU68"/>
      <c r="EV68"/>
      <c r="EW68"/>
      <c r="EX68"/>
      <c r="EY68"/>
      <c r="EZ68"/>
      <c r="FA68"/>
      <c r="FB68"/>
      <c r="FC68"/>
      <c r="FD68"/>
      <c r="FE68"/>
      <c r="FF68"/>
      <c r="FG68"/>
      <c r="FH68"/>
      <c r="FI68"/>
      <c r="FJ68"/>
      <c r="FK68"/>
      <c r="FL68"/>
      <c r="FM68"/>
      <c r="FN68"/>
      <c r="FO68"/>
      <c r="FP68"/>
      <c r="FQ68"/>
      <c r="FR68"/>
      <c r="FS68"/>
      <c r="FT68"/>
      <c r="FU68"/>
      <c r="FV68"/>
      <c r="FW68"/>
      <c r="FX68"/>
      <c r="FY68"/>
      <c r="FZ68"/>
      <c r="GA68"/>
      <c r="GB68"/>
      <c r="GC68"/>
      <c r="GD68"/>
      <c r="GE68"/>
      <c r="GF68"/>
      <c r="GG68"/>
      <c r="GH68"/>
      <c r="GI68"/>
      <c r="GJ68"/>
      <c r="GK68"/>
      <c r="GL68"/>
      <c r="GM68"/>
      <c r="GN68"/>
      <c r="GO68"/>
      <c r="GP68"/>
      <c r="GQ68"/>
      <c r="GR68"/>
      <c r="GS68"/>
      <c r="GT68"/>
      <c r="GU68"/>
      <c r="GV68"/>
      <c r="GW68"/>
      <c r="GX68"/>
      <c r="GY68"/>
      <c r="GZ68"/>
      <c r="HA68"/>
      <c r="HB68"/>
      <c r="HC68"/>
      <c r="HD68"/>
      <c r="HE68"/>
      <c r="HF68"/>
      <c r="HG68"/>
      <c r="HH68"/>
      <c r="HI68"/>
      <c r="HJ68"/>
      <c r="HK68"/>
      <c r="HL68"/>
      <c r="HM68"/>
      <c r="HN68"/>
      <c r="HO68"/>
    </row>
    <row r="69" spans="1:223" ht="15.75" x14ac:dyDescent="0.25">
      <c r="A69"/>
      <c r="B69"/>
      <c r="C69"/>
      <c r="D69"/>
      <c r="E69"/>
      <c r="F69"/>
      <c r="G69"/>
      <c r="H69"/>
      <c r="I69"/>
      <c r="J69"/>
      <c r="K69"/>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c r="CV69"/>
      <c r="CW69"/>
      <c r="CX69"/>
      <c r="CY69"/>
      <c r="CZ69"/>
      <c r="DA69"/>
      <c r="DB69"/>
      <c r="DC69"/>
      <c r="DD69"/>
      <c r="DE69"/>
      <c r="DF69"/>
      <c r="DG69"/>
      <c r="DH69"/>
      <c r="DI69"/>
      <c r="DJ69"/>
      <c r="DK69"/>
      <c r="DL69"/>
      <c r="DM69"/>
      <c r="DN69"/>
      <c r="DO69"/>
      <c r="DP69"/>
      <c r="DQ69"/>
      <c r="DR69"/>
      <c r="DS69"/>
      <c r="DT69"/>
      <c r="DU69"/>
      <c r="DV69"/>
      <c r="DW69"/>
      <c r="DX69"/>
      <c r="DY69"/>
      <c r="DZ69"/>
      <c r="EA69"/>
      <c r="EB69"/>
      <c r="EC69"/>
      <c r="ED69"/>
      <c r="EE69"/>
      <c r="EF69"/>
      <c r="EG69"/>
      <c r="EH69"/>
      <c r="EI69"/>
      <c r="EJ69"/>
      <c r="EK69"/>
      <c r="EL69"/>
      <c r="EM69"/>
      <c r="EN69"/>
      <c r="EO69"/>
      <c r="EP69"/>
      <c r="EQ69"/>
      <c r="ER69"/>
      <c r="ES69"/>
      <c r="ET69"/>
      <c r="EU69"/>
      <c r="EV69"/>
      <c r="EW69"/>
      <c r="EX69"/>
      <c r="EY69"/>
      <c r="EZ69"/>
      <c r="FA69"/>
      <c r="FB69"/>
      <c r="FC69"/>
      <c r="FD69"/>
      <c r="FE69"/>
      <c r="FF69"/>
      <c r="FG69"/>
      <c r="FH69"/>
      <c r="FI69"/>
      <c r="FJ69"/>
      <c r="FK69"/>
      <c r="FL69"/>
      <c r="FM69"/>
      <c r="FN69"/>
      <c r="FO69"/>
      <c r="FP69"/>
      <c r="FQ69"/>
      <c r="FR69"/>
      <c r="FS69"/>
      <c r="FT69"/>
      <c r="FU69"/>
      <c r="FV69"/>
      <c r="FW69"/>
      <c r="FX69"/>
      <c r="FY69"/>
      <c r="FZ69"/>
      <c r="GA69"/>
      <c r="GB69"/>
      <c r="GC69"/>
      <c r="GD69"/>
      <c r="GE69"/>
      <c r="GF69"/>
      <c r="GG69"/>
      <c r="GH69"/>
      <c r="GI69"/>
      <c r="GJ69"/>
      <c r="GK69"/>
      <c r="GL69"/>
      <c r="GM69"/>
      <c r="GN69"/>
      <c r="GO69"/>
      <c r="GP69"/>
      <c r="GQ69"/>
      <c r="GR69"/>
      <c r="GS69"/>
      <c r="GT69"/>
      <c r="GU69"/>
      <c r="GV69"/>
      <c r="GW69"/>
      <c r="GX69"/>
      <c r="GY69"/>
      <c r="GZ69"/>
      <c r="HA69"/>
      <c r="HB69"/>
      <c r="HC69"/>
      <c r="HD69"/>
      <c r="HE69"/>
      <c r="HF69"/>
      <c r="HG69"/>
      <c r="HH69"/>
      <c r="HI69"/>
      <c r="HJ69"/>
      <c r="HK69"/>
      <c r="HL69"/>
      <c r="HM69"/>
      <c r="HN69"/>
      <c r="HO69"/>
    </row>
    <row r="70" spans="1:223" ht="15.75" x14ac:dyDescent="0.25">
      <c r="A70"/>
      <c r="B70"/>
      <c r="C70"/>
      <c r="D70"/>
      <c r="E70"/>
      <c r="F70"/>
      <c r="G70"/>
      <c r="H70"/>
      <c r="I70"/>
      <c r="J70"/>
      <c r="K70"/>
      <c r="L70"/>
      <c r="M70"/>
      <c r="N70"/>
      <c r="O70"/>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c r="CV70"/>
      <c r="CW70"/>
      <c r="CX70"/>
      <c r="CY70"/>
      <c r="CZ70"/>
      <c r="DA70"/>
      <c r="DB70"/>
      <c r="DC70"/>
      <c r="DD70"/>
      <c r="DE70"/>
      <c r="DF70"/>
      <c r="DG70"/>
      <c r="DH70"/>
      <c r="DI70"/>
      <c r="DJ70"/>
      <c r="DK70"/>
      <c r="DL70"/>
      <c r="DM70"/>
      <c r="DN70"/>
      <c r="DO70"/>
      <c r="DP70"/>
      <c r="DQ70"/>
      <c r="DR70"/>
      <c r="DS70"/>
      <c r="DT70"/>
      <c r="DU70"/>
      <c r="DV70"/>
      <c r="DW70"/>
      <c r="DX70"/>
      <c r="DY70"/>
      <c r="DZ70"/>
      <c r="EA70"/>
      <c r="EB70"/>
      <c r="EC70"/>
      <c r="ED70"/>
      <c r="EE70"/>
      <c r="EF70"/>
      <c r="EG70"/>
      <c r="EH70"/>
      <c r="EI70"/>
      <c r="EJ70"/>
      <c r="EK70"/>
      <c r="EL70"/>
      <c r="EM70"/>
      <c r="EN70"/>
      <c r="EO70"/>
      <c r="EP70"/>
      <c r="EQ70"/>
      <c r="ER70"/>
      <c r="ES70"/>
      <c r="ET70"/>
      <c r="EU70"/>
      <c r="EV70"/>
      <c r="EW70"/>
      <c r="EX70"/>
      <c r="EY70"/>
      <c r="EZ70"/>
      <c r="FA70"/>
      <c r="FB70"/>
      <c r="FC70"/>
      <c r="FD70"/>
      <c r="FE70"/>
      <c r="FF70"/>
      <c r="FG70"/>
      <c r="FH70"/>
      <c r="FI70"/>
      <c r="FJ70"/>
      <c r="FK70"/>
      <c r="FL70"/>
      <c r="FM70"/>
      <c r="FN70"/>
      <c r="FO70"/>
      <c r="FP70"/>
      <c r="FQ70"/>
      <c r="FR70"/>
      <c r="FS70"/>
      <c r="FT70"/>
      <c r="FU70"/>
      <c r="FV70"/>
      <c r="FW70"/>
      <c r="FX70"/>
      <c r="FY70"/>
      <c r="FZ70"/>
      <c r="GA70"/>
      <c r="GB70"/>
      <c r="GC70"/>
      <c r="GD70"/>
      <c r="GE70"/>
      <c r="GF70"/>
      <c r="GG70"/>
      <c r="GH70"/>
      <c r="GI70"/>
      <c r="GJ70"/>
      <c r="GK70"/>
      <c r="GL70"/>
      <c r="GM70"/>
      <c r="GN70"/>
      <c r="GO70"/>
      <c r="GP70"/>
      <c r="GQ70"/>
      <c r="GR70"/>
      <c r="GS70"/>
      <c r="GT70"/>
      <c r="GU70"/>
      <c r="GV70"/>
      <c r="GW70"/>
      <c r="GX70"/>
      <c r="GY70"/>
      <c r="GZ70"/>
      <c r="HA70"/>
      <c r="HB70"/>
      <c r="HC70"/>
      <c r="HD70"/>
      <c r="HE70"/>
      <c r="HF70"/>
      <c r="HG70"/>
      <c r="HH70"/>
      <c r="HI70"/>
      <c r="HJ70"/>
      <c r="HK70"/>
      <c r="HL70"/>
      <c r="HM70"/>
      <c r="HN70"/>
      <c r="HO70"/>
    </row>
    <row r="71" spans="1:223" ht="15.75" x14ac:dyDescent="0.25">
      <c r="A71"/>
      <c r="B71"/>
      <c r="C71"/>
      <c r="D71"/>
      <c r="E71"/>
      <c r="F71"/>
      <c r="G71"/>
      <c r="H71"/>
      <c r="I71"/>
      <c r="J71"/>
      <c r="K71"/>
      <c r="L71"/>
      <c r="M71"/>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c r="BA71"/>
      <c r="BB71"/>
      <c r="BC71"/>
      <c r="BD71"/>
      <c r="BE71"/>
      <c r="BF71"/>
      <c r="BG71"/>
      <c r="BH71"/>
      <c r="BI71"/>
      <c r="BJ71"/>
      <c r="BK71"/>
      <c r="BL71"/>
      <c r="BM71"/>
      <c r="BN71"/>
      <c r="BO71"/>
      <c r="BP71"/>
      <c r="BQ71"/>
      <c r="BR71"/>
      <c r="BS71"/>
      <c r="BT71"/>
      <c r="BU71"/>
      <c r="BV71"/>
      <c r="BW71"/>
      <c r="BX71"/>
      <c r="BY71"/>
      <c r="BZ71"/>
      <c r="CA71"/>
      <c r="CB71"/>
      <c r="CC71"/>
      <c r="CD71"/>
      <c r="CE71"/>
      <c r="CF71"/>
      <c r="CG71"/>
      <c r="CH71"/>
      <c r="CI71"/>
      <c r="CJ71"/>
      <c r="CK71"/>
      <c r="CL71"/>
      <c r="CM71"/>
      <c r="CN71"/>
      <c r="CO71"/>
      <c r="CP71"/>
      <c r="CQ71"/>
      <c r="CR71"/>
      <c r="CS71"/>
      <c r="CT71"/>
      <c r="CU71"/>
      <c r="CV71"/>
      <c r="CW71"/>
      <c r="CX71"/>
      <c r="CY71"/>
      <c r="CZ71"/>
      <c r="DA71"/>
      <c r="DB71"/>
      <c r="DC71"/>
      <c r="DD71"/>
      <c r="DE71"/>
      <c r="DF71"/>
      <c r="DG71"/>
      <c r="DH71"/>
      <c r="DI71"/>
      <c r="DJ71"/>
      <c r="DK71"/>
      <c r="DL71"/>
      <c r="DM71"/>
      <c r="DN71"/>
      <c r="DO71"/>
      <c r="DP71"/>
      <c r="DQ71"/>
      <c r="DR71"/>
      <c r="DS71"/>
      <c r="DT71"/>
      <c r="DU71"/>
      <c r="DV71"/>
      <c r="DW71"/>
      <c r="DX71"/>
      <c r="DY71"/>
      <c r="DZ71"/>
      <c r="EA71"/>
      <c r="EB71"/>
      <c r="EC71"/>
      <c r="ED71"/>
      <c r="EE71"/>
      <c r="EF71"/>
      <c r="EG71"/>
      <c r="EH71"/>
      <c r="EI71"/>
      <c r="EJ71"/>
      <c r="EK71"/>
      <c r="EL71"/>
      <c r="EM71"/>
      <c r="EN71"/>
      <c r="EO71"/>
      <c r="EP71"/>
      <c r="EQ71"/>
      <c r="ER71"/>
      <c r="ES71"/>
      <c r="ET71"/>
      <c r="EU71"/>
      <c r="EV71"/>
      <c r="EW71"/>
      <c r="EX71"/>
      <c r="EY71"/>
      <c r="EZ71"/>
      <c r="FA71"/>
      <c r="FB71"/>
      <c r="FC71"/>
      <c r="FD71"/>
      <c r="FE71"/>
      <c r="FF71"/>
      <c r="FG71"/>
      <c r="FH71"/>
      <c r="FI71"/>
      <c r="FJ71"/>
      <c r="FK71"/>
      <c r="FL71"/>
      <c r="FM71"/>
      <c r="FN71"/>
      <c r="FO71"/>
      <c r="FP71"/>
      <c r="FQ71"/>
      <c r="FR71"/>
      <c r="FS71"/>
      <c r="FT71"/>
      <c r="FU71"/>
      <c r="FV71"/>
      <c r="FW71"/>
      <c r="FX71"/>
      <c r="FY71"/>
      <c r="FZ71"/>
      <c r="GA71"/>
      <c r="GB71"/>
      <c r="GC71"/>
      <c r="GD71"/>
      <c r="GE71"/>
      <c r="GF71"/>
      <c r="GG71"/>
      <c r="GH71"/>
      <c r="GI71"/>
      <c r="GJ71"/>
      <c r="GK71"/>
      <c r="GL71"/>
      <c r="GM71"/>
      <c r="GN71"/>
      <c r="GO71"/>
      <c r="GP71"/>
      <c r="GQ71"/>
      <c r="GR71"/>
      <c r="GS71"/>
      <c r="GT71"/>
      <c r="GU71"/>
      <c r="GV71"/>
      <c r="GW71"/>
      <c r="GX71"/>
      <c r="GY71"/>
      <c r="GZ71"/>
      <c r="HA71"/>
      <c r="HB71"/>
      <c r="HC71"/>
      <c r="HD71"/>
      <c r="HE71"/>
      <c r="HF71"/>
      <c r="HG71"/>
      <c r="HH71"/>
      <c r="HI71"/>
      <c r="HJ71"/>
      <c r="HK71"/>
      <c r="HL71"/>
      <c r="HM71"/>
      <c r="HN71"/>
      <c r="HO71"/>
    </row>
    <row r="72" spans="1:223" ht="15.75" x14ac:dyDescent="0.25">
      <c r="A72"/>
      <c r="B72"/>
      <c r="C72"/>
      <c r="D72"/>
      <c r="E72"/>
      <c r="F72"/>
      <c r="G72"/>
      <c r="H72"/>
      <c r="I72"/>
      <c r="J72"/>
      <c r="K72"/>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c r="CR72"/>
      <c r="CS72"/>
      <c r="CT72"/>
      <c r="CU72"/>
      <c r="CV72"/>
      <c r="CW72"/>
      <c r="CX72"/>
      <c r="CY72"/>
      <c r="CZ72"/>
      <c r="DA72"/>
      <c r="DB72"/>
      <c r="DC72"/>
      <c r="DD72"/>
      <c r="DE72"/>
      <c r="DF72"/>
      <c r="DG72"/>
      <c r="DH72"/>
      <c r="DI72"/>
      <c r="DJ72"/>
      <c r="DK72"/>
      <c r="DL72"/>
      <c r="DM72"/>
      <c r="DN72"/>
      <c r="DO72"/>
      <c r="DP72"/>
      <c r="DQ72"/>
      <c r="DR72"/>
      <c r="DS72"/>
      <c r="DT72"/>
      <c r="DU72"/>
      <c r="DV72"/>
      <c r="DW72"/>
      <c r="DX72"/>
      <c r="DY72"/>
      <c r="DZ72"/>
      <c r="EA72"/>
      <c r="EB72"/>
      <c r="EC72"/>
      <c r="ED72"/>
      <c r="EE72"/>
      <c r="EF72"/>
      <c r="EG72"/>
      <c r="EH72"/>
      <c r="EI72"/>
      <c r="EJ72"/>
      <c r="EK72"/>
      <c r="EL72"/>
      <c r="EM72"/>
      <c r="EN72"/>
      <c r="EO72"/>
      <c r="EP72"/>
      <c r="EQ72"/>
      <c r="ER72"/>
      <c r="ES72"/>
      <c r="ET72"/>
      <c r="EU72"/>
      <c r="EV72"/>
      <c r="EW72"/>
      <c r="EX72"/>
      <c r="EY72"/>
      <c r="EZ72"/>
      <c r="FA72"/>
      <c r="FB72"/>
      <c r="FC72"/>
      <c r="FD72"/>
      <c r="FE72"/>
      <c r="FF72"/>
      <c r="FG72"/>
      <c r="FH72"/>
      <c r="FI72"/>
      <c r="FJ72"/>
      <c r="FK72"/>
      <c r="FL72"/>
      <c r="FM72"/>
      <c r="FN72"/>
      <c r="FO72"/>
      <c r="FP72"/>
      <c r="FQ72"/>
      <c r="FR72"/>
      <c r="FS72"/>
      <c r="FT72"/>
      <c r="FU72"/>
      <c r="FV72"/>
      <c r="FW72"/>
      <c r="FX72"/>
      <c r="FY72"/>
      <c r="FZ72"/>
      <c r="GA72"/>
      <c r="GB72"/>
      <c r="GC72"/>
      <c r="GD72"/>
      <c r="GE72"/>
      <c r="GF72"/>
      <c r="GG72"/>
      <c r="GH72"/>
      <c r="GI72"/>
      <c r="GJ72"/>
      <c r="GK72"/>
      <c r="GL72"/>
      <c r="GM72"/>
      <c r="GN72"/>
      <c r="GO72"/>
      <c r="GP72"/>
      <c r="GQ72"/>
      <c r="GR72"/>
      <c r="GS72"/>
      <c r="GT72"/>
      <c r="GU72"/>
      <c r="GV72"/>
      <c r="GW72"/>
      <c r="GX72"/>
      <c r="GY72"/>
      <c r="GZ72"/>
      <c r="HA72"/>
      <c r="HB72"/>
      <c r="HC72"/>
      <c r="HD72"/>
      <c r="HE72"/>
      <c r="HF72"/>
      <c r="HG72"/>
      <c r="HH72"/>
      <c r="HI72"/>
      <c r="HJ72"/>
      <c r="HK72"/>
      <c r="HL72"/>
      <c r="HM72"/>
      <c r="HN72"/>
      <c r="HO72"/>
    </row>
    <row r="73" spans="1:223" ht="15.75" x14ac:dyDescent="0.25">
      <c r="A73"/>
      <c r="B73"/>
      <c r="C73"/>
      <c r="D73"/>
      <c r="E73"/>
      <c r="F73"/>
      <c r="G73"/>
      <c r="H73"/>
      <c r="I73"/>
      <c r="J73"/>
      <c r="K73"/>
      <c r="L73"/>
      <c r="M73"/>
      <c r="N73"/>
      <c r="O73"/>
      <c r="P73"/>
      <c r="Q73"/>
      <c r="R73"/>
      <c r="S73"/>
      <c r="T73"/>
      <c r="U73"/>
      <c r="V73"/>
      <c r="W73"/>
      <c r="X73"/>
      <c r="Y73"/>
      <c r="Z73"/>
      <c r="AA73"/>
      <c r="AB73"/>
      <c r="AC73"/>
      <c r="AD73"/>
      <c r="AE73"/>
      <c r="AF73"/>
      <c r="AG73"/>
      <c r="AH73"/>
      <c r="AI73"/>
      <c r="AJ73"/>
      <c r="AK73"/>
      <c r="AL73"/>
      <c r="AM73"/>
      <c r="AN73"/>
      <c r="AO73"/>
      <c r="AP73"/>
      <c r="AQ73"/>
      <c r="AR73"/>
      <c r="AS73"/>
      <c r="AT73"/>
      <c r="AU73"/>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c r="CQ73"/>
      <c r="CR73"/>
      <c r="CS73"/>
      <c r="CT73"/>
      <c r="CU73"/>
      <c r="CV73"/>
      <c r="CW73"/>
      <c r="CX73"/>
      <c r="CY73"/>
      <c r="CZ73"/>
      <c r="DA73"/>
      <c r="DB73"/>
      <c r="DC73"/>
      <c r="DD73"/>
      <c r="DE73"/>
      <c r="DF73"/>
      <c r="DG73"/>
      <c r="DH73"/>
      <c r="DI73"/>
      <c r="DJ73"/>
      <c r="DK73"/>
      <c r="DL73"/>
      <c r="DM73"/>
      <c r="DN73"/>
      <c r="DO73"/>
      <c r="DP73"/>
      <c r="DQ73"/>
      <c r="DR73"/>
      <c r="DS73"/>
      <c r="DT73"/>
      <c r="DU73"/>
      <c r="DV73"/>
      <c r="DW73"/>
      <c r="DX73"/>
      <c r="DY73"/>
      <c r="DZ73"/>
      <c r="EA73"/>
      <c r="EB73"/>
      <c r="EC73"/>
      <c r="ED73"/>
      <c r="EE73"/>
      <c r="EF73"/>
      <c r="EG73"/>
      <c r="EH73"/>
      <c r="EI73"/>
      <c r="EJ73"/>
      <c r="EK73"/>
      <c r="EL73"/>
      <c r="EM73"/>
      <c r="EN73"/>
      <c r="EO73"/>
      <c r="EP73"/>
      <c r="EQ73"/>
      <c r="ER73"/>
      <c r="ES73"/>
      <c r="ET73"/>
      <c r="EU73"/>
      <c r="EV73"/>
      <c r="EW73"/>
      <c r="EX73"/>
      <c r="EY73"/>
      <c r="EZ73"/>
      <c r="FA73"/>
      <c r="FB73"/>
      <c r="FC73"/>
      <c r="FD73"/>
      <c r="FE73"/>
      <c r="FF73"/>
      <c r="FG73"/>
      <c r="FH73"/>
      <c r="FI73"/>
      <c r="FJ73"/>
      <c r="FK73"/>
      <c r="FL73"/>
      <c r="FM73"/>
      <c r="FN73"/>
      <c r="FO73"/>
      <c r="FP73"/>
      <c r="FQ73"/>
      <c r="FR73"/>
      <c r="FS73"/>
      <c r="FT73"/>
      <c r="FU73"/>
      <c r="FV73"/>
      <c r="FW73"/>
      <c r="FX73"/>
      <c r="FY73"/>
      <c r="FZ73"/>
      <c r="GA73"/>
      <c r="GB73"/>
      <c r="GC73"/>
      <c r="GD73"/>
      <c r="GE73"/>
      <c r="GF73"/>
      <c r="GG73"/>
      <c r="GH73"/>
      <c r="GI73"/>
      <c r="GJ73"/>
      <c r="GK73"/>
      <c r="GL73"/>
      <c r="GM73"/>
      <c r="GN73"/>
      <c r="GO73"/>
      <c r="GP73"/>
      <c r="GQ73"/>
      <c r="GR73"/>
      <c r="GS73"/>
      <c r="GT73"/>
      <c r="GU73"/>
      <c r="GV73"/>
      <c r="GW73"/>
      <c r="GX73"/>
      <c r="GY73"/>
      <c r="GZ73"/>
      <c r="HA73"/>
      <c r="HB73"/>
      <c r="HC73"/>
      <c r="HD73"/>
      <c r="HE73"/>
      <c r="HF73"/>
      <c r="HG73"/>
      <c r="HH73"/>
      <c r="HI73"/>
      <c r="HJ73"/>
      <c r="HK73"/>
      <c r="HL73"/>
      <c r="HM73"/>
      <c r="HN73"/>
      <c r="HO73"/>
    </row>
    <row r="74" spans="1:223" ht="15.75" x14ac:dyDescent="0.25">
      <c r="A74"/>
      <c r="B74"/>
      <c r="C74"/>
      <c r="D74"/>
      <c r="E74"/>
      <c r="F74"/>
      <c r="G74"/>
      <c r="H74"/>
      <c r="I74"/>
      <c r="J74"/>
      <c r="K74"/>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c r="BA74"/>
      <c r="BB74"/>
      <c r="BC74"/>
      <c r="BD74"/>
      <c r="BE74"/>
      <c r="BF74"/>
      <c r="BG74"/>
      <c r="BH74"/>
      <c r="BI74"/>
      <c r="BJ74"/>
      <c r="BK74"/>
      <c r="BL74"/>
      <c r="BM74"/>
      <c r="BN74"/>
      <c r="BO74"/>
      <c r="BP74"/>
      <c r="BQ74"/>
      <c r="BR74"/>
      <c r="BS74"/>
      <c r="BT74"/>
      <c r="BU74"/>
      <c r="BV74"/>
      <c r="BW74"/>
      <c r="BX74"/>
      <c r="BY74"/>
      <c r="BZ74"/>
      <c r="CA74"/>
      <c r="CB74"/>
      <c r="CC74"/>
      <c r="CD74"/>
      <c r="CE74"/>
      <c r="CF74"/>
      <c r="CG74"/>
      <c r="CH74"/>
      <c r="CI74"/>
      <c r="CJ74"/>
      <c r="CK74"/>
      <c r="CL74"/>
      <c r="CM74"/>
      <c r="CN74"/>
      <c r="CO74"/>
      <c r="CP74"/>
      <c r="CQ74"/>
      <c r="CR74"/>
      <c r="CS74"/>
      <c r="CT74"/>
      <c r="CU74"/>
      <c r="CV74"/>
      <c r="CW74"/>
      <c r="CX74"/>
      <c r="CY74"/>
      <c r="CZ74"/>
      <c r="DA74"/>
      <c r="DB74"/>
      <c r="DC74"/>
      <c r="DD74"/>
      <c r="DE74"/>
      <c r="DF74"/>
      <c r="DG74"/>
      <c r="DH74"/>
      <c r="DI74"/>
      <c r="DJ74"/>
      <c r="DK74"/>
      <c r="DL74"/>
      <c r="DM74"/>
      <c r="DN74"/>
      <c r="DO74"/>
      <c r="DP74"/>
      <c r="DQ74"/>
      <c r="DR74"/>
      <c r="DS74"/>
      <c r="DT74"/>
      <c r="DU74"/>
      <c r="DV74"/>
      <c r="DW74"/>
      <c r="DX74"/>
      <c r="DY74"/>
      <c r="DZ74"/>
      <c r="EA74"/>
      <c r="EB74"/>
      <c r="EC74"/>
      <c r="ED74"/>
      <c r="EE74"/>
      <c r="EF74"/>
      <c r="EG74"/>
      <c r="EH74"/>
      <c r="EI74"/>
      <c r="EJ74"/>
      <c r="EK74"/>
      <c r="EL74"/>
      <c r="EM74"/>
      <c r="EN74"/>
      <c r="EO74"/>
      <c r="EP74"/>
      <c r="EQ74"/>
      <c r="ER74"/>
      <c r="ES74"/>
      <c r="ET74"/>
      <c r="EU74"/>
      <c r="EV74"/>
      <c r="EW74"/>
      <c r="EX74"/>
      <c r="EY74"/>
      <c r="EZ74"/>
      <c r="FA74"/>
      <c r="FB74"/>
      <c r="FC74"/>
      <c r="FD74"/>
      <c r="FE74"/>
      <c r="FF74"/>
      <c r="FG74"/>
      <c r="FH74"/>
      <c r="FI74"/>
      <c r="FJ74"/>
      <c r="FK74"/>
      <c r="FL74"/>
      <c r="FM74"/>
      <c r="FN74"/>
      <c r="FO74"/>
      <c r="FP74"/>
      <c r="FQ74"/>
      <c r="FR74"/>
      <c r="FS74"/>
      <c r="FT74"/>
      <c r="FU74"/>
      <c r="FV74"/>
      <c r="FW74"/>
      <c r="FX74"/>
      <c r="FY74"/>
      <c r="FZ74"/>
      <c r="GA74"/>
      <c r="GB74"/>
      <c r="GC74"/>
      <c r="GD74"/>
      <c r="GE74"/>
      <c r="GF74"/>
      <c r="GG74"/>
      <c r="GH74"/>
      <c r="GI74"/>
      <c r="GJ74"/>
      <c r="GK74"/>
      <c r="GL74"/>
      <c r="GM74"/>
      <c r="GN74"/>
      <c r="GO74"/>
      <c r="GP74"/>
      <c r="GQ74"/>
      <c r="GR74"/>
      <c r="GS74"/>
      <c r="GT74"/>
      <c r="GU74"/>
      <c r="GV74"/>
      <c r="GW74"/>
      <c r="GX74"/>
      <c r="GY74"/>
      <c r="GZ74"/>
      <c r="HA74"/>
      <c r="HB74"/>
      <c r="HC74"/>
      <c r="HD74"/>
      <c r="HE74"/>
      <c r="HF74"/>
      <c r="HG74"/>
      <c r="HH74"/>
      <c r="HI74"/>
      <c r="HJ74"/>
      <c r="HK74"/>
      <c r="HL74"/>
      <c r="HM74"/>
      <c r="HN74"/>
      <c r="HO74"/>
    </row>
    <row r="75" spans="1:223" ht="15.75" x14ac:dyDescent="0.25">
      <c r="A75"/>
      <c r="B75"/>
      <c r="C75"/>
      <c r="D75"/>
      <c r="E75"/>
      <c r="F75"/>
      <c r="G75"/>
      <c r="H75"/>
      <c r="I75"/>
      <c r="J75"/>
      <c r="K75"/>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c r="CV75"/>
      <c r="CW75"/>
      <c r="CX75"/>
      <c r="CY75"/>
      <c r="CZ75"/>
      <c r="DA75"/>
      <c r="DB75"/>
      <c r="DC75"/>
      <c r="DD75"/>
      <c r="DE75"/>
      <c r="DF75"/>
      <c r="DG75"/>
      <c r="DH75"/>
      <c r="DI75"/>
      <c r="DJ75"/>
      <c r="DK75"/>
      <c r="DL75"/>
      <c r="DM75"/>
      <c r="DN75"/>
      <c r="DO75"/>
      <c r="DP75"/>
      <c r="DQ75"/>
      <c r="DR75"/>
      <c r="DS75"/>
      <c r="DT75"/>
      <c r="DU75"/>
      <c r="DV75"/>
      <c r="DW75"/>
      <c r="DX75"/>
      <c r="DY75"/>
      <c r="DZ75"/>
      <c r="EA75"/>
      <c r="EB75"/>
      <c r="EC75"/>
      <c r="ED75"/>
      <c r="EE75"/>
      <c r="EF75"/>
      <c r="EG75"/>
      <c r="EH75"/>
      <c r="EI75"/>
      <c r="EJ75"/>
      <c r="EK75"/>
      <c r="EL75"/>
      <c r="EM75"/>
      <c r="EN75"/>
      <c r="EO75"/>
      <c r="EP75"/>
      <c r="EQ75"/>
      <c r="ER75"/>
      <c r="ES75"/>
      <c r="ET75"/>
      <c r="EU75"/>
      <c r="EV75"/>
      <c r="EW75"/>
      <c r="EX75"/>
      <c r="EY75"/>
      <c r="EZ75"/>
      <c r="FA75"/>
      <c r="FB75"/>
      <c r="FC75"/>
      <c r="FD75"/>
      <c r="FE75"/>
      <c r="FF75"/>
      <c r="FG75"/>
      <c r="FH75"/>
      <c r="FI75"/>
      <c r="FJ75"/>
      <c r="FK75"/>
      <c r="FL75"/>
      <c r="FM75"/>
      <c r="FN75"/>
      <c r="FO75"/>
      <c r="FP75"/>
      <c r="FQ75"/>
      <c r="FR75"/>
      <c r="FS75"/>
      <c r="FT75"/>
      <c r="FU75"/>
      <c r="FV75"/>
      <c r="FW75"/>
      <c r="FX75"/>
      <c r="FY75"/>
      <c r="FZ75"/>
      <c r="GA75"/>
      <c r="GB75"/>
      <c r="GC75"/>
      <c r="GD75"/>
      <c r="GE75"/>
      <c r="GF75"/>
      <c r="GG75"/>
      <c r="GH75"/>
      <c r="GI75"/>
      <c r="GJ75"/>
      <c r="GK75"/>
      <c r="GL75"/>
      <c r="GM75"/>
      <c r="GN75"/>
      <c r="GO75"/>
      <c r="GP75"/>
      <c r="GQ75"/>
      <c r="GR75"/>
      <c r="GS75"/>
      <c r="GT75"/>
      <c r="GU75"/>
      <c r="GV75"/>
      <c r="GW75"/>
      <c r="GX75"/>
      <c r="GY75"/>
      <c r="GZ75"/>
      <c r="HA75"/>
      <c r="HB75"/>
      <c r="HC75"/>
      <c r="HD75"/>
      <c r="HE75"/>
      <c r="HF75"/>
      <c r="HG75"/>
      <c r="HH75"/>
      <c r="HI75"/>
      <c r="HJ75"/>
      <c r="HK75"/>
      <c r="HL75"/>
      <c r="HM75"/>
      <c r="HN75"/>
      <c r="HO75"/>
    </row>
    <row r="76" spans="1:223" ht="15.75" x14ac:dyDescent="0.25">
      <c r="A76"/>
      <c r="B76"/>
      <c r="C76"/>
      <c r="D76"/>
      <c r="E76"/>
      <c r="F76"/>
      <c r="G76"/>
      <c r="H76"/>
      <c r="I76"/>
      <c r="J76"/>
      <c r="K76"/>
      <c r="L76"/>
      <c r="M76"/>
      <c r="N76"/>
      <c r="O76"/>
      <c r="P76"/>
      <c r="Q76"/>
      <c r="R76"/>
      <c r="S76"/>
      <c r="T76"/>
      <c r="U76"/>
      <c r="V76"/>
      <c r="W76"/>
      <c r="X76"/>
      <c r="Y76"/>
      <c r="Z76"/>
      <c r="AA76"/>
      <c r="AB76"/>
      <c r="AC76"/>
      <c r="AD76"/>
      <c r="AE76"/>
      <c r="AF76"/>
      <c r="AG76"/>
      <c r="AH76"/>
      <c r="AI76"/>
      <c r="AJ76"/>
      <c r="AK76"/>
      <c r="AL76"/>
      <c r="AM76"/>
      <c r="AN76"/>
      <c r="AO76"/>
      <c r="AP76"/>
      <c r="AQ76"/>
      <c r="AR76"/>
      <c r="AS76"/>
      <c r="AT76"/>
      <c r="AU76"/>
      <c r="AV76"/>
      <c r="AW76"/>
      <c r="AX76"/>
      <c r="AY76"/>
      <c r="AZ76"/>
      <c r="BA76"/>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c r="CP76"/>
      <c r="CQ76"/>
      <c r="CR76"/>
      <c r="CS76"/>
      <c r="CT76"/>
      <c r="CU76"/>
      <c r="CV76"/>
      <c r="CW76"/>
      <c r="CX76"/>
      <c r="CY76"/>
      <c r="CZ76"/>
      <c r="DA76"/>
      <c r="DB76"/>
      <c r="DC76"/>
      <c r="DD76"/>
      <c r="DE76"/>
      <c r="DF76"/>
      <c r="DG76"/>
      <c r="DH76"/>
      <c r="DI76"/>
      <c r="DJ76"/>
      <c r="DK76"/>
      <c r="DL76"/>
      <c r="DM76"/>
      <c r="DN76"/>
      <c r="DO76"/>
      <c r="DP76"/>
      <c r="DQ76"/>
      <c r="DR76"/>
      <c r="DS76"/>
      <c r="DT76"/>
      <c r="DU76"/>
      <c r="DV76"/>
      <c r="DW76"/>
      <c r="DX76"/>
      <c r="DY76"/>
      <c r="DZ76"/>
      <c r="EA76"/>
      <c r="EB76"/>
      <c r="EC76"/>
      <c r="ED76"/>
      <c r="EE76"/>
      <c r="EF76"/>
      <c r="EG76"/>
      <c r="EH76"/>
      <c r="EI76"/>
      <c r="EJ76"/>
      <c r="EK76"/>
      <c r="EL76"/>
      <c r="EM76"/>
      <c r="EN76"/>
      <c r="EO76"/>
      <c r="EP76"/>
      <c r="EQ76"/>
      <c r="ER76"/>
      <c r="ES76"/>
      <c r="ET76"/>
      <c r="EU76"/>
      <c r="EV76"/>
      <c r="EW76"/>
      <c r="EX76"/>
      <c r="EY76"/>
      <c r="EZ76"/>
      <c r="FA76"/>
      <c r="FB76"/>
      <c r="FC76"/>
      <c r="FD76"/>
      <c r="FE76"/>
      <c r="FF76"/>
      <c r="FG76"/>
      <c r="FH76"/>
      <c r="FI76"/>
      <c r="FJ76"/>
      <c r="FK76"/>
      <c r="FL76"/>
      <c r="FM76"/>
      <c r="FN76"/>
      <c r="FO76"/>
      <c r="FP76"/>
      <c r="FQ76"/>
      <c r="FR76"/>
      <c r="FS76"/>
      <c r="FT76"/>
      <c r="FU76"/>
      <c r="FV76"/>
      <c r="FW76"/>
      <c r="FX76"/>
      <c r="FY76"/>
      <c r="FZ76"/>
      <c r="GA76"/>
      <c r="GB76"/>
      <c r="GC76"/>
      <c r="GD76"/>
      <c r="GE76"/>
      <c r="GF76"/>
      <c r="GG76"/>
      <c r="GH76"/>
      <c r="GI76"/>
      <c r="GJ76"/>
      <c r="GK76"/>
      <c r="GL76"/>
      <c r="GM76"/>
      <c r="GN76"/>
      <c r="GO76"/>
      <c r="GP76"/>
      <c r="GQ76"/>
      <c r="GR76"/>
      <c r="GS76"/>
      <c r="GT76"/>
      <c r="GU76"/>
      <c r="GV76"/>
      <c r="GW76"/>
      <c r="GX76"/>
      <c r="GY76"/>
      <c r="GZ76"/>
      <c r="HA76"/>
      <c r="HB76"/>
      <c r="HC76"/>
      <c r="HD76"/>
      <c r="HE76"/>
      <c r="HF76"/>
      <c r="HG76"/>
      <c r="HH76"/>
      <c r="HI76"/>
      <c r="HJ76"/>
      <c r="HK76"/>
      <c r="HL76"/>
      <c r="HM76"/>
      <c r="HN76"/>
      <c r="HO76"/>
    </row>
    <row r="77" spans="1:223" ht="15.75" x14ac:dyDescent="0.25">
      <c r="A77"/>
      <c r="B77"/>
      <c r="C77"/>
      <c r="D77"/>
      <c r="E77"/>
      <c r="F77"/>
      <c r="G77"/>
      <c r="H77"/>
      <c r="I77"/>
      <c r="J77"/>
      <c r="K77"/>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c r="CR77"/>
      <c r="CS77"/>
      <c r="CT77"/>
      <c r="CU77"/>
      <c r="CV77"/>
      <c r="CW77"/>
      <c r="CX77"/>
      <c r="CY77"/>
      <c r="CZ77"/>
      <c r="DA77"/>
      <c r="DB77"/>
      <c r="DC77"/>
      <c r="DD77"/>
      <c r="DE77"/>
      <c r="DF77"/>
      <c r="DG77"/>
      <c r="DH77"/>
      <c r="DI77"/>
      <c r="DJ77"/>
      <c r="DK77"/>
      <c r="DL77"/>
      <c r="DM77"/>
      <c r="DN77"/>
      <c r="DO77"/>
      <c r="DP77"/>
      <c r="DQ77"/>
      <c r="DR77"/>
      <c r="DS77"/>
      <c r="DT77"/>
      <c r="DU77"/>
      <c r="DV77"/>
      <c r="DW77"/>
      <c r="DX77"/>
      <c r="DY77"/>
      <c r="DZ77"/>
      <c r="EA77"/>
      <c r="EB77"/>
      <c r="EC77"/>
      <c r="ED77"/>
      <c r="EE77"/>
      <c r="EF77"/>
      <c r="EG77"/>
      <c r="EH77"/>
      <c r="EI77"/>
      <c r="EJ77"/>
      <c r="EK77"/>
      <c r="EL77"/>
      <c r="EM77"/>
      <c r="EN77"/>
      <c r="EO77"/>
      <c r="EP77"/>
      <c r="EQ77"/>
      <c r="ER77"/>
      <c r="ES77"/>
      <c r="ET77"/>
      <c r="EU77"/>
      <c r="EV77"/>
      <c r="EW77"/>
      <c r="EX77"/>
      <c r="EY77"/>
      <c r="EZ77"/>
      <c r="FA77"/>
      <c r="FB77"/>
      <c r="FC77"/>
      <c r="FD77"/>
      <c r="FE77"/>
      <c r="FF77"/>
      <c r="FG77"/>
      <c r="FH77"/>
      <c r="FI77"/>
      <c r="FJ77"/>
      <c r="FK77"/>
      <c r="FL77"/>
      <c r="FM77"/>
      <c r="FN77"/>
      <c r="FO77"/>
      <c r="FP77"/>
      <c r="FQ77"/>
      <c r="FR77"/>
      <c r="FS77"/>
      <c r="FT77"/>
      <c r="FU77"/>
      <c r="FV77"/>
      <c r="FW77"/>
      <c r="FX77"/>
      <c r="FY77"/>
      <c r="FZ77"/>
      <c r="GA77"/>
      <c r="GB77"/>
      <c r="GC77"/>
      <c r="GD77"/>
      <c r="GE77"/>
      <c r="GF77"/>
      <c r="GG77"/>
      <c r="GH77"/>
      <c r="GI77"/>
      <c r="GJ77"/>
      <c r="GK77"/>
      <c r="GL77"/>
      <c r="GM77"/>
      <c r="GN77"/>
      <c r="GO77"/>
      <c r="GP77"/>
      <c r="GQ77"/>
      <c r="GR77"/>
      <c r="GS77"/>
      <c r="GT77"/>
      <c r="GU77"/>
      <c r="GV77"/>
      <c r="GW77"/>
      <c r="GX77"/>
      <c r="GY77"/>
      <c r="GZ77"/>
      <c r="HA77"/>
      <c r="HB77"/>
      <c r="HC77"/>
      <c r="HD77"/>
      <c r="HE77"/>
      <c r="HF77"/>
      <c r="HG77"/>
      <c r="HH77"/>
      <c r="HI77"/>
      <c r="HJ77"/>
      <c r="HK77"/>
      <c r="HL77"/>
      <c r="HM77"/>
      <c r="HN77"/>
      <c r="HO77"/>
    </row>
    <row r="78" spans="1:223" ht="15.75" x14ac:dyDescent="0.25">
      <c r="A78"/>
      <c r="B78"/>
      <c r="C78"/>
      <c r="D78"/>
      <c r="E78"/>
      <c r="F78"/>
      <c r="G78"/>
      <c r="H78"/>
      <c r="I78"/>
      <c r="J78"/>
      <c r="K78"/>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c r="CV78"/>
      <c r="CW78"/>
      <c r="CX78"/>
      <c r="CY78"/>
      <c r="CZ78"/>
      <c r="DA78"/>
      <c r="DB78"/>
      <c r="DC78"/>
      <c r="DD78"/>
      <c r="DE78"/>
      <c r="DF78"/>
      <c r="DG78"/>
      <c r="DH78"/>
      <c r="DI78"/>
      <c r="DJ78"/>
      <c r="DK78"/>
      <c r="DL78"/>
      <c r="DM78"/>
      <c r="DN78"/>
      <c r="DO78"/>
      <c r="DP78"/>
      <c r="DQ78"/>
      <c r="DR78"/>
      <c r="DS78"/>
      <c r="DT78"/>
      <c r="DU78"/>
      <c r="DV78"/>
      <c r="DW78"/>
      <c r="DX78"/>
      <c r="DY78"/>
      <c r="DZ78"/>
      <c r="EA78"/>
      <c r="EB78"/>
      <c r="EC78"/>
      <c r="ED78"/>
      <c r="EE78"/>
      <c r="EF78"/>
      <c r="EG78"/>
      <c r="EH78"/>
      <c r="EI78"/>
      <c r="EJ78"/>
      <c r="EK78"/>
      <c r="EL78"/>
      <c r="EM78"/>
      <c r="EN78"/>
      <c r="EO78"/>
      <c r="EP78"/>
      <c r="EQ78"/>
      <c r="ER78"/>
      <c r="ES78"/>
      <c r="ET78"/>
      <c r="EU78"/>
      <c r="EV78"/>
      <c r="EW78"/>
      <c r="EX78"/>
      <c r="EY78"/>
      <c r="EZ78"/>
      <c r="FA78"/>
      <c r="FB78"/>
      <c r="FC78"/>
      <c r="FD78"/>
      <c r="FE78"/>
      <c r="FF78"/>
      <c r="FG78"/>
      <c r="FH78"/>
      <c r="FI78"/>
      <c r="FJ78"/>
      <c r="FK78"/>
      <c r="FL78"/>
      <c r="FM78"/>
      <c r="FN78"/>
      <c r="FO78"/>
      <c r="FP78"/>
      <c r="FQ78"/>
      <c r="FR78"/>
      <c r="FS78"/>
      <c r="FT78"/>
      <c r="FU78"/>
      <c r="FV78"/>
      <c r="FW78"/>
      <c r="FX78"/>
      <c r="FY78"/>
      <c r="FZ78"/>
      <c r="GA78"/>
      <c r="GB78"/>
      <c r="GC78"/>
      <c r="GD78"/>
      <c r="GE78"/>
      <c r="GF78"/>
      <c r="GG78"/>
      <c r="GH78"/>
      <c r="GI78"/>
      <c r="GJ78"/>
      <c r="GK78"/>
      <c r="GL78"/>
      <c r="GM78"/>
      <c r="GN78"/>
      <c r="GO78"/>
      <c r="GP78"/>
      <c r="GQ78"/>
      <c r="GR78"/>
      <c r="GS78"/>
      <c r="GT78"/>
      <c r="GU78"/>
      <c r="GV78"/>
      <c r="GW78"/>
      <c r="GX78"/>
      <c r="GY78"/>
      <c r="GZ78"/>
      <c r="HA78"/>
      <c r="HB78"/>
      <c r="HC78"/>
      <c r="HD78"/>
      <c r="HE78"/>
      <c r="HF78"/>
      <c r="HG78"/>
      <c r="HH78"/>
      <c r="HI78"/>
      <c r="HJ78"/>
      <c r="HK78"/>
      <c r="HL78"/>
      <c r="HM78"/>
      <c r="HN78"/>
      <c r="HO78"/>
    </row>
    <row r="79" spans="1:223" ht="15.75" x14ac:dyDescent="0.25">
      <c r="A79"/>
      <c r="B79"/>
      <c r="C79"/>
      <c r="D79"/>
      <c r="E79"/>
      <c r="F79"/>
      <c r="G79"/>
      <c r="H79"/>
      <c r="I79"/>
      <c r="J79"/>
      <c r="K79"/>
      <c r="L79"/>
      <c r="M79"/>
      <c r="N79"/>
      <c r="O79"/>
      <c r="P7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c r="CV79"/>
      <c r="CW79"/>
      <c r="CX79"/>
      <c r="CY79"/>
      <c r="CZ79"/>
      <c r="DA79"/>
      <c r="DB79"/>
      <c r="DC79"/>
      <c r="DD79"/>
      <c r="DE79"/>
      <c r="DF79"/>
      <c r="DG79"/>
      <c r="DH79"/>
      <c r="DI79"/>
      <c r="DJ79"/>
      <c r="DK79"/>
      <c r="DL79"/>
      <c r="DM79"/>
      <c r="DN79"/>
      <c r="DO79"/>
      <c r="DP79"/>
      <c r="DQ79"/>
      <c r="DR79"/>
      <c r="DS79"/>
      <c r="DT79"/>
      <c r="DU79"/>
      <c r="DV79"/>
      <c r="DW79"/>
      <c r="DX79"/>
      <c r="DY79"/>
      <c r="DZ79"/>
      <c r="EA79"/>
      <c r="EB79"/>
      <c r="EC79"/>
      <c r="ED79"/>
      <c r="EE79"/>
      <c r="EF79"/>
      <c r="EG79"/>
      <c r="EH79"/>
      <c r="EI79"/>
      <c r="EJ79"/>
      <c r="EK79"/>
      <c r="EL79"/>
      <c r="EM79"/>
      <c r="EN79"/>
      <c r="EO79"/>
      <c r="EP79"/>
      <c r="EQ79"/>
      <c r="ER79"/>
      <c r="ES79"/>
      <c r="ET79"/>
      <c r="EU79"/>
      <c r="EV79"/>
      <c r="EW79"/>
      <c r="EX79"/>
      <c r="EY79"/>
      <c r="EZ79"/>
      <c r="FA79"/>
      <c r="FB79"/>
      <c r="FC79"/>
      <c r="FD79"/>
      <c r="FE79"/>
      <c r="FF79"/>
      <c r="FG79"/>
      <c r="FH79"/>
      <c r="FI79"/>
      <c r="FJ79"/>
      <c r="FK79"/>
      <c r="FL79"/>
      <c r="FM79"/>
      <c r="FN79"/>
      <c r="FO79"/>
      <c r="FP79"/>
      <c r="FQ79"/>
      <c r="FR79"/>
      <c r="FS79"/>
      <c r="FT79"/>
      <c r="FU79"/>
      <c r="FV79"/>
      <c r="FW79"/>
      <c r="FX79"/>
      <c r="FY79"/>
      <c r="FZ79"/>
      <c r="GA79"/>
      <c r="GB79"/>
      <c r="GC79"/>
      <c r="GD79"/>
      <c r="GE79"/>
      <c r="GF79"/>
      <c r="GG79"/>
      <c r="GH79"/>
      <c r="GI79"/>
      <c r="GJ79"/>
      <c r="GK79"/>
      <c r="GL79"/>
      <c r="GM79"/>
      <c r="GN79"/>
      <c r="GO79"/>
      <c r="GP79"/>
      <c r="GQ79"/>
      <c r="GR79"/>
      <c r="GS79"/>
      <c r="GT79"/>
      <c r="GU79"/>
      <c r="GV79"/>
      <c r="GW79"/>
      <c r="GX79"/>
      <c r="GY79"/>
      <c r="GZ79"/>
      <c r="HA79"/>
      <c r="HB79"/>
      <c r="HC79"/>
      <c r="HD79"/>
      <c r="HE79"/>
      <c r="HF79"/>
      <c r="HG79"/>
      <c r="HH79"/>
      <c r="HI79"/>
      <c r="HJ79"/>
      <c r="HK79"/>
      <c r="HL79"/>
      <c r="HM79"/>
      <c r="HN79"/>
      <c r="HO79"/>
    </row>
    <row r="80" spans="1:223" ht="15.75" x14ac:dyDescent="0.25">
      <c r="A80"/>
      <c r="B80"/>
      <c r="C80"/>
      <c r="D80"/>
      <c r="E80"/>
      <c r="F80"/>
      <c r="G80"/>
      <c r="H80"/>
      <c r="I80"/>
      <c r="J80"/>
      <c r="K80"/>
      <c r="L80"/>
      <c r="M80"/>
      <c r="N80"/>
      <c r="O80"/>
      <c r="P80"/>
      <c r="Q80"/>
      <c r="R80"/>
      <c r="S80"/>
      <c r="T80"/>
      <c r="U80"/>
      <c r="V80"/>
      <c r="W80"/>
      <c r="X80"/>
      <c r="Y80"/>
      <c r="Z80"/>
      <c r="AA80"/>
      <c r="AB80"/>
      <c r="AC80"/>
      <c r="AD80"/>
      <c r="AE80"/>
      <c r="AF80"/>
      <c r="AG80"/>
      <c r="AH80"/>
      <c r="AI80"/>
      <c r="AJ80"/>
      <c r="AK80"/>
      <c r="AL80"/>
      <c r="AM80"/>
      <c r="AN80"/>
      <c r="AO80"/>
      <c r="AP80"/>
      <c r="AQ80"/>
      <c r="AR80"/>
      <c r="AS80"/>
      <c r="AT80"/>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c r="CV80"/>
      <c r="CW80"/>
      <c r="CX80"/>
      <c r="CY80"/>
      <c r="CZ80"/>
      <c r="DA80"/>
      <c r="DB80"/>
      <c r="DC80"/>
      <c r="DD80"/>
      <c r="DE80"/>
      <c r="DF80"/>
      <c r="DG80"/>
      <c r="DH80"/>
      <c r="DI80"/>
      <c r="DJ80"/>
      <c r="DK80"/>
      <c r="DL80"/>
      <c r="DM80"/>
      <c r="DN80"/>
      <c r="DO80"/>
      <c r="DP80"/>
      <c r="DQ80"/>
      <c r="DR80"/>
      <c r="DS80"/>
      <c r="DT80"/>
      <c r="DU80"/>
      <c r="DV80"/>
      <c r="DW80"/>
      <c r="DX80"/>
      <c r="DY80"/>
      <c r="DZ80"/>
      <c r="EA80"/>
      <c r="EB80"/>
      <c r="EC80"/>
      <c r="ED80"/>
      <c r="EE80"/>
      <c r="EF80"/>
      <c r="EG80"/>
      <c r="EH80"/>
      <c r="EI80"/>
      <c r="EJ80"/>
      <c r="EK80"/>
      <c r="EL80"/>
      <c r="EM80"/>
      <c r="EN80"/>
      <c r="EO80"/>
      <c r="EP80"/>
      <c r="EQ80"/>
      <c r="ER80"/>
      <c r="ES80"/>
      <c r="ET80"/>
      <c r="EU80"/>
      <c r="EV80"/>
      <c r="EW80"/>
      <c r="EX80"/>
      <c r="EY80"/>
      <c r="EZ80"/>
      <c r="FA80"/>
      <c r="FB80"/>
      <c r="FC80"/>
      <c r="FD80"/>
      <c r="FE80"/>
      <c r="FF80"/>
      <c r="FG80"/>
      <c r="FH80"/>
      <c r="FI80"/>
      <c r="FJ80"/>
      <c r="FK80"/>
      <c r="FL80"/>
      <c r="FM80"/>
      <c r="FN80"/>
      <c r="FO80"/>
      <c r="FP80"/>
      <c r="FQ80"/>
      <c r="FR80"/>
      <c r="FS80"/>
      <c r="FT80"/>
      <c r="FU80"/>
      <c r="FV80"/>
      <c r="FW80"/>
      <c r="FX80"/>
      <c r="FY80"/>
      <c r="FZ80"/>
      <c r="GA80"/>
      <c r="GB80"/>
      <c r="GC80"/>
      <c r="GD80"/>
      <c r="GE80"/>
      <c r="GF80"/>
      <c r="GG80"/>
      <c r="GH80"/>
      <c r="GI80"/>
      <c r="GJ80"/>
      <c r="GK80"/>
      <c r="GL80"/>
      <c r="GM80"/>
      <c r="GN80"/>
      <c r="GO80"/>
      <c r="GP80"/>
      <c r="GQ80"/>
      <c r="GR80"/>
      <c r="GS80"/>
      <c r="GT80"/>
      <c r="GU80"/>
      <c r="GV80"/>
      <c r="GW80"/>
      <c r="GX80"/>
      <c r="GY80"/>
      <c r="GZ80"/>
      <c r="HA80"/>
      <c r="HB80"/>
      <c r="HC80"/>
      <c r="HD80"/>
      <c r="HE80"/>
      <c r="HF80"/>
      <c r="HG80"/>
      <c r="HH80"/>
      <c r="HI80"/>
      <c r="HJ80"/>
      <c r="HK80"/>
      <c r="HL80"/>
      <c r="HM80"/>
      <c r="HN80"/>
      <c r="HO80"/>
    </row>
    <row r="81" spans="1:223" ht="15.75" x14ac:dyDescent="0.25">
      <c r="A81"/>
      <c r="B81"/>
      <c r="C81"/>
      <c r="D81"/>
      <c r="E81"/>
      <c r="F81"/>
      <c r="G81"/>
      <c r="H81"/>
      <c r="I81"/>
      <c r="J81"/>
      <c r="K81"/>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c r="CV81"/>
      <c r="CW81"/>
      <c r="CX81"/>
      <c r="CY81"/>
      <c r="CZ81"/>
      <c r="DA81"/>
      <c r="DB81"/>
      <c r="DC81"/>
      <c r="DD81"/>
      <c r="DE81"/>
      <c r="DF81"/>
      <c r="DG81"/>
      <c r="DH81"/>
      <c r="DI81"/>
      <c r="DJ81"/>
      <c r="DK81"/>
      <c r="DL81"/>
      <c r="DM81"/>
      <c r="DN81"/>
      <c r="DO81"/>
      <c r="DP81"/>
      <c r="DQ81"/>
      <c r="DR81"/>
      <c r="DS81"/>
      <c r="DT81"/>
      <c r="DU81"/>
      <c r="DV81"/>
      <c r="DW81"/>
      <c r="DX81"/>
      <c r="DY81"/>
      <c r="DZ81"/>
      <c r="EA81"/>
      <c r="EB81"/>
      <c r="EC81"/>
      <c r="ED81"/>
      <c r="EE81"/>
      <c r="EF81"/>
      <c r="EG81"/>
      <c r="EH81"/>
      <c r="EI81"/>
      <c r="EJ81"/>
      <c r="EK81"/>
      <c r="EL81"/>
      <c r="EM81"/>
      <c r="EN81"/>
      <c r="EO81"/>
      <c r="EP81"/>
      <c r="EQ81"/>
      <c r="ER81"/>
      <c r="ES81"/>
      <c r="ET81"/>
      <c r="EU81"/>
      <c r="EV81"/>
      <c r="EW81"/>
      <c r="EX81"/>
      <c r="EY81"/>
      <c r="EZ81"/>
      <c r="FA81"/>
      <c r="FB81"/>
      <c r="FC81"/>
      <c r="FD81"/>
      <c r="FE81"/>
      <c r="FF81"/>
      <c r="FG81"/>
      <c r="FH81"/>
      <c r="FI81"/>
      <c r="FJ81"/>
      <c r="FK81"/>
      <c r="FL81"/>
      <c r="FM81"/>
      <c r="FN81"/>
      <c r="FO81"/>
      <c r="FP81"/>
      <c r="FQ81"/>
      <c r="FR81"/>
      <c r="FS81"/>
      <c r="FT81"/>
      <c r="FU81"/>
      <c r="FV81"/>
      <c r="FW81"/>
      <c r="FX81"/>
      <c r="FY81"/>
      <c r="FZ81"/>
      <c r="GA81"/>
      <c r="GB81"/>
      <c r="GC81"/>
      <c r="GD81"/>
      <c r="GE81"/>
      <c r="GF81"/>
      <c r="GG81"/>
      <c r="GH81"/>
      <c r="GI81"/>
      <c r="GJ81"/>
      <c r="GK81"/>
      <c r="GL81"/>
      <c r="GM81"/>
      <c r="GN81"/>
      <c r="GO81"/>
      <c r="GP81"/>
      <c r="GQ81"/>
      <c r="GR81"/>
      <c r="GS81"/>
      <c r="GT81"/>
      <c r="GU81"/>
      <c r="GV81"/>
      <c r="GW81"/>
      <c r="GX81"/>
      <c r="GY81"/>
      <c r="GZ81"/>
      <c r="HA81"/>
      <c r="HB81"/>
      <c r="HC81"/>
      <c r="HD81"/>
      <c r="HE81"/>
      <c r="HF81"/>
      <c r="HG81"/>
      <c r="HH81"/>
      <c r="HI81"/>
      <c r="HJ81"/>
      <c r="HK81"/>
      <c r="HL81"/>
      <c r="HM81"/>
      <c r="HN81"/>
      <c r="HO81"/>
    </row>
    <row r="82" spans="1:223" ht="15.75" x14ac:dyDescent="0.25">
      <c r="A82"/>
      <c r="B82"/>
      <c r="C82"/>
      <c r="D82"/>
      <c r="E82"/>
      <c r="F82"/>
      <c r="G82"/>
      <c r="H82"/>
      <c r="I82"/>
      <c r="J82"/>
      <c r="K82"/>
      <c r="L82"/>
      <c r="M82"/>
      <c r="N82"/>
      <c r="O82"/>
      <c r="P82"/>
      <c r="Q82"/>
      <c r="R82"/>
      <c r="S82"/>
      <c r="T82"/>
      <c r="U82"/>
      <c r="V82"/>
      <c r="W82"/>
      <c r="X82"/>
      <c r="Y82"/>
      <c r="Z82"/>
      <c r="AA82"/>
      <c r="AB82"/>
      <c r="AC82"/>
      <c r="AD82"/>
      <c r="AE82"/>
      <c r="AF82"/>
      <c r="AG82"/>
      <c r="AH82"/>
      <c r="AI82"/>
      <c r="AJ82"/>
      <c r="AK82"/>
      <c r="AL82"/>
      <c r="AM82"/>
      <c r="AN82"/>
      <c r="AO82"/>
      <c r="AP82"/>
      <c r="AQ82"/>
      <c r="AR82"/>
      <c r="AS82"/>
      <c r="AT82"/>
      <c r="AU82"/>
      <c r="AV82"/>
      <c r="AW82"/>
      <c r="AX82"/>
      <c r="AY82"/>
      <c r="AZ82"/>
      <c r="BA82"/>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c r="CL82"/>
      <c r="CM82"/>
      <c r="CN82"/>
      <c r="CO82"/>
      <c r="CP82"/>
      <c r="CQ82"/>
      <c r="CR82"/>
      <c r="CS82"/>
      <c r="CT82"/>
      <c r="CU82"/>
      <c r="CV82"/>
      <c r="CW82"/>
      <c r="CX82"/>
      <c r="CY82"/>
      <c r="CZ82"/>
      <c r="DA82"/>
      <c r="DB82"/>
      <c r="DC82"/>
      <c r="DD82"/>
      <c r="DE82"/>
      <c r="DF82"/>
      <c r="DG82"/>
      <c r="DH82"/>
      <c r="DI82"/>
      <c r="DJ82"/>
      <c r="DK82"/>
      <c r="DL82"/>
      <c r="DM82"/>
      <c r="DN82"/>
      <c r="DO82"/>
      <c r="DP82"/>
      <c r="DQ82"/>
      <c r="DR82"/>
      <c r="DS82"/>
      <c r="DT82"/>
      <c r="DU82"/>
      <c r="DV82"/>
      <c r="DW82"/>
      <c r="DX82"/>
      <c r="DY82"/>
      <c r="DZ82"/>
      <c r="EA82"/>
      <c r="EB82"/>
      <c r="EC82"/>
      <c r="ED82"/>
      <c r="EE82"/>
      <c r="EF82"/>
      <c r="EG82"/>
      <c r="EH82"/>
      <c r="EI82"/>
      <c r="EJ82"/>
      <c r="EK82"/>
      <c r="EL82"/>
      <c r="EM82"/>
      <c r="EN82"/>
      <c r="EO82"/>
      <c r="EP82"/>
      <c r="EQ82"/>
      <c r="ER82"/>
      <c r="ES82"/>
      <c r="ET82"/>
      <c r="EU82"/>
      <c r="EV82"/>
      <c r="EW82"/>
      <c r="EX82"/>
      <c r="EY82"/>
      <c r="EZ82"/>
      <c r="FA82"/>
      <c r="FB82"/>
      <c r="FC82"/>
      <c r="FD82"/>
      <c r="FE82"/>
      <c r="FF82"/>
      <c r="FG82"/>
      <c r="FH82"/>
      <c r="FI82"/>
      <c r="FJ82"/>
      <c r="FK82"/>
      <c r="FL82"/>
      <c r="FM82"/>
      <c r="FN82"/>
      <c r="FO82"/>
      <c r="FP82"/>
      <c r="FQ82"/>
      <c r="FR82"/>
      <c r="FS82"/>
      <c r="FT82"/>
      <c r="FU82"/>
      <c r="FV82"/>
      <c r="FW82"/>
      <c r="FX82"/>
      <c r="FY82"/>
      <c r="FZ82"/>
      <c r="GA82"/>
      <c r="GB82"/>
      <c r="GC82"/>
      <c r="GD82"/>
      <c r="GE82"/>
      <c r="GF82"/>
      <c r="GG82"/>
      <c r="GH82"/>
      <c r="GI82"/>
      <c r="GJ82"/>
      <c r="GK82"/>
      <c r="GL82"/>
      <c r="GM82"/>
      <c r="GN82"/>
      <c r="GO82"/>
      <c r="GP82"/>
      <c r="GQ82"/>
      <c r="GR82"/>
      <c r="GS82"/>
      <c r="GT82"/>
      <c r="GU82"/>
      <c r="GV82"/>
      <c r="GW82"/>
      <c r="GX82"/>
      <c r="GY82"/>
      <c r="GZ82"/>
      <c r="HA82"/>
      <c r="HB82"/>
      <c r="HC82"/>
      <c r="HD82"/>
      <c r="HE82"/>
      <c r="HF82"/>
      <c r="HG82"/>
      <c r="HH82"/>
      <c r="HI82"/>
      <c r="HJ82"/>
      <c r="HK82"/>
      <c r="HL82"/>
      <c r="HM82"/>
      <c r="HN82"/>
      <c r="HO82"/>
    </row>
    <row r="83" spans="1:223" ht="15.75" x14ac:dyDescent="0.25">
      <c r="A83"/>
      <c r="B83"/>
      <c r="C83"/>
      <c r="D83"/>
      <c r="E83"/>
      <c r="F83"/>
      <c r="G83"/>
      <c r="H83"/>
      <c r="I83"/>
      <c r="J83"/>
      <c r="K83"/>
      <c r="L83"/>
      <c r="M83"/>
      <c r="N83"/>
      <c r="O83"/>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c r="BA83"/>
      <c r="BB83"/>
      <c r="BC83"/>
      <c r="BD83"/>
      <c r="BE83"/>
      <c r="BF83"/>
      <c r="BG83"/>
      <c r="BH83"/>
      <c r="BI83"/>
      <c r="BJ83"/>
      <c r="BK83"/>
      <c r="BL83"/>
      <c r="BM83"/>
      <c r="BN83"/>
      <c r="BO83"/>
      <c r="BP83"/>
      <c r="BQ83"/>
      <c r="BR83"/>
      <c r="BS83"/>
      <c r="BT83"/>
      <c r="BU83"/>
      <c r="BV83"/>
      <c r="BW83"/>
      <c r="BX83"/>
      <c r="BY83"/>
      <c r="BZ83"/>
      <c r="CA83"/>
      <c r="CB83"/>
      <c r="CC83"/>
      <c r="CD83"/>
      <c r="CE83"/>
      <c r="CF83"/>
      <c r="CG83"/>
      <c r="CH83"/>
      <c r="CI83"/>
      <c r="CJ83"/>
      <c r="CK83"/>
      <c r="CL83"/>
      <c r="CM83"/>
      <c r="CN83"/>
      <c r="CO83"/>
      <c r="CP83"/>
      <c r="CQ83"/>
      <c r="CR83"/>
      <c r="CS83"/>
      <c r="CT83"/>
      <c r="CU83"/>
      <c r="CV83"/>
      <c r="CW83"/>
      <c r="CX83"/>
      <c r="CY83"/>
      <c r="CZ83"/>
      <c r="DA83"/>
      <c r="DB83"/>
      <c r="DC83"/>
      <c r="DD83"/>
      <c r="DE83"/>
      <c r="DF83"/>
      <c r="DG83"/>
      <c r="DH83"/>
      <c r="DI83" s="1"/>
      <c r="DJ83" s="1"/>
      <c r="DK83" s="1"/>
      <c r="DL83" s="1"/>
      <c r="DM83" s="1"/>
      <c r="DN83" s="1"/>
      <c r="DO83" s="1"/>
      <c r="DP83" s="1"/>
      <c r="DQ83" s="1"/>
      <c r="DR83" s="1"/>
      <c r="DS83" s="1"/>
      <c r="DT83" s="1"/>
      <c r="DU83" s="1"/>
      <c r="DV83" s="1"/>
      <c r="DW83" s="1"/>
      <c r="DX83" s="1"/>
      <c r="DY83" s="1"/>
      <c r="DZ83" s="1"/>
      <c r="EA83" s="1"/>
      <c r="EB83" s="1"/>
      <c r="EC83" s="1"/>
      <c r="ED83" s="1"/>
      <c r="EE83" s="1"/>
      <c r="EF83" s="1"/>
      <c r="EG83" s="1"/>
      <c r="EH83" s="1"/>
      <c r="EI83" s="1"/>
      <c r="EJ83" s="1"/>
      <c r="EK83" s="1"/>
      <c r="EL83" s="1"/>
      <c r="EM83" s="1"/>
      <c r="EN83" s="1"/>
      <c r="EO83" s="1"/>
      <c r="EP83" s="1"/>
      <c r="EQ83" s="1"/>
      <c r="ER83" s="1"/>
      <c r="ES83" s="1"/>
      <c r="ET83" s="1"/>
      <c r="EU83" s="1"/>
      <c r="EV83" s="1"/>
      <c r="EW83" s="1"/>
      <c r="EX83" s="1"/>
      <c r="EY83" s="1"/>
      <c r="EZ83" s="1"/>
      <c r="FA83" s="1"/>
      <c r="FB83" s="1"/>
      <c r="FC83" s="1"/>
      <c r="FD83" s="1"/>
      <c r="FE83" s="1"/>
      <c r="FF83" s="1"/>
      <c r="FG83" s="1"/>
      <c r="FH83" s="1"/>
      <c r="FI83" s="1"/>
      <c r="FJ83" s="1"/>
      <c r="FK83" s="1"/>
      <c r="FL83" s="1"/>
      <c r="FM83" s="1"/>
      <c r="FN83" s="1"/>
      <c r="FO83" s="1"/>
      <c r="FP83" s="1"/>
      <c r="FQ83" s="1"/>
      <c r="FR83" s="1"/>
      <c r="FS83" s="1"/>
      <c r="FT83" s="1"/>
      <c r="FU83" s="1"/>
      <c r="FV83" s="1"/>
      <c r="FW83" s="1"/>
      <c r="FX83" s="1"/>
      <c r="FY83" s="1"/>
      <c r="FZ83" s="1"/>
      <c r="GA83" s="1"/>
      <c r="GB83" s="1"/>
      <c r="GC83" s="1"/>
      <c r="GD83" s="1"/>
      <c r="GE83" s="1"/>
      <c r="GF83" s="1"/>
      <c r="GG83" s="1"/>
      <c r="GH83" s="1"/>
      <c r="GI83" s="1"/>
      <c r="GJ83" s="1"/>
      <c r="GK83" s="1"/>
      <c r="GL83" s="1"/>
      <c r="GM83" s="1"/>
      <c r="GN83" s="1"/>
      <c r="GO83" s="1"/>
      <c r="GP83" s="1"/>
      <c r="GQ83" s="1"/>
      <c r="GR83" s="1"/>
      <c r="GS83" s="1"/>
      <c r="GT83" s="1"/>
      <c r="GU83" s="1"/>
      <c r="GV83" s="1"/>
      <c r="GW83" s="1"/>
      <c r="GX83" s="1"/>
      <c r="GY83" s="1"/>
      <c r="GZ83" s="1"/>
      <c r="HA83" s="1"/>
      <c r="HB83" s="1"/>
      <c r="HC83" s="1"/>
      <c r="HD83" s="1"/>
      <c r="HE83" s="1"/>
      <c r="HF83" s="1"/>
      <c r="HG83" s="1"/>
      <c r="HH83" s="1"/>
      <c r="HI83" s="1"/>
      <c r="HJ83" s="1"/>
      <c r="HK83" s="1"/>
      <c r="HL83" s="1"/>
      <c r="HM83" s="1"/>
      <c r="HN83" s="1"/>
      <c r="HO83" s="1"/>
    </row>
    <row r="84" spans="1:223" ht="15.75" x14ac:dyDescent="0.25">
      <c r="A84" s="62" t="s">
        <v>312</v>
      </c>
      <c r="B84" s="62"/>
      <c r="C84" s="62"/>
      <c r="D84" s="62"/>
      <c r="E84" s="62"/>
      <c r="F84" s="62"/>
      <c r="G84" s="62"/>
      <c r="H84"/>
      <c r="I84"/>
      <c r="J84"/>
      <c r="K84"/>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c r="CQ84"/>
      <c r="CR84"/>
      <c r="CS84"/>
      <c r="CT84"/>
      <c r="CU84"/>
      <c r="CV84"/>
      <c r="CW84"/>
      <c r="CX84"/>
      <c r="CY84"/>
      <c r="CZ84"/>
      <c r="DA84"/>
      <c r="DB84"/>
      <c r="DC84"/>
      <c r="DD84"/>
      <c r="DE84"/>
      <c r="DF84"/>
      <c r="DG84"/>
      <c r="DH84"/>
      <c r="DI84" s="1"/>
      <c r="DJ84" s="1"/>
      <c r="DK84" s="1"/>
      <c r="DL84" s="1"/>
      <c r="DM84" s="1"/>
      <c r="DN84" s="1"/>
      <c r="DO84" s="1"/>
      <c r="DP84" s="1"/>
      <c r="DQ84" s="1"/>
      <c r="DR84" s="1"/>
      <c r="DS84" s="1"/>
      <c r="DT84" s="1"/>
      <c r="DU84" s="1"/>
      <c r="DV84" s="1"/>
      <c r="DW84" s="1"/>
      <c r="DX84" s="1"/>
      <c r="DY84" s="1"/>
      <c r="DZ84" s="1"/>
      <c r="EA84" s="1"/>
      <c r="EB84" s="1"/>
      <c r="EC84" s="1"/>
      <c r="ED84" s="1"/>
      <c r="EE84" s="1"/>
      <c r="EF84" s="1"/>
      <c r="EG84" s="1"/>
      <c r="EH84" s="1"/>
      <c r="EI84" s="1"/>
      <c r="EJ84" s="1"/>
      <c r="EK84" s="1"/>
      <c r="EL84" s="1"/>
      <c r="EM84" s="1"/>
      <c r="EN84" s="1"/>
      <c r="EO84" s="1"/>
      <c r="EP84" s="1"/>
      <c r="EQ84" s="1"/>
      <c r="ER84" s="1"/>
      <c r="ES84" s="1"/>
      <c r="ET84" s="1"/>
      <c r="EU84" s="1"/>
      <c r="EV84" s="1"/>
      <c r="EW84" s="1"/>
      <c r="EX84" s="1"/>
      <c r="EY84" s="1"/>
      <c r="EZ84" s="1"/>
      <c r="FA84" s="1"/>
      <c r="FB84" s="1"/>
      <c r="FC84" s="1"/>
      <c r="FD84" s="1"/>
      <c r="FE84" s="1"/>
      <c r="FF84" s="1"/>
      <c r="FG84" s="1"/>
      <c r="FH84" s="1"/>
      <c r="FI84" s="1"/>
      <c r="FJ84" s="1"/>
      <c r="FK84" s="1"/>
      <c r="FL84" s="1"/>
      <c r="FM84" s="1"/>
      <c r="FN84" s="1"/>
      <c r="FO84" s="1"/>
      <c r="FP84" s="1"/>
      <c r="FQ84" s="1"/>
      <c r="FR84" s="1"/>
      <c r="FS84" s="1"/>
      <c r="FT84" s="1"/>
      <c r="FU84" s="1"/>
      <c r="FV84" s="1"/>
      <c r="FW84" s="1"/>
      <c r="FX84" s="1"/>
      <c r="FY84" s="1"/>
      <c r="FZ84" s="1"/>
      <c r="GA84" s="1"/>
      <c r="GB84" s="1"/>
      <c r="GC84" s="1"/>
      <c r="GD84" s="1"/>
      <c r="GE84" s="1"/>
      <c r="GF84" s="1"/>
      <c r="GG84" s="1"/>
      <c r="GH84" s="1"/>
      <c r="GI84" s="1"/>
      <c r="GJ84" s="1"/>
      <c r="GK84" s="1"/>
      <c r="GL84" s="1"/>
      <c r="GM84" s="1"/>
      <c r="GN84" s="1"/>
      <c r="GO84" s="1"/>
      <c r="GP84" s="1"/>
      <c r="GQ84" s="1"/>
      <c r="GR84" s="1"/>
      <c r="GS84" s="1"/>
      <c r="GT84" s="1"/>
      <c r="GU84" s="1"/>
      <c r="GV84" s="1"/>
      <c r="GW84" s="1"/>
      <c r="GX84" s="1"/>
      <c r="GY84" s="1"/>
      <c r="GZ84" s="1"/>
      <c r="HA84" s="1"/>
      <c r="HB84" s="1"/>
      <c r="HC84" s="1"/>
      <c r="HD84" s="1"/>
      <c r="HE84" s="1"/>
      <c r="HF84" s="1"/>
      <c r="HG84" s="1"/>
      <c r="HH84" s="1"/>
      <c r="HI84" s="1"/>
      <c r="HJ84" s="1"/>
      <c r="HK84" s="1"/>
      <c r="HL84" s="1"/>
      <c r="HM84" s="1"/>
      <c r="HN84" s="1"/>
      <c r="HO84" s="1"/>
    </row>
    <row r="85" spans="1:223" ht="15.75" x14ac:dyDescent="0.25">
      <c r="A85" s="62"/>
      <c r="B85" s="62"/>
      <c r="C85" s="62"/>
      <c r="D85" s="62"/>
      <c r="E85" s="62"/>
      <c r="F85" s="62"/>
      <c r="G85" s="62"/>
      <c r="H85"/>
      <c r="I85"/>
      <c r="J85"/>
      <c r="K85"/>
      <c r="L85"/>
      <c r="M85"/>
      <c r="N85"/>
      <c r="O85"/>
      <c r="P85"/>
      <c r="Q85"/>
      <c r="R85"/>
      <c r="S85"/>
      <c r="T85"/>
      <c r="U85"/>
      <c r="V85"/>
      <c r="W85"/>
      <c r="X85"/>
      <c r="Y85"/>
      <c r="Z85"/>
      <c r="AA85"/>
      <c r="AB85"/>
      <c r="AC85"/>
      <c r="AD85"/>
      <c r="AE85"/>
      <c r="AF85"/>
      <c r="AG85"/>
      <c r="AH85"/>
      <c r="AI85"/>
      <c r="AJ85"/>
      <c r="AK85"/>
      <c r="AL85"/>
      <c r="AM85"/>
      <c r="AN85"/>
      <c r="AO85"/>
      <c r="AP85"/>
      <c r="AQ85"/>
      <c r="AR85"/>
      <c r="AS85"/>
      <c r="AT85"/>
      <c r="AU85"/>
      <c r="AV85"/>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c r="CQ85"/>
      <c r="CR85"/>
      <c r="CS85"/>
      <c r="CT85"/>
      <c r="CU85"/>
      <c r="CV85"/>
      <c r="CW85"/>
      <c r="CX85"/>
      <c r="CY85"/>
      <c r="CZ85"/>
      <c r="DA85"/>
      <c r="DB85"/>
      <c r="DC85"/>
      <c r="DD85"/>
      <c r="DE85"/>
      <c r="DF85"/>
      <c r="DG85"/>
      <c r="DH85"/>
      <c r="DI85" s="1"/>
      <c r="DJ85" s="1"/>
      <c r="DK85" s="1"/>
      <c r="DL85" s="1"/>
      <c r="DM85" s="1"/>
      <c r="DN85" s="1"/>
      <c r="DO85" s="1"/>
      <c r="DP85" s="1"/>
      <c r="DQ85" s="1"/>
      <c r="DR85" s="1"/>
      <c r="DS85" s="1"/>
      <c r="DT85" s="1"/>
      <c r="DU85" s="1"/>
      <c r="DV85" s="1"/>
      <c r="DW85" s="1"/>
      <c r="DX85" s="1"/>
      <c r="DY85" s="1"/>
      <c r="DZ85" s="1"/>
      <c r="EA85" s="1"/>
      <c r="EB85" s="1"/>
      <c r="EC85" s="1"/>
      <c r="ED85" s="1"/>
      <c r="EE85" s="1"/>
      <c r="EF85" s="1"/>
      <c r="EG85" s="1"/>
      <c r="EH85" s="1"/>
      <c r="EI85" s="1"/>
      <c r="EJ85" s="1"/>
      <c r="EK85" s="1"/>
      <c r="EL85" s="1"/>
      <c r="EM85" s="1"/>
      <c r="EN85" s="1"/>
      <c r="EO85" s="1"/>
      <c r="EP85" s="1"/>
      <c r="EQ85" s="1"/>
      <c r="ER85" s="1"/>
      <c r="ES85" s="1"/>
      <c r="ET85" s="1"/>
      <c r="EU85" s="1"/>
      <c r="EV85" s="1"/>
      <c r="EW85" s="1"/>
      <c r="EX85" s="1"/>
      <c r="EY85" s="1"/>
      <c r="EZ85" s="1"/>
      <c r="FA85" s="1"/>
      <c r="FB85" s="1"/>
      <c r="FC85" s="1"/>
      <c r="FD85" s="1"/>
      <c r="FE85" s="1"/>
      <c r="FF85" s="1"/>
      <c r="FG85" s="1"/>
      <c r="FH85" s="1"/>
      <c r="FI85" s="1"/>
      <c r="FJ85" s="1"/>
      <c r="FK85" s="1"/>
      <c r="FL85" s="1"/>
      <c r="FM85" s="1"/>
      <c r="FN85" s="1"/>
      <c r="FO85" s="1"/>
      <c r="FP85" s="1"/>
      <c r="FQ85" s="1"/>
      <c r="FR85" s="1"/>
      <c r="FS85" s="1"/>
      <c r="FT85" s="1"/>
      <c r="FU85" s="1"/>
      <c r="FV85" s="1"/>
      <c r="FW85" s="1"/>
      <c r="FX85" s="1"/>
      <c r="FY85" s="1"/>
      <c r="FZ85" s="1"/>
      <c r="GA85" s="1"/>
      <c r="GB85" s="1"/>
      <c r="GC85" s="1"/>
      <c r="GD85" s="1"/>
      <c r="GE85" s="1"/>
      <c r="GF85" s="1"/>
      <c r="GG85" s="1"/>
      <c r="GH85" s="1"/>
      <c r="GI85" s="1"/>
      <c r="GJ85" s="1"/>
      <c r="GK85" s="1"/>
      <c r="GL85" s="1"/>
      <c r="GM85" s="1"/>
      <c r="GN85" s="1"/>
      <c r="GO85" s="1"/>
      <c r="GP85" s="1"/>
      <c r="GQ85" s="1"/>
      <c r="GR85" s="1"/>
      <c r="GS85" s="1"/>
      <c r="GT85" s="1"/>
      <c r="GU85" s="1"/>
      <c r="GV85" s="1"/>
      <c r="GW85" s="1"/>
      <c r="GX85" s="1"/>
      <c r="GY85" s="1"/>
      <c r="GZ85" s="1"/>
      <c r="HA85" s="1"/>
      <c r="HB85" s="1"/>
      <c r="HC85" s="1"/>
      <c r="HD85" s="1"/>
      <c r="HE85" s="1"/>
      <c r="HF85" s="1"/>
      <c r="HG85" s="1"/>
      <c r="HH85" s="1"/>
      <c r="HI85" s="1"/>
      <c r="HJ85" s="1"/>
      <c r="HK85" s="1"/>
      <c r="HL85" s="1"/>
      <c r="HM85" s="1"/>
      <c r="HN85" s="1"/>
      <c r="HO85" s="1"/>
    </row>
    <row r="86" spans="1:223" ht="15.75" x14ac:dyDescent="0.25">
      <c r="A86" s="62"/>
      <c r="B86" s="62"/>
      <c r="C86" s="62"/>
      <c r="D86" s="62"/>
      <c r="E86" s="62"/>
      <c r="F86" s="62"/>
      <c r="G86" s="62"/>
      <c r="H86"/>
      <c r="I86"/>
      <c r="J86"/>
      <c r="K86"/>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c r="CP86"/>
      <c r="CQ86"/>
      <c r="CR86"/>
      <c r="CS86"/>
      <c r="CT86"/>
      <c r="CU86"/>
      <c r="CV86"/>
      <c r="CW86"/>
      <c r="CX86"/>
      <c r="CY86"/>
      <c r="CZ86"/>
      <c r="DA86"/>
      <c r="DB86"/>
      <c r="DC86"/>
      <c r="DD86"/>
      <c r="DE86"/>
      <c r="DF86"/>
      <c r="DG86"/>
      <c r="DH86"/>
      <c r="DI86" s="1"/>
      <c r="DJ86" s="1"/>
      <c r="DK86" s="1"/>
      <c r="DL86" s="1"/>
      <c r="DM86" s="1"/>
      <c r="DN86" s="1"/>
      <c r="DO86" s="1"/>
      <c r="DP86" s="1"/>
      <c r="DQ86" s="1"/>
      <c r="DR86" s="1"/>
      <c r="DS86" s="1"/>
      <c r="DT86" s="1"/>
      <c r="DU86" s="1"/>
      <c r="DV86" s="1"/>
      <c r="DW86" s="1"/>
      <c r="DX86" s="1"/>
      <c r="DY86" s="1"/>
      <c r="DZ86" s="1"/>
      <c r="EA86" s="1"/>
      <c r="EB86" s="1"/>
      <c r="EC86" s="1"/>
      <c r="ED86" s="1"/>
      <c r="EE86" s="1"/>
      <c r="EF86" s="1"/>
      <c r="EG86" s="1"/>
      <c r="EH86" s="1"/>
      <c r="EI86" s="1"/>
      <c r="EJ86" s="1"/>
      <c r="EK86" s="1"/>
      <c r="EL86" s="1"/>
      <c r="EM86" s="1"/>
      <c r="EN86" s="1"/>
      <c r="EO86" s="1"/>
      <c r="EP86" s="1"/>
      <c r="EQ86" s="1"/>
      <c r="ER86" s="1"/>
      <c r="ES86" s="1"/>
      <c r="ET86" s="1"/>
      <c r="EU86" s="1"/>
      <c r="EV86" s="1"/>
      <c r="EW86" s="1"/>
      <c r="EX86" s="1"/>
      <c r="EY86" s="1"/>
      <c r="EZ86" s="1"/>
      <c r="FA86" s="1"/>
      <c r="FB86" s="1"/>
      <c r="FC86" s="1"/>
      <c r="FD86" s="1"/>
      <c r="FE86" s="1"/>
      <c r="FF86" s="1"/>
      <c r="FG86" s="1"/>
      <c r="FH86" s="1"/>
      <c r="FI86" s="1"/>
      <c r="FJ86" s="1"/>
      <c r="FK86" s="1"/>
      <c r="FL86" s="1"/>
      <c r="FM86" s="1"/>
      <c r="FN86" s="1"/>
      <c r="FO86" s="1"/>
      <c r="FP86" s="1"/>
      <c r="FQ86" s="1"/>
      <c r="FR86" s="1"/>
      <c r="FS86" s="1"/>
      <c r="FT86" s="1"/>
      <c r="FU86" s="1"/>
      <c r="FV86" s="1"/>
      <c r="FW86" s="1"/>
      <c r="FX86" s="1"/>
      <c r="FY86" s="1"/>
      <c r="FZ86" s="1"/>
      <c r="GA86" s="1"/>
      <c r="GB86" s="1"/>
      <c r="GC86" s="1"/>
      <c r="GD86" s="1"/>
      <c r="GE86" s="1"/>
      <c r="GF86" s="1"/>
      <c r="GG86" s="1"/>
      <c r="GH86" s="1"/>
      <c r="GI86" s="1"/>
      <c r="GJ86" s="1"/>
      <c r="GK86" s="1"/>
      <c r="GL86" s="1"/>
      <c r="GM86" s="1"/>
      <c r="GN86" s="1"/>
      <c r="GO86" s="1"/>
      <c r="GP86" s="1"/>
      <c r="GQ86" s="1"/>
      <c r="GR86" s="1"/>
      <c r="GS86" s="1"/>
      <c r="GT86" s="1"/>
      <c r="GU86" s="1"/>
      <c r="GV86" s="1"/>
      <c r="GW86" s="1"/>
      <c r="GX86" s="1"/>
      <c r="GY86" s="1"/>
      <c r="GZ86" s="1"/>
      <c r="HA86" s="1"/>
      <c r="HB86" s="1"/>
      <c r="HC86" s="1"/>
      <c r="HD86" s="1"/>
      <c r="HE86" s="1"/>
      <c r="HF86" s="1"/>
      <c r="HG86" s="1"/>
      <c r="HH86" s="1"/>
      <c r="HI86" s="1"/>
      <c r="HJ86" s="1"/>
      <c r="HK86" s="1"/>
      <c r="HL86" s="1"/>
      <c r="HM86" s="1"/>
      <c r="HN86" s="1"/>
      <c r="HO86" s="1"/>
    </row>
    <row r="87" spans="1:223" ht="15.75" x14ac:dyDescent="0.25">
      <c r="A87"/>
      <c r="B87"/>
      <c r="C87"/>
      <c r="D87"/>
      <c r="E87"/>
      <c r="F87"/>
      <c r="G87"/>
      <c r="H87"/>
      <c r="I87"/>
      <c r="J87"/>
      <c r="K87"/>
      <c r="L87"/>
      <c r="M87"/>
      <c r="N87"/>
      <c r="O87"/>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c r="CS87"/>
      <c r="CT87"/>
      <c r="CU87"/>
      <c r="CV87"/>
      <c r="CW87"/>
      <c r="CX87"/>
      <c r="CY87"/>
      <c r="CZ87"/>
      <c r="DA87"/>
      <c r="DB87"/>
      <c r="DC87"/>
      <c r="DD87"/>
      <c r="DE87"/>
      <c r="DF87"/>
      <c r="DG87"/>
      <c r="DH87"/>
      <c r="DI87" s="1"/>
      <c r="DJ87" s="1"/>
      <c r="DK87" s="1"/>
      <c r="DL87" s="1"/>
      <c r="DM87" s="1"/>
      <c r="DN87" s="1"/>
      <c r="DO87" s="1"/>
      <c r="DP87" s="1"/>
      <c r="DQ87" s="1"/>
      <c r="DR87" s="1"/>
      <c r="DS87" s="1"/>
      <c r="DT87" s="1"/>
      <c r="DU87" s="1"/>
      <c r="DV87" s="1"/>
      <c r="DW87" s="1"/>
      <c r="DX87" s="1"/>
      <c r="DY87" s="1"/>
      <c r="DZ87" s="1"/>
      <c r="EA87" s="1"/>
      <c r="EB87" s="1"/>
      <c r="EC87" s="1"/>
      <c r="ED87" s="1"/>
      <c r="EE87" s="1"/>
      <c r="EF87" s="1"/>
      <c r="EG87" s="1"/>
      <c r="EH87" s="1"/>
      <c r="EI87" s="1"/>
      <c r="EJ87" s="1"/>
      <c r="EK87" s="1"/>
      <c r="EL87" s="1"/>
      <c r="EM87" s="1"/>
      <c r="EN87" s="1"/>
      <c r="EO87" s="1"/>
      <c r="EP87" s="1"/>
      <c r="EQ87" s="1"/>
      <c r="ER87" s="1"/>
      <c r="ES87" s="1"/>
      <c r="ET87" s="1"/>
      <c r="EU87" s="1"/>
      <c r="EV87" s="1"/>
      <c r="EW87" s="1"/>
      <c r="EX87" s="1"/>
      <c r="EY87" s="1"/>
      <c r="EZ87" s="1"/>
      <c r="FA87" s="1"/>
      <c r="FB87" s="1"/>
      <c r="FC87" s="1"/>
      <c r="FD87" s="1"/>
      <c r="FE87" s="1"/>
      <c r="FF87" s="1"/>
      <c r="FG87" s="1"/>
      <c r="FH87" s="1"/>
      <c r="FI87" s="1"/>
      <c r="FJ87" s="1"/>
      <c r="FK87" s="1"/>
      <c r="FL87" s="1"/>
      <c r="FM87" s="1"/>
      <c r="FN87" s="1"/>
      <c r="FO87" s="1"/>
      <c r="FP87" s="1"/>
      <c r="FQ87" s="1"/>
      <c r="FR87" s="1"/>
      <c r="FS87" s="1"/>
      <c r="FT87" s="1"/>
      <c r="FU87" s="1"/>
      <c r="FV87" s="1"/>
      <c r="FW87" s="1"/>
      <c r="FX87" s="1"/>
      <c r="FY87" s="1"/>
      <c r="FZ87" s="1"/>
      <c r="GA87" s="1"/>
      <c r="GB87" s="1"/>
      <c r="GC87" s="1"/>
      <c r="GD87" s="1"/>
      <c r="GE87" s="1"/>
      <c r="GF87" s="1"/>
      <c r="GG87" s="1"/>
      <c r="GH87" s="1"/>
      <c r="GI87" s="1"/>
      <c r="GJ87" s="1"/>
      <c r="GK87" s="1"/>
      <c r="GL87" s="1"/>
      <c r="GM87" s="1"/>
      <c r="GN87" s="1"/>
      <c r="GO87" s="1"/>
      <c r="GP87" s="1"/>
      <c r="GQ87" s="1"/>
      <c r="GR87" s="1"/>
      <c r="GS87" s="1"/>
      <c r="GT87" s="1"/>
      <c r="GU87" s="1"/>
      <c r="GV87" s="1"/>
      <c r="GW87" s="1"/>
      <c r="GX87" s="1"/>
      <c r="GY87" s="1"/>
      <c r="GZ87" s="1"/>
      <c r="HA87" s="1"/>
      <c r="HB87" s="1"/>
      <c r="HC87" s="1"/>
      <c r="HD87" s="1"/>
      <c r="HE87" s="1"/>
      <c r="HF87" s="1"/>
      <c r="HG87" s="1"/>
      <c r="HH87" s="1"/>
      <c r="HI87" s="1"/>
      <c r="HJ87" s="1"/>
      <c r="HK87" s="1"/>
      <c r="HL87" s="1"/>
      <c r="HM87" s="1"/>
      <c r="HN87" s="1"/>
      <c r="HO87" s="1"/>
    </row>
    <row r="88" spans="1:223" ht="15.75" x14ac:dyDescent="0.25">
      <c r="A88"/>
      <c r="B88"/>
      <c r="C88"/>
      <c r="D88"/>
      <c r="E88"/>
      <c r="F88"/>
      <c r="G88"/>
      <c r="H88"/>
      <c r="I88"/>
      <c r="J88"/>
      <c r="K88"/>
      <c r="L88"/>
      <c r="M88"/>
      <c r="N88"/>
      <c r="O88"/>
      <c r="P88"/>
      <c r="Q88"/>
      <c r="R88"/>
      <c r="S88"/>
      <c r="T88"/>
      <c r="U88"/>
      <c r="V88"/>
      <c r="W88"/>
      <c r="X88"/>
      <c r="Y88"/>
      <c r="Z88"/>
      <c r="AA88"/>
      <c r="AB88"/>
      <c r="AC88"/>
      <c r="AD88"/>
      <c r="AE88"/>
      <c r="AF88"/>
      <c r="AG88"/>
      <c r="AH88"/>
      <c r="AI88"/>
      <c r="AJ88"/>
      <c r="AK88"/>
      <c r="AL88"/>
      <c r="AM88"/>
      <c r="AN88"/>
      <c r="AO88"/>
      <c r="AP88"/>
      <c r="AQ88"/>
      <c r="AR88"/>
      <c r="AS88"/>
      <c r="AT88"/>
      <c r="AU88"/>
      <c r="AV88"/>
      <c r="AW88"/>
      <c r="AX88"/>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c r="CP88"/>
      <c r="CQ88"/>
      <c r="CR88"/>
      <c r="CS88"/>
      <c r="CT88"/>
      <c r="CU88"/>
      <c r="CV88"/>
      <c r="CW88"/>
      <c r="CX88"/>
      <c r="CY88"/>
      <c r="CZ88"/>
      <c r="DA88"/>
      <c r="DB88"/>
      <c r="DC88"/>
      <c r="DD88"/>
      <c r="DE88"/>
      <c r="DF88"/>
      <c r="DG88"/>
      <c r="DH88"/>
      <c r="DI88" s="1"/>
      <c r="DJ88" s="1"/>
      <c r="DK88" s="1"/>
      <c r="DL88" s="1"/>
      <c r="DM88" s="1"/>
      <c r="DN88" s="1"/>
      <c r="DO88" s="1"/>
      <c r="DP88" s="1"/>
      <c r="DQ88" s="1"/>
      <c r="DR88" s="1"/>
      <c r="DS88" s="1"/>
      <c r="DT88" s="1"/>
      <c r="DU88" s="1"/>
      <c r="DV88" s="1"/>
      <c r="DW88" s="1"/>
      <c r="DX88" s="1"/>
      <c r="DY88" s="1"/>
      <c r="DZ88" s="1"/>
      <c r="EA88" s="1"/>
      <c r="EB88" s="1"/>
      <c r="EC88" s="1"/>
      <c r="ED88" s="1"/>
      <c r="EE88" s="1"/>
      <c r="EF88" s="1"/>
      <c r="EG88" s="1"/>
      <c r="EH88" s="1"/>
      <c r="EI88" s="1"/>
      <c r="EJ88" s="1"/>
      <c r="EK88" s="1"/>
      <c r="EL88" s="1"/>
      <c r="EM88" s="1"/>
      <c r="EN88" s="1"/>
      <c r="EO88" s="1"/>
      <c r="EP88" s="1"/>
      <c r="EQ88" s="1"/>
      <c r="ER88" s="1"/>
      <c r="ES88" s="1"/>
      <c r="ET88" s="1"/>
      <c r="EU88" s="1"/>
      <c r="EV88" s="1"/>
      <c r="EW88" s="1"/>
      <c r="EX88" s="1"/>
      <c r="EY88" s="1"/>
      <c r="EZ88" s="1"/>
      <c r="FA88" s="1"/>
      <c r="FB88" s="1"/>
      <c r="FC88" s="1"/>
      <c r="FD88" s="1"/>
      <c r="FE88" s="1"/>
      <c r="FF88" s="1"/>
      <c r="FG88" s="1"/>
      <c r="FH88" s="1"/>
      <c r="FI88" s="1"/>
      <c r="FJ88" s="1"/>
      <c r="FK88" s="1"/>
      <c r="FL88" s="1"/>
      <c r="FM88" s="1"/>
      <c r="FN88" s="1"/>
      <c r="FO88" s="1"/>
      <c r="FP88" s="1"/>
      <c r="FQ88" s="1"/>
      <c r="FR88" s="1"/>
      <c r="FS88" s="1"/>
      <c r="FT88" s="1"/>
      <c r="FU88" s="1"/>
      <c r="FV88" s="1"/>
      <c r="FW88" s="1"/>
      <c r="FX88" s="1"/>
      <c r="FY88" s="1"/>
      <c r="FZ88" s="1"/>
      <c r="GA88" s="1"/>
      <c r="GB88" s="1"/>
      <c r="GC88" s="1"/>
      <c r="GD88" s="1"/>
      <c r="GE88" s="1"/>
      <c r="GF88" s="1"/>
      <c r="GG88" s="1"/>
      <c r="GH88" s="1"/>
      <c r="GI88" s="1"/>
      <c r="GJ88" s="1"/>
      <c r="GK88" s="1"/>
      <c r="GL88" s="1"/>
      <c r="GM88" s="1"/>
      <c r="GN88" s="1"/>
      <c r="GO88" s="1"/>
      <c r="GP88" s="1"/>
      <c r="GQ88" s="1"/>
      <c r="GR88" s="1"/>
      <c r="GS88" s="1"/>
      <c r="GT88" s="1"/>
      <c r="GU88" s="1"/>
      <c r="GV88" s="1"/>
      <c r="GW88" s="1"/>
      <c r="GX88" s="1"/>
      <c r="GY88" s="1"/>
      <c r="GZ88" s="1"/>
      <c r="HA88" s="1"/>
      <c r="HB88" s="1"/>
      <c r="HC88" s="1"/>
      <c r="HD88" s="1"/>
      <c r="HE88" s="1"/>
      <c r="HF88" s="1"/>
      <c r="HG88" s="1"/>
      <c r="HH88" s="1"/>
      <c r="HI88" s="1"/>
      <c r="HJ88" s="1"/>
      <c r="HK88" s="1"/>
      <c r="HL88" s="1"/>
      <c r="HM88" s="1"/>
      <c r="HN88" s="1"/>
      <c r="HO88" s="1"/>
    </row>
    <row r="89" spans="1:223" ht="15.75" x14ac:dyDescent="0.25">
      <c r="A89"/>
      <c r="B89"/>
      <c r="C89"/>
      <c r="D89"/>
      <c r="E89"/>
      <c r="F89"/>
      <c r="G89"/>
      <c r="H89"/>
      <c r="I89"/>
      <c r="J89"/>
      <c r="K89"/>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c r="CV89"/>
      <c r="CW89"/>
      <c r="CX89"/>
      <c r="CY89"/>
      <c r="CZ89"/>
      <c r="DA89"/>
      <c r="DB89"/>
      <c r="DC89"/>
      <c r="DD89"/>
      <c r="DE89"/>
      <c r="DF89"/>
      <c r="DG89"/>
      <c r="DH89"/>
      <c r="DI89" s="1"/>
      <c r="DJ89" s="1"/>
      <c r="DK89" s="1"/>
      <c r="DL89" s="1"/>
      <c r="DM89" s="1"/>
      <c r="DN89" s="1"/>
      <c r="DO89" s="1"/>
      <c r="DP89" s="1"/>
      <c r="DQ89" s="1"/>
      <c r="DR89" s="1"/>
      <c r="DS89" s="1"/>
      <c r="DT89" s="1"/>
      <c r="DU89" s="1"/>
      <c r="DV89" s="1"/>
      <c r="DW89" s="1"/>
      <c r="DX89" s="1"/>
      <c r="DY89" s="1"/>
      <c r="DZ89" s="1"/>
      <c r="EA89" s="1"/>
      <c r="EB89" s="1"/>
      <c r="EC89" s="1"/>
      <c r="ED89" s="1"/>
      <c r="EE89" s="1"/>
      <c r="EF89" s="1"/>
      <c r="EG89" s="1"/>
      <c r="EH89" s="1"/>
      <c r="EI89" s="1"/>
      <c r="EJ89" s="1"/>
      <c r="EK89" s="1"/>
      <c r="EL89" s="1"/>
      <c r="EM89" s="1"/>
      <c r="EN89" s="1"/>
      <c r="EO89" s="1"/>
      <c r="EP89" s="1"/>
      <c r="EQ89" s="1"/>
      <c r="ER89" s="1"/>
      <c r="ES89" s="1"/>
      <c r="ET89" s="1"/>
      <c r="EU89" s="1"/>
      <c r="EV89" s="1"/>
      <c r="EW89" s="1"/>
      <c r="EX89" s="1"/>
      <c r="EY89" s="1"/>
      <c r="EZ89" s="1"/>
      <c r="FA89" s="1"/>
      <c r="FB89" s="1"/>
      <c r="FC89" s="1"/>
      <c r="FD89" s="1"/>
      <c r="FE89" s="1"/>
      <c r="FF89" s="1"/>
      <c r="FG89" s="1"/>
      <c r="FH89" s="1"/>
      <c r="FI89" s="1"/>
      <c r="FJ89" s="1"/>
      <c r="FK89" s="1"/>
      <c r="FL89" s="1"/>
      <c r="FM89" s="1"/>
      <c r="FN89" s="1"/>
      <c r="FO89" s="1"/>
      <c r="FP89" s="1"/>
      <c r="FQ89" s="1"/>
      <c r="FR89" s="1"/>
      <c r="FS89" s="1"/>
      <c r="FT89" s="1"/>
      <c r="FU89" s="1"/>
      <c r="FV89" s="1"/>
      <c r="FW89" s="1"/>
      <c r="FX89" s="1"/>
      <c r="FY89" s="1"/>
      <c r="FZ89" s="1"/>
      <c r="GA89" s="1"/>
      <c r="GB89" s="1"/>
      <c r="GC89" s="1"/>
      <c r="GD89" s="1"/>
      <c r="GE89" s="1"/>
      <c r="GF89" s="1"/>
      <c r="GG89" s="1"/>
      <c r="GH89" s="1"/>
      <c r="GI89" s="1"/>
      <c r="GJ89" s="1"/>
      <c r="GK89" s="1"/>
      <c r="GL89" s="1"/>
      <c r="GM89" s="1"/>
      <c r="GN89" s="1"/>
      <c r="GO89" s="1"/>
      <c r="GP89" s="1"/>
      <c r="GQ89" s="1"/>
      <c r="GR89" s="1"/>
      <c r="GS89" s="1"/>
      <c r="GT89" s="1"/>
      <c r="GU89" s="1"/>
      <c r="GV89" s="1"/>
      <c r="GW89" s="1"/>
      <c r="GX89" s="1"/>
      <c r="GY89" s="1"/>
      <c r="GZ89" s="1"/>
      <c r="HA89" s="1"/>
      <c r="HB89" s="1"/>
      <c r="HC89" s="1"/>
      <c r="HD89" s="1"/>
      <c r="HE89" s="1"/>
      <c r="HF89" s="1"/>
      <c r="HG89" s="1"/>
      <c r="HH89" s="1"/>
      <c r="HI89" s="1"/>
      <c r="HJ89" s="1"/>
      <c r="HK89" s="1"/>
      <c r="HL89" s="1"/>
      <c r="HM89" s="1"/>
      <c r="HN89" s="1"/>
      <c r="HO89" s="1"/>
    </row>
    <row r="90" spans="1:223" ht="15.75" x14ac:dyDescent="0.25">
      <c r="A90"/>
      <c r="B90"/>
      <c r="C90"/>
      <c r="D90"/>
      <c r="E90"/>
      <c r="F90"/>
      <c r="G90"/>
      <c r="H90"/>
      <c r="I90"/>
      <c r="J90"/>
      <c r="K90"/>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c r="CR90"/>
      <c r="CS90"/>
      <c r="CT90"/>
      <c r="CU90"/>
      <c r="CV90"/>
      <c r="CW90"/>
      <c r="CX90"/>
      <c r="CY90"/>
      <c r="CZ90"/>
      <c r="DA90"/>
      <c r="DB90"/>
      <c r="DC90"/>
      <c r="DD90"/>
      <c r="DE90"/>
      <c r="DF90"/>
      <c r="DG90"/>
      <c r="DH90"/>
      <c r="DI90" s="1"/>
      <c r="DJ90" s="1"/>
      <c r="DK90" s="1"/>
      <c r="DL90" s="1"/>
      <c r="DM90" s="1"/>
      <c r="DN90" s="1"/>
      <c r="DO90" s="1"/>
      <c r="DP90" s="1"/>
      <c r="DQ90" s="1"/>
      <c r="DR90" s="1"/>
      <c r="DS90" s="1"/>
      <c r="DT90" s="1"/>
      <c r="DU90" s="1"/>
      <c r="DV90" s="1"/>
      <c r="DW90" s="1"/>
      <c r="DX90" s="1"/>
      <c r="DY90" s="1"/>
      <c r="DZ90" s="1"/>
      <c r="EA90" s="1"/>
      <c r="EB90" s="1"/>
      <c r="EC90" s="1"/>
      <c r="ED90" s="1"/>
      <c r="EE90" s="1"/>
      <c r="EF90" s="1"/>
      <c r="EG90" s="1"/>
      <c r="EH90" s="1"/>
      <c r="EI90" s="1"/>
      <c r="EJ90" s="1"/>
      <c r="EK90" s="1"/>
      <c r="EL90" s="1"/>
      <c r="EM90" s="1"/>
      <c r="EN90" s="1"/>
      <c r="EO90" s="1"/>
      <c r="EP90" s="1"/>
      <c r="EQ90" s="1"/>
      <c r="ER90" s="1"/>
      <c r="ES90" s="1"/>
      <c r="ET90" s="1"/>
      <c r="EU90" s="1"/>
      <c r="EV90" s="1"/>
      <c r="EW90" s="1"/>
      <c r="EX90" s="1"/>
      <c r="EY90" s="1"/>
      <c r="EZ90" s="1"/>
      <c r="FA90" s="1"/>
      <c r="FB90" s="1"/>
      <c r="FC90" s="1"/>
      <c r="FD90" s="1"/>
      <c r="FE90" s="1"/>
      <c r="FF90" s="1"/>
      <c r="FG90" s="1"/>
      <c r="FH90" s="1"/>
      <c r="FI90" s="1"/>
      <c r="FJ90" s="1"/>
      <c r="FK90" s="1"/>
      <c r="FL90" s="1"/>
      <c r="FM90" s="1"/>
      <c r="FN90" s="1"/>
      <c r="FO90" s="1"/>
      <c r="FP90" s="1"/>
      <c r="FQ90" s="1"/>
      <c r="FR90" s="1"/>
      <c r="FS90" s="1"/>
      <c r="FT90" s="1"/>
      <c r="FU90" s="1"/>
      <c r="FV90" s="1"/>
      <c r="FW90" s="1"/>
      <c r="FX90" s="1"/>
      <c r="FY90" s="1"/>
      <c r="FZ90" s="1"/>
      <c r="GA90" s="1"/>
      <c r="GB90" s="1"/>
      <c r="GC90" s="1"/>
      <c r="GD90" s="1"/>
      <c r="GE90" s="1"/>
      <c r="GF90" s="1"/>
      <c r="GG90" s="1"/>
      <c r="GH90" s="1"/>
      <c r="GI90" s="1"/>
      <c r="GJ90" s="1"/>
      <c r="GK90" s="1"/>
      <c r="GL90" s="1"/>
      <c r="GM90" s="1"/>
      <c r="GN90" s="1"/>
      <c r="GO90" s="1"/>
      <c r="GP90" s="1"/>
      <c r="GQ90" s="1"/>
      <c r="GR90" s="1"/>
      <c r="GS90" s="1"/>
      <c r="GT90" s="1"/>
      <c r="GU90" s="1"/>
      <c r="GV90" s="1"/>
      <c r="GW90" s="1"/>
      <c r="GX90" s="1"/>
      <c r="GY90" s="1"/>
      <c r="GZ90" s="1"/>
      <c r="HA90" s="1"/>
      <c r="HB90" s="1"/>
      <c r="HC90" s="1"/>
      <c r="HD90" s="1"/>
      <c r="HE90" s="1"/>
      <c r="HF90" s="1"/>
      <c r="HG90" s="1"/>
      <c r="HH90" s="1"/>
      <c r="HI90" s="1"/>
      <c r="HJ90" s="1"/>
      <c r="HK90" s="1"/>
      <c r="HL90" s="1"/>
      <c r="HM90" s="1"/>
      <c r="HN90" s="1"/>
      <c r="HO90" s="1"/>
    </row>
    <row r="91" spans="1:223" ht="15.75" x14ac:dyDescent="0.25">
      <c r="A91"/>
      <c r="B91"/>
      <c r="C91"/>
      <c r="D91"/>
      <c r="E91"/>
      <c r="F91"/>
      <c r="G91"/>
      <c r="H91"/>
      <c r="I91"/>
      <c r="J91"/>
      <c r="K91"/>
      <c r="L91"/>
      <c r="M91"/>
      <c r="N91"/>
      <c r="O91"/>
      <c r="P91"/>
      <c r="Q91"/>
      <c r="R91"/>
      <c r="S91"/>
      <c r="T91"/>
      <c r="U91"/>
      <c r="V91"/>
      <c r="W91"/>
      <c r="X91"/>
      <c r="Y91"/>
      <c r="Z91"/>
      <c r="AA91"/>
      <c r="AB91"/>
      <c r="AC91"/>
      <c r="AD91"/>
      <c r="AE91"/>
      <c r="AF91"/>
      <c r="AG91"/>
      <c r="AH91"/>
      <c r="AI91"/>
      <c r="AJ91"/>
      <c r="AK91"/>
      <c r="AL91"/>
      <c r="AM91"/>
      <c r="AN91"/>
      <c r="AO91"/>
      <c r="AP91"/>
      <c r="AQ91"/>
      <c r="AR91"/>
      <c r="AS91"/>
      <c r="AT91"/>
      <c r="AU91"/>
      <c r="AV91"/>
      <c r="AW91"/>
      <c r="AX91"/>
      <c r="AY91"/>
      <c r="AZ91"/>
      <c r="BA91"/>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c r="CL91"/>
      <c r="CM91"/>
      <c r="CN91"/>
      <c r="CO91"/>
      <c r="CP91"/>
      <c r="CQ91"/>
      <c r="CR91"/>
      <c r="CS91"/>
      <c r="CT91"/>
      <c r="CU91"/>
      <c r="CV91"/>
      <c r="CW91"/>
      <c r="CX91"/>
      <c r="CY91"/>
      <c r="CZ91"/>
      <c r="DA91"/>
      <c r="DB91"/>
      <c r="DC91"/>
      <c r="DD91"/>
      <c r="DE91"/>
      <c r="DF91"/>
      <c r="DG91"/>
      <c r="DH91"/>
      <c r="DI91" s="1"/>
      <c r="DJ91" s="1"/>
      <c r="DK91" s="1"/>
      <c r="DL91" s="1"/>
      <c r="DM91" s="1"/>
      <c r="DN91" s="1"/>
      <c r="DO91" s="1"/>
      <c r="DP91" s="1"/>
      <c r="DQ91" s="1"/>
      <c r="DR91" s="1"/>
      <c r="DS91" s="1"/>
      <c r="DT91" s="1"/>
      <c r="DU91" s="1"/>
      <c r="DV91" s="1"/>
      <c r="DW91" s="1"/>
      <c r="DX91" s="1"/>
      <c r="DY91" s="1"/>
      <c r="DZ91" s="1"/>
      <c r="EA91" s="1"/>
      <c r="EB91" s="1"/>
      <c r="EC91" s="1"/>
      <c r="ED91" s="1"/>
      <c r="EE91" s="1"/>
      <c r="EF91" s="1"/>
      <c r="EG91" s="1"/>
      <c r="EH91" s="1"/>
      <c r="EI91" s="1"/>
      <c r="EJ91" s="1"/>
      <c r="EK91" s="1"/>
      <c r="EL91" s="1"/>
      <c r="EM91" s="1"/>
      <c r="EN91" s="1"/>
      <c r="EO91" s="1"/>
      <c r="EP91" s="1"/>
      <c r="EQ91" s="1"/>
      <c r="ER91" s="1"/>
      <c r="ES91" s="1"/>
      <c r="ET91" s="1"/>
      <c r="EU91" s="1"/>
      <c r="EV91" s="1"/>
      <c r="EW91" s="1"/>
      <c r="EX91" s="1"/>
      <c r="EY91" s="1"/>
      <c r="EZ91" s="1"/>
      <c r="FA91" s="1"/>
      <c r="FB91" s="1"/>
      <c r="FC91" s="1"/>
      <c r="FD91" s="1"/>
      <c r="FE91" s="1"/>
      <c r="FF91" s="1"/>
      <c r="FG91" s="1"/>
      <c r="FH91" s="1"/>
      <c r="FI91" s="1"/>
      <c r="FJ91" s="1"/>
      <c r="FK91" s="1"/>
      <c r="FL91" s="1"/>
      <c r="FM91" s="1"/>
      <c r="FN91" s="1"/>
      <c r="FO91" s="1"/>
      <c r="FP91" s="1"/>
      <c r="FQ91" s="1"/>
      <c r="FR91" s="1"/>
      <c r="FS91" s="1"/>
      <c r="FT91" s="1"/>
      <c r="FU91" s="1"/>
      <c r="FV91" s="1"/>
      <c r="FW91" s="1"/>
      <c r="FX91" s="1"/>
      <c r="FY91" s="1"/>
      <c r="FZ91" s="1"/>
      <c r="GA91" s="1"/>
      <c r="GB91" s="1"/>
      <c r="GC91" s="1"/>
      <c r="GD91" s="1"/>
      <c r="GE91" s="1"/>
      <c r="GF91" s="1"/>
      <c r="GG91" s="1"/>
      <c r="GH91" s="1"/>
      <c r="GI91" s="1"/>
      <c r="GJ91" s="1"/>
      <c r="GK91" s="1"/>
      <c r="GL91" s="1"/>
      <c r="GM91" s="1"/>
      <c r="GN91" s="1"/>
      <c r="GO91" s="1"/>
      <c r="GP91" s="1"/>
      <c r="GQ91" s="1"/>
      <c r="GR91" s="1"/>
      <c r="GS91" s="1"/>
      <c r="GT91" s="1"/>
      <c r="GU91" s="1"/>
      <c r="GV91" s="1"/>
      <c r="GW91" s="1"/>
      <c r="GX91" s="1"/>
      <c r="GY91" s="1"/>
      <c r="GZ91" s="1"/>
      <c r="HA91" s="1"/>
      <c r="HB91" s="1"/>
      <c r="HC91" s="1"/>
      <c r="HD91" s="1"/>
      <c r="HE91" s="1"/>
      <c r="HF91" s="1"/>
      <c r="HG91" s="1"/>
      <c r="HH91" s="1"/>
      <c r="HI91" s="1"/>
      <c r="HJ91" s="1"/>
      <c r="HK91" s="1"/>
      <c r="HL91" s="1"/>
      <c r="HM91" s="1"/>
      <c r="HN91" s="1"/>
      <c r="HO91" s="1"/>
    </row>
    <row r="92" spans="1:223" ht="15.75" x14ac:dyDescent="0.25">
      <c r="A92"/>
      <c r="B92"/>
      <c r="C92"/>
      <c r="D92"/>
      <c r="E92"/>
      <c r="F92"/>
      <c r="G92"/>
      <c r="H92"/>
      <c r="I92"/>
      <c r="J92"/>
      <c r="K92"/>
      <c r="L92"/>
      <c r="M92"/>
      <c r="N92"/>
      <c r="O92"/>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c r="CR92"/>
      <c r="CS92"/>
      <c r="CT92"/>
      <c r="CU92"/>
      <c r="CV92"/>
      <c r="CW92"/>
      <c r="CX92"/>
      <c r="CY92"/>
      <c r="CZ92"/>
      <c r="DA92"/>
      <c r="DB92"/>
      <c r="DC92"/>
      <c r="DD92"/>
      <c r="DE92"/>
      <c r="DF92"/>
      <c r="DG92"/>
      <c r="DH92"/>
      <c r="DI92" s="1"/>
      <c r="DJ92" s="1"/>
      <c r="DK92" s="1"/>
      <c r="DL92" s="1"/>
      <c r="DM92" s="1"/>
      <c r="DN92" s="1"/>
      <c r="DO92" s="1"/>
      <c r="DP92" s="1"/>
      <c r="DQ92" s="1"/>
      <c r="DR92" s="1"/>
      <c r="DS92" s="1"/>
      <c r="DT92" s="1"/>
      <c r="DU92" s="1"/>
      <c r="DV92" s="1"/>
      <c r="DW92" s="1"/>
      <c r="DX92" s="1"/>
      <c r="DY92" s="1"/>
      <c r="DZ92" s="1"/>
      <c r="EA92" s="1"/>
      <c r="EB92" s="1"/>
      <c r="EC92" s="1"/>
      <c r="ED92" s="1"/>
      <c r="EE92" s="1"/>
      <c r="EF92" s="1"/>
      <c r="EG92" s="1"/>
      <c r="EH92" s="1"/>
      <c r="EI92" s="1"/>
      <c r="EJ92" s="1"/>
      <c r="EK92" s="1"/>
      <c r="EL92" s="1"/>
      <c r="EM92" s="1"/>
      <c r="EN92" s="1"/>
      <c r="EO92" s="1"/>
      <c r="EP92" s="1"/>
      <c r="EQ92" s="1"/>
      <c r="ER92" s="1"/>
      <c r="ES92" s="1"/>
      <c r="ET92" s="1"/>
      <c r="EU92" s="1"/>
      <c r="EV92" s="1"/>
      <c r="EW92" s="1"/>
      <c r="EX92" s="1"/>
      <c r="EY92" s="1"/>
      <c r="EZ92" s="1"/>
      <c r="FA92" s="1"/>
      <c r="FB92" s="1"/>
      <c r="FC92" s="1"/>
      <c r="FD92" s="1"/>
      <c r="FE92" s="1"/>
      <c r="FF92" s="1"/>
      <c r="FG92" s="1"/>
      <c r="FH92" s="1"/>
      <c r="FI92" s="1"/>
      <c r="FJ92" s="1"/>
      <c r="FK92" s="1"/>
      <c r="FL92" s="1"/>
      <c r="FM92" s="1"/>
      <c r="FN92" s="1"/>
      <c r="FO92" s="1"/>
      <c r="FP92" s="1"/>
      <c r="FQ92" s="1"/>
      <c r="FR92" s="1"/>
      <c r="FS92" s="1"/>
      <c r="FT92" s="1"/>
      <c r="FU92" s="1"/>
      <c r="FV92" s="1"/>
      <c r="FW92" s="1"/>
      <c r="FX92" s="1"/>
      <c r="FY92" s="1"/>
      <c r="FZ92" s="1"/>
      <c r="GA92" s="1"/>
      <c r="GB92" s="1"/>
      <c r="GC92" s="1"/>
      <c r="GD92" s="1"/>
      <c r="GE92" s="1"/>
      <c r="GF92" s="1"/>
      <c r="GG92" s="1"/>
      <c r="GH92" s="1"/>
      <c r="GI92" s="1"/>
      <c r="GJ92" s="1"/>
      <c r="GK92" s="1"/>
      <c r="GL92" s="1"/>
      <c r="GM92" s="1"/>
      <c r="GN92" s="1"/>
      <c r="GO92" s="1"/>
      <c r="GP92" s="1"/>
      <c r="GQ92" s="1"/>
      <c r="GR92" s="1"/>
      <c r="GS92" s="1"/>
      <c r="GT92" s="1"/>
      <c r="GU92" s="1"/>
      <c r="GV92" s="1"/>
      <c r="GW92" s="1"/>
      <c r="GX92" s="1"/>
      <c r="GY92" s="1"/>
      <c r="GZ92" s="1"/>
      <c r="HA92" s="1"/>
      <c r="HB92" s="1"/>
      <c r="HC92" s="1"/>
      <c r="HD92" s="1"/>
      <c r="HE92" s="1"/>
      <c r="HF92" s="1"/>
      <c r="HG92" s="1"/>
      <c r="HH92" s="1"/>
      <c r="HI92" s="1"/>
      <c r="HJ92" s="1"/>
      <c r="HK92" s="1"/>
      <c r="HL92" s="1"/>
      <c r="HM92" s="1"/>
      <c r="HN92" s="1"/>
      <c r="HO92" s="1"/>
    </row>
    <row r="93" spans="1:223" ht="15.75" x14ac:dyDescent="0.25">
      <c r="A93"/>
      <c r="B93"/>
      <c r="C93"/>
      <c r="D93"/>
      <c r="E93"/>
      <c r="F93"/>
      <c r="G93"/>
      <c r="H93"/>
      <c r="I93"/>
      <c r="J93"/>
      <c r="K93"/>
      <c r="L93"/>
      <c r="M93"/>
      <c r="N93"/>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c r="CS93"/>
      <c r="CT93"/>
      <c r="CU93"/>
      <c r="CV93"/>
      <c r="CW93"/>
      <c r="CX93"/>
      <c r="CY93"/>
      <c r="CZ93"/>
      <c r="DA93"/>
      <c r="DB93"/>
      <c r="DC93"/>
      <c r="DD93"/>
      <c r="DE93"/>
      <c r="DF93"/>
      <c r="DG93"/>
      <c r="DH93"/>
      <c r="DI93" s="1"/>
      <c r="DJ93" s="1"/>
      <c r="DK93" s="1"/>
      <c r="DL93" s="1"/>
      <c r="DM93" s="1"/>
      <c r="DN93" s="1"/>
      <c r="DO93" s="1"/>
      <c r="DP93" s="1"/>
      <c r="DQ93" s="1"/>
      <c r="DR93" s="1"/>
      <c r="DS93" s="1"/>
      <c r="DT93" s="1"/>
      <c r="DU93" s="1"/>
      <c r="DV93" s="1"/>
      <c r="DW93" s="1"/>
      <c r="DX93" s="1"/>
      <c r="DY93" s="1"/>
      <c r="DZ93" s="1"/>
      <c r="EA93" s="1"/>
      <c r="EB93" s="1"/>
      <c r="EC93" s="1"/>
      <c r="ED93" s="1"/>
      <c r="EE93" s="1"/>
      <c r="EF93" s="1"/>
      <c r="EG93" s="1"/>
      <c r="EH93" s="1"/>
      <c r="EI93" s="1"/>
      <c r="EJ93" s="1"/>
      <c r="EK93" s="1"/>
      <c r="EL93" s="1"/>
      <c r="EM93" s="1"/>
      <c r="EN93" s="1"/>
      <c r="EO93" s="1"/>
      <c r="EP93" s="1"/>
      <c r="EQ93" s="1"/>
      <c r="ER93" s="1"/>
      <c r="ES93" s="1"/>
      <c r="ET93" s="1"/>
      <c r="EU93" s="1"/>
      <c r="EV93" s="1"/>
      <c r="EW93" s="1"/>
      <c r="EX93" s="1"/>
      <c r="EY93" s="1"/>
      <c r="EZ93" s="1"/>
      <c r="FA93" s="1"/>
      <c r="FB93" s="1"/>
      <c r="FC93" s="1"/>
      <c r="FD93" s="1"/>
      <c r="FE93" s="1"/>
      <c r="FF93" s="1"/>
      <c r="FG93" s="1"/>
      <c r="FH93" s="1"/>
      <c r="FI93" s="1"/>
      <c r="FJ93" s="1"/>
      <c r="FK93" s="1"/>
      <c r="FL93" s="1"/>
      <c r="FM93" s="1"/>
      <c r="FN93" s="1"/>
      <c r="FO93" s="1"/>
      <c r="FP93" s="1"/>
      <c r="FQ93" s="1"/>
      <c r="FR93" s="1"/>
      <c r="FS93" s="1"/>
      <c r="FT93" s="1"/>
      <c r="FU93" s="1"/>
      <c r="FV93" s="1"/>
      <c r="FW93" s="1"/>
      <c r="FX93" s="1"/>
      <c r="FY93" s="1"/>
      <c r="FZ93" s="1"/>
      <c r="GA93" s="1"/>
      <c r="GB93" s="1"/>
      <c r="GC93" s="1"/>
      <c r="GD93" s="1"/>
      <c r="GE93" s="1"/>
      <c r="GF93" s="1"/>
      <c r="GG93" s="1"/>
      <c r="GH93" s="1"/>
      <c r="GI93" s="1"/>
      <c r="GJ93" s="1"/>
      <c r="GK93" s="1"/>
      <c r="GL93" s="1"/>
      <c r="GM93" s="1"/>
      <c r="GN93" s="1"/>
      <c r="GO93" s="1"/>
      <c r="GP93" s="1"/>
      <c r="GQ93" s="1"/>
      <c r="GR93" s="1"/>
      <c r="GS93" s="1"/>
      <c r="GT93" s="1"/>
      <c r="GU93" s="1"/>
      <c r="GV93" s="1"/>
      <c r="GW93" s="1"/>
      <c r="GX93" s="1"/>
      <c r="GY93" s="1"/>
      <c r="GZ93" s="1"/>
      <c r="HA93" s="1"/>
      <c r="HB93" s="1"/>
      <c r="HC93" s="1"/>
      <c r="HD93" s="1"/>
      <c r="HE93" s="1"/>
      <c r="HF93" s="1"/>
      <c r="HG93" s="1"/>
      <c r="HH93" s="1"/>
      <c r="HI93" s="1"/>
      <c r="HJ93" s="1"/>
      <c r="HK93" s="1"/>
      <c r="HL93" s="1"/>
      <c r="HM93" s="1"/>
      <c r="HN93" s="1"/>
      <c r="HO93" s="1"/>
    </row>
    <row r="94" spans="1:223" ht="15.75" x14ac:dyDescent="0.25">
      <c r="A94"/>
      <c r="B94"/>
      <c r="C94"/>
      <c r="D94"/>
      <c r="E94"/>
      <c r="F94"/>
      <c r="G94"/>
      <c r="H94"/>
      <c r="I94"/>
      <c r="J94"/>
      <c r="K94"/>
      <c r="L94"/>
      <c r="M94"/>
      <c r="N94"/>
      <c r="O94"/>
      <c r="P94"/>
      <c r="Q94"/>
      <c r="R94"/>
      <c r="S94"/>
      <c r="T94"/>
      <c r="U94"/>
      <c r="V94"/>
      <c r="W94"/>
      <c r="X94"/>
      <c r="Y94"/>
      <c r="Z94"/>
      <c r="AA94"/>
      <c r="AB94"/>
      <c r="AC94"/>
      <c r="AD94"/>
      <c r="AE94"/>
      <c r="AF94"/>
      <c r="AG94"/>
      <c r="AH94"/>
      <c r="AI94"/>
      <c r="AJ94"/>
      <c r="AK94"/>
      <c r="AL94"/>
      <c r="AM94"/>
      <c r="AN94"/>
      <c r="AO94"/>
      <c r="AP94"/>
      <c r="AQ94"/>
      <c r="AR94"/>
      <c r="AS94"/>
      <c r="AT94"/>
      <c r="AU94"/>
      <c r="AV94"/>
      <c r="AW94"/>
      <c r="AX94"/>
      <c r="AY94"/>
      <c r="AZ94"/>
      <c r="BA94"/>
      <c r="BB94"/>
      <c r="BC94"/>
      <c r="BD94"/>
      <c r="BE94"/>
      <c r="BF94"/>
      <c r="BG94"/>
      <c r="BH94"/>
      <c r="BI94"/>
      <c r="BJ94"/>
      <c r="BK94"/>
      <c r="BL94"/>
      <c r="BM94"/>
      <c r="BN94"/>
      <c r="BO94"/>
      <c r="BP94"/>
      <c r="BQ94"/>
      <c r="BR94"/>
      <c r="BS94"/>
      <c r="BT94"/>
      <c r="BU94"/>
      <c r="BV94"/>
      <c r="BW94"/>
      <c r="BX94"/>
      <c r="BY94"/>
      <c r="BZ94"/>
      <c r="CA94"/>
      <c r="CB94"/>
      <c r="CC94"/>
      <c r="CD94"/>
      <c r="CE94"/>
      <c r="CF94"/>
      <c r="CG94"/>
      <c r="CH94"/>
      <c r="CI94"/>
      <c r="CJ94"/>
      <c r="CK94"/>
      <c r="CL94"/>
      <c r="CM94"/>
      <c r="CN94"/>
      <c r="CO94"/>
      <c r="CP94"/>
      <c r="CQ94"/>
      <c r="CR94"/>
      <c r="CS94"/>
      <c r="CT94"/>
      <c r="CU94"/>
      <c r="CV94"/>
      <c r="CW94"/>
      <c r="CX94"/>
      <c r="CY94"/>
      <c r="CZ94"/>
      <c r="DA94"/>
      <c r="DB94"/>
      <c r="DC94"/>
      <c r="DD94"/>
      <c r="DE94"/>
      <c r="DF94"/>
      <c r="DG94"/>
      <c r="DH94"/>
      <c r="DI94" s="1"/>
      <c r="DJ94" s="1"/>
      <c r="DK94" s="1"/>
      <c r="DL94" s="1"/>
      <c r="DM94" s="1"/>
      <c r="DN94" s="1"/>
      <c r="DO94" s="1"/>
      <c r="DP94" s="1"/>
      <c r="DQ94" s="1"/>
      <c r="DR94" s="1"/>
      <c r="DS94" s="1"/>
      <c r="DT94" s="1"/>
      <c r="DU94" s="1"/>
      <c r="DV94" s="1"/>
      <c r="DW94" s="1"/>
      <c r="DX94" s="1"/>
      <c r="DY94" s="1"/>
      <c r="DZ94" s="1"/>
      <c r="EA94" s="1"/>
      <c r="EB94" s="1"/>
      <c r="EC94" s="1"/>
      <c r="ED94" s="1"/>
      <c r="EE94" s="1"/>
      <c r="EF94" s="1"/>
      <c r="EG94" s="1"/>
      <c r="EH94" s="1"/>
      <c r="EI94" s="1"/>
      <c r="EJ94" s="1"/>
      <c r="EK94" s="1"/>
      <c r="EL94" s="1"/>
      <c r="EM94" s="1"/>
      <c r="EN94" s="1"/>
      <c r="EO94" s="1"/>
      <c r="EP94" s="1"/>
      <c r="EQ94" s="1"/>
      <c r="ER94" s="1"/>
      <c r="ES94" s="1"/>
      <c r="ET94" s="1"/>
      <c r="EU94" s="1"/>
      <c r="EV94" s="1"/>
      <c r="EW94" s="1"/>
      <c r="EX94" s="1"/>
      <c r="EY94" s="1"/>
      <c r="EZ94" s="1"/>
      <c r="FA94" s="1"/>
      <c r="FB94" s="1"/>
      <c r="FC94" s="1"/>
      <c r="FD94" s="1"/>
      <c r="FE94" s="1"/>
      <c r="FF94" s="1"/>
      <c r="FG94" s="1"/>
      <c r="FH94" s="1"/>
      <c r="FI94" s="1"/>
      <c r="FJ94" s="1"/>
      <c r="FK94" s="1"/>
      <c r="FL94" s="1"/>
      <c r="FM94" s="1"/>
      <c r="FN94" s="1"/>
      <c r="FO94" s="1"/>
      <c r="FP94" s="1"/>
      <c r="FQ94" s="1"/>
      <c r="FR94" s="1"/>
      <c r="FS94" s="1"/>
      <c r="FT94" s="1"/>
      <c r="FU94" s="1"/>
      <c r="FV94" s="1"/>
      <c r="FW94" s="1"/>
      <c r="FX94" s="1"/>
      <c r="FY94" s="1"/>
      <c r="FZ94" s="1"/>
      <c r="GA94" s="1"/>
      <c r="GB94" s="1"/>
      <c r="GC94" s="1"/>
      <c r="GD94" s="1"/>
      <c r="GE94" s="1"/>
      <c r="GF94" s="1"/>
      <c r="GG94" s="1"/>
      <c r="GH94" s="1"/>
      <c r="GI94" s="1"/>
      <c r="GJ94" s="1"/>
      <c r="GK94" s="1"/>
      <c r="GL94" s="1"/>
      <c r="GM94" s="1"/>
      <c r="GN94" s="1"/>
      <c r="GO94" s="1"/>
      <c r="GP94" s="1"/>
      <c r="GQ94" s="1"/>
      <c r="GR94" s="1"/>
      <c r="GS94" s="1"/>
      <c r="GT94" s="1"/>
      <c r="GU94" s="1"/>
      <c r="GV94" s="1"/>
      <c r="GW94" s="1"/>
      <c r="GX94" s="1"/>
      <c r="GY94" s="1"/>
      <c r="GZ94" s="1"/>
      <c r="HA94" s="1"/>
      <c r="HB94" s="1"/>
      <c r="HC94" s="1"/>
      <c r="HD94" s="1"/>
      <c r="HE94" s="1"/>
      <c r="HF94" s="1"/>
      <c r="HG94" s="1"/>
      <c r="HH94" s="1"/>
      <c r="HI94" s="1"/>
      <c r="HJ94" s="1"/>
      <c r="HK94" s="1"/>
      <c r="HL94" s="1"/>
      <c r="HM94" s="1"/>
      <c r="HN94" s="1"/>
      <c r="HO94" s="1"/>
    </row>
    <row r="95" spans="1:223" ht="15.75" x14ac:dyDescent="0.25">
      <c r="A95"/>
      <c r="B95"/>
      <c r="C95"/>
      <c r="D95"/>
      <c r="E95"/>
      <c r="F95"/>
      <c r="G95"/>
      <c r="H95"/>
      <c r="I95"/>
      <c r="J95"/>
      <c r="K95"/>
      <c r="L95"/>
      <c r="M95"/>
      <c r="N95"/>
      <c r="O95"/>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c r="BA95"/>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c r="CL95"/>
      <c r="CM95"/>
      <c r="CN95"/>
      <c r="CO95"/>
      <c r="CP95"/>
      <c r="CQ95"/>
      <c r="CR95"/>
      <c r="CS95"/>
      <c r="CT95"/>
      <c r="CU95"/>
      <c r="CV95"/>
      <c r="CW95"/>
      <c r="CX95"/>
      <c r="CY95"/>
      <c r="CZ95"/>
      <c r="DA95"/>
      <c r="DB95"/>
      <c r="DC95"/>
      <c r="DD95"/>
      <c r="DE95"/>
      <c r="DF95"/>
      <c r="DG95"/>
      <c r="DH95"/>
      <c r="DI95" s="1"/>
      <c r="DJ95" s="1"/>
      <c r="DK95" s="1"/>
      <c r="DL95" s="1"/>
      <c r="DM95" s="1"/>
      <c r="DN95" s="1"/>
      <c r="DO95" s="1"/>
      <c r="DP95" s="1"/>
      <c r="DQ95" s="1"/>
      <c r="DR95" s="1"/>
      <c r="DS95" s="1"/>
      <c r="DT95" s="1"/>
      <c r="DU95" s="1"/>
      <c r="DV95" s="1"/>
      <c r="DW95" s="1"/>
      <c r="DX95" s="1"/>
      <c r="DY95" s="1"/>
      <c r="DZ95" s="1"/>
      <c r="EA95" s="1"/>
      <c r="EB95" s="1"/>
      <c r="EC95" s="1"/>
      <c r="ED95" s="1"/>
      <c r="EE95" s="1"/>
      <c r="EF95" s="1"/>
      <c r="EG95" s="1"/>
      <c r="EH95" s="1"/>
      <c r="EI95" s="1"/>
      <c r="EJ95" s="1"/>
      <c r="EK95" s="1"/>
      <c r="EL95" s="1"/>
      <c r="EM95" s="1"/>
      <c r="EN95" s="1"/>
      <c r="EO95" s="1"/>
      <c r="EP95" s="1"/>
      <c r="EQ95" s="1"/>
      <c r="ER95" s="1"/>
      <c r="ES95" s="1"/>
      <c r="ET95" s="1"/>
      <c r="EU95" s="1"/>
      <c r="EV95" s="1"/>
      <c r="EW95" s="1"/>
      <c r="EX95" s="1"/>
      <c r="EY95" s="1"/>
      <c r="EZ95" s="1"/>
      <c r="FA95" s="1"/>
      <c r="FB95" s="1"/>
      <c r="FC95" s="1"/>
      <c r="FD95" s="1"/>
      <c r="FE95" s="1"/>
      <c r="FF95" s="1"/>
      <c r="FG95" s="1"/>
      <c r="FH95" s="1"/>
      <c r="FI95" s="1"/>
      <c r="FJ95" s="1"/>
      <c r="FK95" s="1"/>
      <c r="FL95" s="1"/>
      <c r="FM95" s="1"/>
      <c r="FN95" s="1"/>
      <c r="FO95" s="1"/>
      <c r="FP95" s="1"/>
      <c r="FQ95" s="1"/>
      <c r="FR95" s="1"/>
      <c r="FS95" s="1"/>
      <c r="FT95" s="1"/>
      <c r="FU95" s="1"/>
      <c r="FV95" s="1"/>
      <c r="FW95" s="1"/>
      <c r="FX95" s="1"/>
      <c r="FY95" s="1"/>
      <c r="FZ95" s="1"/>
      <c r="GA95" s="1"/>
      <c r="GB95" s="1"/>
      <c r="GC95" s="1"/>
      <c r="GD95" s="1"/>
      <c r="GE95" s="1"/>
      <c r="GF95" s="1"/>
      <c r="GG95" s="1"/>
      <c r="GH95" s="1"/>
      <c r="GI95" s="1"/>
      <c r="GJ95" s="1"/>
      <c r="GK95" s="1"/>
      <c r="GL95" s="1"/>
      <c r="GM95" s="1"/>
      <c r="GN95" s="1"/>
      <c r="GO95" s="1"/>
      <c r="GP95" s="1"/>
      <c r="GQ95" s="1"/>
      <c r="GR95" s="1"/>
      <c r="GS95" s="1"/>
      <c r="GT95" s="1"/>
      <c r="GU95" s="1"/>
      <c r="GV95" s="1"/>
      <c r="GW95" s="1"/>
      <c r="GX95" s="1"/>
      <c r="GY95" s="1"/>
      <c r="GZ95" s="1"/>
      <c r="HA95" s="1"/>
      <c r="HB95" s="1"/>
      <c r="HC95" s="1"/>
      <c r="HD95" s="1"/>
      <c r="HE95" s="1"/>
      <c r="HF95" s="1"/>
      <c r="HG95" s="1"/>
      <c r="HH95" s="1"/>
      <c r="HI95" s="1"/>
      <c r="HJ95" s="1"/>
      <c r="HK95" s="1"/>
      <c r="HL95" s="1"/>
      <c r="HM95" s="1"/>
      <c r="HN95" s="1"/>
      <c r="HO95" s="1"/>
    </row>
    <row r="96" spans="1:223" ht="15.75" x14ac:dyDescent="0.25">
      <c r="A96"/>
      <c r="B96"/>
      <c r="C96"/>
      <c r="D96"/>
      <c r="E96"/>
      <c r="F96"/>
      <c r="G96"/>
      <c r="H96"/>
      <c r="I96"/>
      <c r="J96"/>
      <c r="K96"/>
      <c r="L96"/>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c r="BA96"/>
      <c r="BB96"/>
      <c r="BC96"/>
      <c r="BD96"/>
      <c r="BE96"/>
      <c r="BF96"/>
      <c r="BG96"/>
      <c r="BH96"/>
      <c r="BI96"/>
      <c r="BJ96"/>
      <c r="BK96"/>
      <c r="BL96"/>
      <c r="BM96"/>
      <c r="BN96"/>
      <c r="BO96"/>
      <c r="BP96"/>
      <c r="BQ96"/>
      <c r="BR96"/>
      <c r="BS96"/>
      <c r="BT96"/>
      <c r="BU96"/>
      <c r="BV96"/>
      <c r="BW96"/>
      <c r="BX96"/>
      <c r="BY96"/>
      <c r="BZ96"/>
      <c r="CA96"/>
      <c r="CB96"/>
      <c r="CC96"/>
      <c r="CD96"/>
      <c r="CE96"/>
      <c r="CF96"/>
      <c r="CG96"/>
      <c r="CH96"/>
      <c r="CI96"/>
      <c r="CJ96"/>
      <c r="CK96"/>
      <c r="CL96"/>
      <c r="CM96"/>
      <c r="CN96"/>
      <c r="CO96"/>
      <c r="CP96"/>
      <c r="CQ96"/>
      <c r="CR96"/>
      <c r="CS96"/>
      <c r="CT96"/>
      <c r="CU96"/>
      <c r="CV96"/>
      <c r="CW96"/>
      <c r="CX96"/>
      <c r="CY96"/>
      <c r="CZ96"/>
      <c r="DA96"/>
      <c r="DB96"/>
      <c r="DC96"/>
      <c r="DD96"/>
      <c r="DE96"/>
      <c r="DF96"/>
      <c r="DG96"/>
      <c r="DH96"/>
      <c r="DI96" s="1"/>
      <c r="DJ96" s="1"/>
      <c r="DK96" s="1"/>
      <c r="DL96" s="1"/>
      <c r="DM96" s="1"/>
      <c r="DN96" s="1"/>
      <c r="DO96" s="1"/>
      <c r="DP96" s="1"/>
      <c r="DQ96" s="1"/>
      <c r="DR96" s="1"/>
      <c r="DS96" s="1"/>
      <c r="DT96" s="1"/>
      <c r="DU96" s="1"/>
      <c r="DV96" s="1"/>
      <c r="DW96" s="1"/>
      <c r="DX96" s="1"/>
      <c r="DY96" s="1"/>
      <c r="DZ96" s="1"/>
      <c r="EA96" s="1"/>
      <c r="EB96" s="1"/>
      <c r="EC96" s="1"/>
      <c r="ED96" s="1"/>
      <c r="EE96" s="1"/>
      <c r="EF96" s="1"/>
      <c r="EG96" s="1"/>
      <c r="EH96" s="1"/>
      <c r="EI96" s="1"/>
      <c r="EJ96" s="1"/>
      <c r="EK96" s="1"/>
      <c r="EL96" s="1"/>
      <c r="EM96" s="1"/>
      <c r="EN96" s="1"/>
      <c r="EO96" s="1"/>
      <c r="EP96" s="1"/>
      <c r="EQ96" s="1"/>
      <c r="ER96" s="1"/>
      <c r="ES96" s="1"/>
      <c r="ET96" s="1"/>
      <c r="EU96" s="1"/>
      <c r="EV96" s="1"/>
      <c r="EW96" s="1"/>
      <c r="EX96" s="1"/>
      <c r="EY96" s="1"/>
      <c r="EZ96" s="1"/>
      <c r="FA96" s="1"/>
      <c r="FB96" s="1"/>
      <c r="FC96" s="1"/>
      <c r="FD96" s="1"/>
      <c r="FE96" s="1"/>
      <c r="FF96" s="1"/>
      <c r="FG96" s="1"/>
      <c r="FH96" s="1"/>
      <c r="FI96" s="1"/>
      <c r="FJ96" s="1"/>
      <c r="FK96" s="1"/>
      <c r="FL96" s="1"/>
      <c r="FM96" s="1"/>
      <c r="FN96" s="1"/>
      <c r="FO96" s="1"/>
      <c r="FP96" s="1"/>
      <c r="FQ96" s="1"/>
      <c r="FR96" s="1"/>
      <c r="FS96" s="1"/>
      <c r="FT96" s="1"/>
      <c r="FU96" s="1"/>
      <c r="FV96" s="1"/>
      <c r="FW96" s="1"/>
      <c r="FX96" s="1"/>
      <c r="FY96" s="1"/>
      <c r="FZ96" s="1"/>
      <c r="GA96" s="1"/>
      <c r="GB96" s="1"/>
      <c r="GC96" s="1"/>
      <c r="GD96" s="1"/>
      <c r="GE96" s="1"/>
      <c r="GF96" s="1"/>
      <c r="GG96" s="1"/>
      <c r="GH96" s="1"/>
      <c r="GI96" s="1"/>
      <c r="GJ96" s="1"/>
      <c r="GK96" s="1"/>
      <c r="GL96" s="1"/>
      <c r="GM96" s="1"/>
      <c r="GN96" s="1"/>
      <c r="GO96" s="1"/>
      <c r="GP96" s="1"/>
      <c r="GQ96" s="1"/>
      <c r="GR96" s="1"/>
      <c r="GS96" s="1"/>
      <c r="GT96" s="1"/>
      <c r="GU96" s="1"/>
      <c r="GV96" s="1"/>
      <c r="GW96" s="1"/>
      <c r="GX96" s="1"/>
      <c r="GY96" s="1"/>
      <c r="GZ96" s="1"/>
      <c r="HA96" s="1"/>
      <c r="HB96" s="1"/>
      <c r="HC96" s="1"/>
      <c r="HD96" s="1"/>
      <c r="HE96" s="1"/>
      <c r="HF96" s="1"/>
      <c r="HG96" s="1"/>
      <c r="HH96" s="1"/>
      <c r="HI96" s="1"/>
      <c r="HJ96" s="1"/>
      <c r="HK96" s="1"/>
      <c r="HL96" s="1"/>
      <c r="HM96" s="1"/>
      <c r="HN96" s="1"/>
      <c r="HO96" s="1"/>
    </row>
    <row r="97" spans="1:223" ht="15.75" x14ac:dyDescent="0.25">
      <c r="A97"/>
      <c r="B97"/>
      <c r="C97"/>
      <c r="D97"/>
      <c r="E97"/>
      <c r="F97"/>
      <c r="G97"/>
      <c r="H97"/>
      <c r="I97"/>
      <c r="J97"/>
      <c r="K97"/>
      <c r="L97"/>
      <c r="M97"/>
      <c r="N97"/>
      <c r="O97"/>
      <c r="P97"/>
      <c r="Q97"/>
      <c r="R97"/>
      <c r="S97"/>
      <c r="T97"/>
      <c r="U97"/>
      <c r="V97"/>
      <c r="W97"/>
      <c r="X97"/>
      <c r="Y97"/>
      <c r="Z97"/>
      <c r="AA97"/>
      <c r="AB97"/>
      <c r="AC97"/>
      <c r="AD97"/>
      <c r="AE97"/>
      <c r="AF97"/>
      <c r="AG97"/>
      <c r="AH97"/>
      <c r="AI97"/>
      <c r="AJ97"/>
      <c r="AK97"/>
      <c r="AL97"/>
      <c r="AM97"/>
      <c r="AN97"/>
      <c r="AO97"/>
      <c r="AP97"/>
      <c r="AQ97"/>
      <c r="AR97"/>
      <c r="AS97"/>
      <c r="AT97"/>
      <c r="AU97"/>
      <c r="AV97"/>
      <c r="AW97"/>
      <c r="AX97"/>
      <c r="AY97"/>
      <c r="AZ97"/>
      <c r="BA97"/>
      <c r="BB97"/>
      <c r="BC97"/>
      <c r="BD97"/>
      <c r="BE97"/>
      <c r="BF97"/>
      <c r="BG97"/>
      <c r="BH97"/>
      <c r="BI97"/>
      <c r="BJ97"/>
      <c r="BK97"/>
      <c r="BL97"/>
      <c r="BM97"/>
      <c r="BN97"/>
      <c r="BO97"/>
      <c r="BP97"/>
      <c r="BQ97"/>
      <c r="BR97"/>
      <c r="BS97"/>
      <c r="BT97"/>
      <c r="BU97"/>
      <c r="BV97"/>
      <c r="BW97"/>
      <c r="BX97"/>
      <c r="BY97"/>
      <c r="BZ97"/>
      <c r="CA97"/>
      <c r="CB97"/>
      <c r="CC97"/>
      <c r="CD97"/>
      <c r="CE97"/>
      <c r="CF97"/>
      <c r="CG97"/>
      <c r="CH97"/>
      <c r="CI97"/>
      <c r="CJ97"/>
      <c r="CK97"/>
      <c r="CL97"/>
      <c r="CM97"/>
      <c r="CN97"/>
      <c r="CO97"/>
      <c r="CP97"/>
      <c r="CQ97"/>
      <c r="CR97"/>
      <c r="CS97"/>
      <c r="CT97"/>
      <c r="CU97"/>
      <c r="CV97"/>
      <c r="CW97"/>
      <c r="CX97"/>
      <c r="CY97"/>
      <c r="CZ97"/>
      <c r="DA97"/>
      <c r="DB97"/>
      <c r="DC97"/>
      <c r="DD97"/>
      <c r="DE97"/>
      <c r="DF97"/>
      <c r="DG97"/>
      <c r="DH97"/>
      <c r="DI97" s="1"/>
      <c r="DJ97" s="1"/>
      <c r="DK97" s="1"/>
      <c r="DL97" s="1"/>
      <c r="DM97" s="1"/>
      <c r="DN97" s="1"/>
      <c r="DO97" s="1"/>
      <c r="DP97" s="1"/>
      <c r="DQ97" s="1"/>
      <c r="DR97" s="1"/>
      <c r="DS97" s="1"/>
      <c r="DT97" s="1"/>
      <c r="DU97" s="1"/>
      <c r="DV97" s="1"/>
      <c r="DW97" s="1"/>
      <c r="DX97" s="1"/>
      <c r="DY97" s="1"/>
      <c r="DZ97" s="1"/>
      <c r="EA97" s="1"/>
      <c r="EB97" s="1"/>
      <c r="EC97" s="1"/>
      <c r="ED97" s="1"/>
      <c r="EE97" s="1"/>
      <c r="EF97" s="1"/>
      <c r="EG97" s="1"/>
      <c r="EH97" s="1"/>
      <c r="EI97" s="1"/>
      <c r="EJ97" s="1"/>
      <c r="EK97" s="1"/>
      <c r="EL97" s="1"/>
      <c r="EM97" s="1"/>
      <c r="EN97" s="1"/>
      <c r="EO97" s="1"/>
      <c r="EP97" s="1"/>
      <c r="EQ97" s="1"/>
      <c r="ER97" s="1"/>
      <c r="ES97" s="1"/>
      <c r="ET97" s="1"/>
      <c r="EU97" s="1"/>
      <c r="EV97" s="1"/>
      <c r="EW97" s="1"/>
      <c r="EX97" s="1"/>
      <c r="EY97" s="1"/>
      <c r="EZ97" s="1"/>
      <c r="FA97" s="1"/>
      <c r="FB97" s="1"/>
      <c r="FC97" s="1"/>
      <c r="FD97" s="1"/>
      <c r="FE97" s="1"/>
      <c r="FF97" s="1"/>
      <c r="FG97" s="1"/>
      <c r="FH97" s="1"/>
      <c r="FI97" s="1"/>
      <c r="FJ97" s="1"/>
      <c r="FK97" s="1"/>
      <c r="FL97" s="1"/>
      <c r="FM97" s="1"/>
      <c r="FN97" s="1"/>
      <c r="FO97" s="1"/>
      <c r="FP97" s="1"/>
      <c r="FQ97" s="1"/>
      <c r="FR97" s="1"/>
      <c r="FS97" s="1"/>
      <c r="FT97" s="1"/>
      <c r="FU97" s="1"/>
      <c r="FV97" s="1"/>
      <c r="FW97" s="1"/>
      <c r="FX97" s="1"/>
      <c r="FY97" s="1"/>
      <c r="FZ97" s="1"/>
      <c r="GA97" s="1"/>
      <c r="GB97" s="1"/>
      <c r="GC97" s="1"/>
      <c r="GD97" s="1"/>
      <c r="GE97" s="1"/>
      <c r="GF97" s="1"/>
      <c r="GG97" s="1"/>
      <c r="GH97" s="1"/>
      <c r="GI97" s="1"/>
      <c r="GJ97" s="1"/>
      <c r="GK97" s="1"/>
      <c r="GL97" s="1"/>
      <c r="GM97" s="1"/>
      <c r="GN97" s="1"/>
      <c r="GO97" s="1"/>
      <c r="GP97" s="1"/>
      <c r="GQ97" s="1"/>
      <c r="GR97" s="1"/>
      <c r="GS97" s="1"/>
      <c r="GT97" s="1"/>
      <c r="GU97" s="1"/>
      <c r="GV97" s="1"/>
      <c r="GW97" s="1"/>
      <c r="GX97" s="1"/>
      <c r="GY97" s="1"/>
      <c r="GZ97" s="1"/>
      <c r="HA97" s="1"/>
      <c r="HB97" s="1"/>
      <c r="HC97" s="1"/>
      <c r="HD97" s="1"/>
      <c r="HE97" s="1"/>
      <c r="HF97" s="1"/>
      <c r="HG97" s="1"/>
      <c r="HH97" s="1"/>
      <c r="HI97" s="1"/>
      <c r="HJ97" s="1"/>
      <c r="HK97" s="1"/>
      <c r="HL97" s="1"/>
      <c r="HM97" s="1"/>
      <c r="HN97" s="1"/>
      <c r="HO97" s="1"/>
    </row>
    <row r="98" spans="1:223" ht="15.75" x14ac:dyDescent="0.25">
      <c r="A98"/>
      <c r="B98"/>
      <c r="C98"/>
      <c r="D98"/>
      <c r="E98"/>
      <c r="F98"/>
      <c r="G98"/>
      <c r="H98"/>
      <c r="I98"/>
      <c r="J98"/>
      <c r="K98"/>
      <c r="L98"/>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c r="BA98"/>
      <c r="BB98"/>
      <c r="BC98"/>
      <c r="BD98"/>
      <c r="BE98"/>
      <c r="BF98"/>
      <c r="BG98"/>
      <c r="BH98"/>
      <c r="BI98"/>
      <c r="BJ98"/>
      <c r="BK98"/>
      <c r="BL98"/>
      <c r="BM98"/>
      <c r="BN98"/>
      <c r="BO98"/>
      <c r="BP98"/>
      <c r="BQ98"/>
      <c r="BR98"/>
      <c r="BS98"/>
      <c r="BT98"/>
      <c r="BU98"/>
      <c r="BV98"/>
      <c r="BW98"/>
      <c r="BX98"/>
      <c r="BY98"/>
      <c r="BZ98"/>
      <c r="CA98"/>
      <c r="CB98"/>
      <c r="CC98"/>
      <c r="CD98"/>
      <c r="CE98"/>
      <c r="CF98"/>
      <c r="CG98"/>
      <c r="CH98"/>
      <c r="CI98"/>
      <c r="CJ98"/>
      <c r="CK98"/>
      <c r="CL98"/>
      <c r="CM98"/>
      <c r="CN98"/>
      <c r="CO98"/>
      <c r="CP98"/>
      <c r="CQ98"/>
      <c r="CR98"/>
      <c r="CS98"/>
      <c r="CT98"/>
      <c r="CU98"/>
      <c r="CV98"/>
      <c r="CW98"/>
      <c r="CX98"/>
      <c r="CY98"/>
      <c r="CZ98"/>
      <c r="DA98"/>
      <c r="DB98"/>
      <c r="DC98"/>
      <c r="DD98"/>
      <c r="DE98"/>
      <c r="DF98"/>
      <c r="DG98"/>
      <c r="DH98"/>
      <c r="DI98" s="1"/>
      <c r="DJ98" s="1"/>
      <c r="DK98" s="1"/>
      <c r="DL98" s="1"/>
      <c r="DM98" s="1"/>
      <c r="DN98" s="1"/>
      <c r="DO98" s="1"/>
      <c r="DP98" s="1"/>
      <c r="DQ98" s="1"/>
      <c r="DR98" s="1"/>
      <c r="DS98" s="1"/>
      <c r="DT98" s="1"/>
      <c r="DU98" s="1"/>
      <c r="DV98" s="1"/>
      <c r="DW98" s="1"/>
      <c r="DX98" s="1"/>
      <c r="DY98" s="1"/>
      <c r="DZ98" s="1"/>
      <c r="EA98" s="1"/>
      <c r="EB98" s="1"/>
      <c r="EC98" s="1"/>
      <c r="ED98" s="1"/>
      <c r="EE98" s="1"/>
      <c r="EF98" s="1"/>
      <c r="EG98" s="1"/>
      <c r="EH98" s="1"/>
      <c r="EI98" s="1"/>
      <c r="EJ98" s="1"/>
      <c r="EK98" s="1"/>
      <c r="EL98" s="1"/>
      <c r="EM98" s="1"/>
      <c r="EN98" s="1"/>
      <c r="EO98" s="1"/>
      <c r="EP98" s="1"/>
      <c r="EQ98" s="1"/>
      <c r="ER98" s="1"/>
      <c r="ES98" s="1"/>
      <c r="ET98" s="1"/>
      <c r="EU98" s="1"/>
      <c r="EV98" s="1"/>
      <c r="EW98" s="1"/>
      <c r="EX98" s="1"/>
      <c r="EY98" s="1"/>
      <c r="EZ98" s="1"/>
      <c r="FA98" s="1"/>
      <c r="FB98" s="1"/>
      <c r="FC98" s="1"/>
      <c r="FD98" s="1"/>
      <c r="FE98" s="1"/>
      <c r="FF98" s="1"/>
      <c r="FG98" s="1"/>
      <c r="FH98" s="1"/>
      <c r="FI98" s="1"/>
      <c r="FJ98" s="1"/>
      <c r="FK98" s="1"/>
      <c r="FL98" s="1"/>
      <c r="FM98" s="1"/>
      <c r="FN98" s="1"/>
      <c r="FO98" s="1"/>
      <c r="FP98" s="1"/>
      <c r="FQ98" s="1"/>
      <c r="FR98" s="1"/>
      <c r="FS98" s="1"/>
      <c r="FT98" s="1"/>
      <c r="FU98" s="1"/>
      <c r="FV98" s="1"/>
      <c r="FW98" s="1"/>
      <c r="FX98" s="1"/>
      <c r="FY98" s="1"/>
      <c r="FZ98" s="1"/>
      <c r="GA98" s="1"/>
      <c r="GB98" s="1"/>
      <c r="GC98" s="1"/>
      <c r="GD98" s="1"/>
      <c r="GE98" s="1"/>
      <c r="GF98" s="1"/>
      <c r="GG98" s="1"/>
      <c r="GH98" s="1"/>
      <c r="GI98" s="1"/>
      <c r="GJ98" s="1"/>
      <c r="GK98" s="1"/>
      <c r="GL98" s="1"/>
      <c r="GM98" s="1"/>
      <c r="GN98" s="1"/>
      <c r="GO98" s="1"/>
      <c r="GP98" s="1"/>
      <c r="GQ98" s="1"/>
      <c r="GR98" s="1"/>
      <c r="GS98" s="1"/>
      <c r="GT98" s="1"/>
      <c r="GU98" s="1"/>
      <c r="GV98" s="1"/>
      <c r="GW98" s="1"/>
      <c r="GX98" s="1"/>
      <c r="GY98" s="1"/>
      <c r="GZ98" s="1"/>
      <c r="HA98" s="1"/>
      <c r="HB98" s="1"/>
      <c r="HC98" s="1"/>
      <c r="HD98" s="1"/>
      <c r="HE98" s="1"/>
      <c r="HF98" s="1"/>
      <c r="HG98" s="1"/>
      <c r="HH98" s="1"/>
      <c r="HI98" s="1"/>
      <c r="HJ98" s="1"/>
      <c r="HK98" s="1"/>
      <c r="HL98" s="1"/>
      <c r="HM98" s="1"/>
      <c r="HN98" s="1"/>
      <c r="HO98" s="1"/>
    </row>
    <row r="99" spans="1:223" ht="15.75" x14ac:dyDescent="0.25">
      <c r="A99"/>
      <c r="B99"/>
      <c r="C99"/>
      <c r="D99"/>
      <c r="E99"/>
      <c r="F99"/>
      <c r="G99"/>
      <c r="H99"/>
      <c r="I99"/>
      <c r="J99"/>
      <c r="K99"/>
      <c r="L99"/>
      <c r="M99"/>
      <c r="N99"/>
      <c r="O99"/>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c r="BA99"/>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c r="CL99"/>
      <c r="CM99"/>
      <c r="CN99"/>
      <c r="CO99"/>
      <c r="CP99"/>
      <c r="CQ99"/>
      <c r="CR99"/>
      <c r="CS99"/>
      <c r="CT99"/>
      <c r="CU99"/>
      <c r="CV99"/>
      <c r="CW99"/>
      <c r="CX99"/>
      <c r="CY99"/>
      <c r="CZ99"/>
      <c r="DA99"/>
      <c r="DB99"/>
      <c r="DC99"/>
      <c r="DD99"/>
      <c r="DE99"/>
      <c r="DF99"/>
      <c r="DG99"/>
      <c r="DH99"/>
      <c r="DI99" s="1"/>
      <c r="DJ99" s="1"/>
      <c r="DK99" s="1"/>
      <c r="DL99" s="1"/>
      <c r="DM99" s="1"/>
      <c r="DN99" s="1"/>
      <c r="DO99" s="1"/>
      <c r="DP99" s="1"/>
      <c r="DQ99" s="1"/>
      <c r="DR99" s="1"/>
      <c r="DS99" s="1"/>
      <c r="DT99" s="1"/>
      <c r="DU99" s="1"/>
      <c r="DV99" s="1"/>
      <c r="DW99" s="1"/>
      <c r="DX99" s="1"/>
      <c r="DY99" s="1"/>
      <c r="DZ99" s="1"/>
      <c r="EA99" s="1"/>
      <c r="EB99" s="1"/>
      <c r="EC99" s="1"/>
      <c r="ED99" s="1"/>
      <c r="EE99" s="1"/>
      <c r="EF99" s="1"/>
      <c r="EG99" s="1"/>
      <c r="EH99" s="1"/>
      <c r="EI99" s="1"/>
      <c r="EJ99" s="1"/>
      <c r="EK99" s="1"/>
      <c r="EL99" s="1"/>
      <c r="EM99" s="1"/>
      <c r="EN99" s="1"/>
      <c r="EO99" s="1"/>
      <c r="EP99" s="1"/>
      <c r="EQ99" s="1"/>
      <c r="ER99" s="1"/>
      <c r="ES99" s="1"/>
      <c r="ET99" s="1"/>
      <c r="EU99" s="1"/>
      <c r="EV99" s="1"/>
      <c r="EW99" s="1"/>
      <c r="EX99" s="1"/>
      <c r="EY99" s="1"/>
      <c r="EZ99" s="1"/>
      <c r="FA99" s="1"/>
      <c r="FB99" s="1"/>
      <c r="FC99" s="1"/>
      <c r="FD99" s="1"/>
      <c r="FE99" s="1"/>
      <c r="FF99" s="1"/>
      <c r="FG99" s="1"/>
      <c r="FH99" s="1"/>
      <c r="FI99" s="1"/>
      <c r="FJ99" s="1"/>
      <c r="FK99" s="1"/>
      <c r="FL99" s="1"/>
      <c r="FM99" s="1"/>
      <c r="FN99" s="1"/>
      <c r="FO99" s="1"/>
      <c r="FP99" s="1"/>
      <c r="FQ99" s="1"/>
      <c r="FR99" s="1"/>
      <c r="FS99" s="1"/>
      <c r="FT99" s="1"/>
      <c r="FU99" s="1"/>
      <c r="FV99" s="1"/>
      <c r="FW99" s="1"/>
      <c r="FX99" s="1"/>
      <c r="FY99" s="1"/>
      <c r="FZ99" s="1"/>
      <c r="GA99" s="1"/>
      <c r="GB99" s="1"/>
      <c r="GC99" s="1"/>
      <c r="GD99" s="1"/>
      <c r="GE99" s="1"/>
      <c r="GF99" s="1"/>
      <c r="GG99" s="1"/>
      <c r="GH99" s="1"/>
      <c r="GI99" s="1"/>
      <c r="GJ99" s="1"/>
      <c r="GK99" s="1"/>
      <c r="GL99" s="1"/>
      <c r="GM99" s="1"/>
      <c r="GN99" s="1"/>
      <c r="GO99" s="1"/>
      <c r="GP99" s="1"/>
      <c r="GQ99" s="1"/>
      <c r="GR99" s="1"/>
      <c r="GS99" s="1"/>
      <c r="GT99" s="1"/>
      <c r="GU99" s="1"/>
      <c r="GV99" s="1"/>
      <c r="GW99" s="1"/>
      <c r="GX99" s="1"/>
      <c r="GY99" s="1"/>
      <c r="GZ99" s="1"/>
      <c r="HA99" s="1"/>
      <c r="HB99" s="1"/>
      <c r="HC99" s="1"/>
      <c r="HD99" s="1"/>
      <c r="HE99" s="1"/>
      <c r="HF99" s="1"/>
      <c r="HG99" s="1"/>
      <c r="HH99" s="1"/>
      <c r="HI99" s="1"/>
      <c r="HJ99" s="1"/>
      <c r="HK99" s="1"/>
      <c r="HL99" s="1"/>
      <c r="HM99" s="1"/>
      <c r="HN99" s="1"/>
      <c r="HO99" s="1"/>
    </row>
    <row r="100" spans="1:223" ht="15.75" x14ac:dyDescent="0.25">
      <c r="A100"/>
      <c r="B100"/>
      <c r="C100"/>
      <c r="D100"/>
      <c r="E100"/>
      <c r="F100"/>
      <c r="G100"/>
      <c r="H100"/>
      <c r="I100"/>
      <c r="J100"/>
      <c r="K100"/>
      <c r="L100"/>
      <c r="M100"/>
      <c r="N100"/>
      <c r="O100"/>
      <c r="P100"/>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c r="CV100"/>
      <c r="CW100"/>
      <c r="CX100"/>
      <c r="CY100"/>
      <c r="CZ100"/>
      <c r="DA100"/>
      <c r="DB100"/>
      <c r="DC100"/>
      <c r="DD100"/>
      <c r="DE100"/>
      <c r="DF100"/>
      <c r="DG100"/>
      <c r="DH100"/>
      <c r="DI100" s="1"/>
      <c r="DJ100" s="1"/>
      <c r="DK100" s="1"/>
      <c r="DL100" s="1"/>
      <c r="DM100" s="1"/>
      <c r="DN100" s="1"/>
      <c r="DO100" s="1"/>
      <c r="DP100" s="1"/>
      <c r="DQ100" s="1"/>
      <c r="DR100" s="1"/>
      <c r="DS100" s="1"/>
      <c r="DT100" s="1"/>
      <c r="DU100" s="1"/>
      <c r="DV100" s="1"/>
      <c r="DW100" s="1"/>
      <c r="DX100" s="1"/>
      <c r="DY100" s="1"/>
      <c r="DZ100" s="1"/>
      <c r="EA100" s="1"/>
      <c r="EB100" s="1"/>
      <c r="EC100" s="1"/>
      <c r="ED100" s="1"/>
      <c r="EE100" s="1"/>
      <c r="EF100" s="1"/>
      <c r="EG100" s="1"/>
      <c r="EH100" s="1"/>
      <c r="EI100" s="1"/>
      <c r="EJ100" s="1"/>
      <c r="EK100" s="1"/>
      <c r="EL100" s="1"/>
      <c r="EM100" s="1"/>
      <c r="EN100" s="1"/>
      <c r="EO100" s="1"/>
      <c r="EP100" s="1"/>
      <c r="EQ100" s="1"/>
      <c r="ER100" s="1"/>
      <c r="ES100" s="1"/>
      <c r="ET100" s="1"/>
      <c r="EU100" s="1"/>
      <c r="EV100" s="1"/>
      <c r="EW100" s="1"/>
      <c r="EX100" s="1"/>
      <c r="EY100" s="1"/>
      <c r="EZ100" s="1"/>
      <c r="FA100" s="1"/>
      <c r="FB100" s="1"/>
      <c r="FC100" s="1"/>
      <c r="FD100" s="1"/>
      <c r="FE100" s="1"/>
      <c r="FF100" s="1"/>
      <c r="FG100" s="1"/>
      <c r="FH100" s="1"/>
      <c r="FI100" s="1"/>
      <c r="FJ100" s="1"/>
      <c r="FK100" s="1"/>
      <c r="FL100" s="1"/>
      <c r="FM100" s="1"/>
      <c r="FN100" s="1"/>
      <c r="FO100" s="1"/>
      <c r="FP100" s="1"/>
      <c r="FQ100" s="1"/>
      <c r="FR100" s="1"/>
      <c r="FS100" s="1"/>
      <c r="FT100" s="1"/>
      <c r="FU100" s="1"/>
      <c r="FV100" s="1"/>
      <c r="FW100" s="1"/>
      <c r="FX100" s="1"/>
      <c r="FY100" s="1"/>
      <c r="FZ100" s="1"/>
      <c r="GA100" s="1"/>
      <c r="GB100" s="1"/>
      <c r="GC100" s="1"/>
      <c r="GD100" s="1"/>
      <c r="GE100" s="1"/>
      <c r="GF100" s="1"/>
      <c r="GG100" s="1"/>
      <c r="GH100" s="1"/>
      <c r="GI100" s="1"/>
      <c r="GJ100" s="1"/>
      <c r="GK100" s="1"/>
      <c r="GL100" s="1"/>
      <c r="GM100" s="1"/>
      <c r="GN100" s="1"/>
      <c r="GO100" s="1"/>
      <c r="GP100" s="1"/>
      <c r="GQ100" s="1"/>
      <c r="GR100" s="1"/>
      <c r="GS100" s="1"/>
      <c r="GT100" s="1"/>
      <c r="GU100" s="1"/>
      <c r="GV100" s="1"/>
      <c r="GW100" s="1"/>
      <c r="GX100" s="1"/>
      <c r="GY100" s="1"/>
      <c r="GZ100" s="1"/>
      <c r="HA100" s="1"/>
      <c r="HB100" s="1"/>
      <c r="HC100" s="1"/>
      <c r="HD100" s="1"/>
      <c r="HE100" s="1"/>
      <c r="HF100" s="1"/>
      <c r="HG100" s="1"/>
      <c r="HH100" s="1"/>
      <c r="HI100" s="1"/>
      <c r="HJ100" s="1"/>
      <c r="HK100" s="1"/>
      <c r="HL100" s="1"/>
      <c r="HM100" s="1"/>
      <c r="HN100" s="1"/>
      <c r="HO100" s="1"/>
    </row>
    <row r="101" spans="1:223" ht="15.75" x14ac:dyDescent="0.25">
      <c r="A101"/>
      <c r="B101"/>
      <c r="C101"/>
      <c r="D101"/>
      <c r="E101"/>
      <c r="F101"/>
      <c r="G101"/>
      <c r="H101"/>
      <c r="I101"/>
      <c r="J101"/>
      <c r="K101"/>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c r="CR101"/>
      <c r="CS101"/>
      <c r="CT101"/>
      <c r="CU101"/>
      <c r="CV101"/>
      <c r="CW101"/>
      <c r="CX101"/>
      <c r="CY101"/>
      <c r="CZ101"/>
      <c r="DA101"/>
      <c r="DB101"/>
      <c r="DC101"/>
      <c r="DD101"/>
      <c r="DE101"/>
      <c r="DF101"/>
      <c r="DG101"/>
      <c r="DH101"/>
      <c r="DI101" s="1"/>
      <c r="DJ101" s="1"/>
      <c r="DK101" s="1"/>
      <c r="DL101" s="1"/>
      <c r="DM101" s="1"/>
      <c r="DN101" s="1"/>
      <c r="DO101" s="1"/>
      <c r="DP101" s="1"/>
      <c r="DQ101" s="1"/>
      <c r="DR101" s="1"/>
      <c r="DS101" s="1"/>
      <c r="DT101" s="1"/>
      <c r="DU101" s="1"/>
      <c r="DV101" s="1"/>
      <c r="DW101" s="1"/>
      <c r="DX101" s="1"/>
      <c r="DY101" s="1"/>
      <c r="DZ101" s="1"/>
      <c r="EA101" s="1"/>
      <c r="EB101" s="1"/>
      <c r="EC101" s="1"/>
      <c r="ED101" s="1"/>
      <c r="EE101" s="1"/>
      <c r="EF101" s="1"/>
      <c r="EG101" s="1"/>
      <c r="EH101" s="1"/>
      <c r="EI101" s="1"/>
      <c r="EJ101" s="1"/>
      <c r="EK101" s="1"/>
      <c r="EL101" s="1"/>
      <c r="EM101" s="1"/>
      <c r="EN101" s="1"/>
      <c r="EO101" s="1"/>
      <c r="EP101" s="1"/>
      <c r="EQ101" s="1"/>
      <c r="ER101" s="1"/>
      <c r="ES101" s="1"/>
      <c r="ET101" s="1"/>
      <c r="EU101" s="1"/>
      <c r="EV101" s="1"/>
      <c r="EW101" s="1"/>
      <c r="EX101" s="1"/>
      <c r="EY101" s="1"/>
      <c r="EZ101" s="1"/>
      <c r="FA101" s="1"/>
      <c r="FB101" s="1"/>
      <c r="FC101" s="1"/>
      <c r="FD101" s="1"/>
      <c r="FE101" s="1"/>
      <c r="FF101" s="1"/>
      <c r="FG101" s="1"/>
      <c r="FH101" s="1"/>
      <c r="FI101" s="1"/>
      <c r="FJ101" s="1"/>
      <c r="FK101" s="1"/>
      <c r="FL101" s="1"/>
      <c r="FM101" s="1"/>
      <c r="FN101" s="1"/>
      <c r="FO101" s="1"/>
      <c r="FP101" s="1"/>
      <c r="FQ101" s="1"/>
      <c r="FR101" s="1"/>
      <c r="FS101" s="1"/>
      <c r="FT101" s="1"/>
      <c r="FU101" s="1"/>
      <c r="FV101" s="1"/>
      <c r="FW101" s="1"/>
      <c r="FX101" s="1"/>
      <c r="FY101" s="1"/>
      <c r="FZ101" s="1"/>
      <c r="GA101" s="1"/>
      <c r="GB101" s="1"/>
      <c r="GC101" s="1"/>
      <c r="GD101" s="1"/>
      <c r="GE101" s="1"/>
      <c r="GF101" s="1"/>
      <c r="GG101" s="1"/>
      <c r="GH101" s="1"/>
      <c r="GI101" s="1"/>
      <c r="GJ101" s="1"/>
      <c r="GK101" s="1"/>
      <c r="GL101" s="1"/>
      <c r="GM101" s="1"/>
      <c r="GN101" s="1"/>
      <c r="GO101" s="1"/>
      <c r="GP101" s="1"/>
      <c r="GQ101" s="1"/>
      <c r="GR101" s="1"/>
      <c r="GS101" s="1"/>
      <c r="GT101" s="1"/>
      <c r="GU101" s="1"/>
      <c r="GV101" s="1"/>
      <c r="GW101" s="1"/>
      <c r="GX101" s="1"/>
      <c r="GY101" s="1"/>
      <c r="GZ101" s="1"/>
      <c r="HA101" s="1"/>
      <c r="HB101" s="1"/>
      <c r="HC101" s="1"/>
      <c r="HD101" s="1"/>
      <c r="HE101" s="1"/>
      <c r="HF101" s="1"/>
      <c r="HG101" s="1"/>
      <c r="HH101" s="1"/>
      <c r="HI101" s="1"/>
      <c r="HJ101" s="1"/>
      <c r="HK101" s="1"/>
      <c r="HL101" s="1"/>
      <c r="HM101" s="1"/>
      <c r="HN101" s="1"/>
      <c r="HO101" s="1"/>
    </row>
    <row r="102" spans="1:223" ht="15.75" x14ac:dyDescent="0.25">
      <c r="A102"/>
      <c r="B102"/>
      <c r="C102"/>
      <c r="D102"/>
      <c r="E102"/>
      <c r="F102"/>
      <c r="G102"/>
      <c r="H102"/>
      <c r="I102"/>
      <c r="J102"/>
      <c r="K102"/>
      <c r="L102"/>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c r="BA102"/>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c r="CI102"/>
      <c r="CJ102"/>
      <c r="CK102"/>
      <c r="CL102"/>
      <c r="CM102"/>
      <c r="CN102"/>
      <c r="CO102"/>
      <c r="CP102"/>
      <c r="CQ102"/>
      <c r="CR102"/>
      <c r="CS102"/>
      <c r="CT102"/>
      <c r="CU102"/>
      <c r="CV102"/>
      <c r="CW102"/>
      <c r="CX102"/>
      <c r="CY102"/>
      <c r="CZ102"/>
      <c r="DA102"/>
      <c r="DB102"/>
      <c r="DC102"/>
      <c r="DD102"/>
      <c r="DE102"/>
      <c r="DF102"/>
      <c r="DG102"/>
      <c r="DH102"/>
      <c r="DI102" s="1"/>
      <c r="DJ102" s="1"/>
      <c r="DK102" s="1"/>
      <c r="DL102" s="1"/>
      <c r="DM102" s="1"/>
      <c r="DN102" s="1"/>
      <c r="DO102" s="1"/>
      <c r="DP102" s="1"/>
      <c r="DQ102" s="1"/>
      <c r="DR102" s="1"/>
      <c r="DS102" s="1"/>
      <c r="DT102" s="1"/>
      <c r="DU102" s="1"/>
      <c r="DV102" s="1"/>
      <c r="DW102" s="1"/>
      <c r="DX102" s="1"/>
      <c r="DY102" s="1"/>
      <c r="DZ102" s="1"/>
      <c r="EA102" s="1"/>
      <c r="EB102" s="1"/>
      <c r="EC102" s="1"/>
      <c r="ED102" s="1"/>
      <c r="EE102" s="1"/>
      <c r="EF102" s="1"/>
      <c r="EG102" s="1"/>
      <c r="EH102" s="1"/>
      <c r="EI102" s="1"/>
      <c r="EJ102" s="1"/>
      <c r="EK102" s="1"/>
      <c r="EL102" s="1"/>
      <c r="EM102" s="1"/>
      <c r="EN102" s="1"/>
      <c r="EO102" s="1"/>
      <c r="EP102" s="1"/>
      <c r="EQ102" s="1"/>
      <c r="ER102" s="1"/>
      <c r="ES102" s="1"/>
      <c r="ET102" s="1"/>
      <c r="EU102" s="1"/>
      <c r="EV102" s="1"/>
      <c r="EW102" s="1"/>
      <c r="EX102" s="1"/>
      <c r="EY102" s="1"/>
      <c r="EZ102" s="1"/>
      <c r="FA102" s="1"/>
      <c r="FB102" s="1"/>
      <c r="FC102" s="1"/>
      <c r="FD102" s="1"/>
      <c r="FE102" s="1"/>
      <c r="FF102" s="1"/>
      <c r="FG102" s="1"/>
      <c r="FH102" s="1"/>
      <c r="FI102" s="1"/>
      <c r="FJ102" s="1"/>
      <c r="FK102" s="1"/>
      <c r="FL102" s="1"/>
      <c r="FM102" s="1"/>
      <c r="FN102" s="1"/>
      <c r="FO102" s="1"/>
      <c r="FP102" s="1"/>
      <c r="FQ102" s="1"/>
      <c r="FR102" s="1"/>
      <c r="FS102" s="1"/>
      <c r="FT102" s="1"/>
      <c r="FU102" s="1"/>
      <c r="FV102" s="1"/>
      <c r="FW102" s="1"/>
      <c r="FX102" s="1"/>
      <c r="FY102" s="1"/>
      <c r="FZ102" s="1"/>
      <c r="GA102" s="1"/>
      <c r="GB102" s="1"/>
      <c r="GC102" s="1"/>
      <c r="GD102" s="1"/>
      <c r="GE102" s="1"/>
      <c r="GF102" s="1"/>
      <c r="GG102" s="1"/>
      <c r="GH102" s="1"/>
      <c r="GI102" s="1"/>
      <c r="GJ102" s="1"/>
      <c r="GK102" s="1"/>
      <c r="GL102" s="1"/>
      <c r="GM102" s="1"/>
      <c r="GN102" s="1"/>
      <c r="GO102" s="1"/>
      <c r="GP102" s="1"/>
      <c r="GQ102" s="1"/>
      <c r="GR102" s="1"/>
      <c r="GS102" s="1"/>
      <c r="GT102" s="1"/>
      <c r="GU102" s="1"/>
      <c r="GV102" s="1"/>
      <c r="GW102" s="1"/>
      <c r="GX102" s="1"/>
      <c r="GY102" s="1"/>
      <c r="GZ102" s="1"/>
      <c r="HA102" s="1"/>
      <c r="HB102" s="1"/>
      <c r="HC102" s="1"/>
      <c r="HD102" s="1"/>
      <c r="HE102" s="1"/>
      <c r="HF102" s="1"/>
      <c r="HG102" s="1"/>
      <c r="HH102" s="1"/>
      <c r="HI102" s="1"/>
      <c r="HJ102" s="1"/>
      <c r="HK102" s="1"/>
      <c r="HL102" s="1"/>
      <c r="HM102" s="1"/>
      <c r="HN102" s="1"/>
      <c r="HO102" s="1"/>
    </row>
    <row r="103" spans="1:223" ht="15.75" x14ac:dyDescent="0.25">
      <c r="A103"/>
      <c r="B103"/>
      <c r="C103"/>
      <c r="D103"/>
      <c r="E103"/>
      <c r="F103"/>
      <c r="G103"/>
      <c r="H103"/>
      <c r="I103"/>
      <c r="J103"/>
      <c r="K103"/>
      <c r="L103"/>
      <c r="M103"/>
      <c r="N103"/>
      <c r="O103"/>
      <c r="P103"/>
      <c r="Q103"/>
      <c r="R103"/>
      <c r="S103"/>
      <c r="T103"/>
      <c r="U103"/>
      <c r="V103"/>
      <c r="W103"/>
      <c r="X103"/>
      <c r="Y103"/>
      <c r="Z103"/>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c r="CP103"/>
      <c r="CQ103"/>
      <c r="CR103"/>
      <c r="CS103"/>
      <c r="CT103"/>
      <c r="CU103"/>
      <c r="CV103"/>
      <c r="CW103"/>
      <c r="CX103"/>
      <c r="CY103"/>
      <c r="CZ103"/>
      <c r="DA103"/>
      <c r="DB103"/>
      <c r="DC103"/>
      <c r="DD103"/>
      <c r="DE103"/>
      <c r="DF103"/>
      <c r="DG103"/>
      <c r="DH103"/>
      <c r="DI103" s="1"/>
      <c r="DJ103" s="1"/>
      <c r="DK103" s="1"/>
      <c r="DL103" s="1"/>
      <c r="DM103" s="1"/>
      <c r="DN103" s="1"/>
      <c r="DO103" s="1"/>
      <c r="DP103" s="1"/>
      <c r="DQ103" s="1"/>
      <c r="DR103" s="1"/>
      <c r="DS103" s="1"/>
      <c r="DT103" s="1"/>
      <c r="DU103" s="1"/>
      <c r="DV103" s="1"/>
      <c r="DW103" s="1"/>
      <c r="DX103" s="1"/>
      <c r="DY103" s="1"/>
      <c r="DZ103" s="1"/>
      <c r="EA103" s="1"/>
      <c r="EB103" s="1"/>
      <c r="EC103" s="1"/>
      <c r="ED103" s="1"/>
      <c r="EE103" s="1"/>
      <c r="EF103" s="1"/>
      <c r="EG103" s="1"/>
      <c r="EH103" s="1"/>
      <c r="EI103" s="1"/>
      <c r="EJ103" s="1"/>
      <c r="EK103" s="1"/>
      <c r="EL103" s="1"/>
      <c r="EM103" s="1"/>
      <c r="EN103" s="1"/>
      <c r="EO103" s="1"/>
      <c r="EP103" s="1"/>
      <c r="EQ103" s="1"/>
      <c r="ER103" s="1"/>
      <c r="ES103" s="1"/>
      <c r="ET103" s="1"/>
      <c r="EU103" s="1"/>
      <c r="EV103" s="1"/>
      <c r="EW103" s="1"/>
      <c r="EX103" s="1"/>
      <c r="EY103" s="1"/>
      <c r="EZ103" s="1"/>
      <c r="FA103" s="1"/>
      <c r="FB103" s="1"/>
      <c r="FC103" s="1"/>
      <c r="FD103" s="1"/>
      <c r="FE103" s="1"/>
      <c r="FF103" s="1"/>
      <c r="FG103" s="1"/>
      <c r="FH103" s="1"/>
      <c r="FI103" s="1"/>
      <c r="FJ103" s="1"/>
      <c r="FK103" s="1"/>
      <c r="FL103" s="1"/>
      <c r="FM103" s="1"/>
      <c r="FN103" s="1"/>
      <c r="FO103" s="1"/>
      <c r="FP103" s="1"/>
      <c r="FQ103" s="1"/>
      <c r="FR103" s="1"/>
      <c r="FS103" s="1"/>
      <c r="FT103" s="1"/>
      <c r="FU103" s="1"/>
      <c r="FV103" s="1"/>
      <c r="FW103" s="1"/>
      <c r="FX103" s="1"/>
      <c r="FY103" s="1"/>
      <c r="FZ103" s="1"/>
      <c r="GA103" s="1"/>
      <c r="GB103" s="1"/>
      <c r="GC103" s="1"/>
      <c r="GD103" s="1"/>
      <c r="GE103" s="1"/>
      <c r="GF103" s="1"/>
      <c r="GG103" s="1"/>
      <c r="GH103" s="1"/>
      <c r="GI103" s="1"/>
      <c r="GJ103" s="1"/>
      <c r="GK103" s="1"/>
      <c r="GL103" s="1"/>
      <c r="GM103" s="1"/>
      <c r="GN103" s="1"/>
      <c r="GO103" s="1"/>
      <c r="GP103" s="1"/>
      <c r="GQ103" s="1"/>
      <c r="GR103" s="1"/>
      <c r="GS103" s="1"/>
      <c r="GT103" s="1"/>
      <c r="GU103" s="1"/>
      <c r="GV103" s="1"/>
      <c r="GW103" s="1"/>
      <c r="GX103" s="1"/>
      <c r="GY103" s="1"/>
      <c r="GZ103" s="1"/>
      <c r="HA103" s="1"/>
      <c r="HB103" s="1"/>
      <c r="HC103" s="1"/>
      <c r="HD103" s="1"/>
      <c r="HE103" s="1"/>
      <c r="HF103" s="1"/>
      <c r="HG103" s="1"/>
      <c r="HH103" s="1"/>
      <c r="HI103" s="1"/>
      <c r="HJ103" s="1"/>
      <c r="HK103" s="1"/>
      <c r="HL103" s="1"/>
      <c r="HM103" s="1"/>
      <c r="HN103" s="1"/>
      <c r="HO103" s="1"/>
    </row>
    <row r="104" spans="1:223" ht="15.75" x14ac:dyDescent="0.25">
      <c r="A104"/>
      <c r="B104"/>
      <c r="C104"/>
      <c r="D104"/>
      <c r="E104"/>
      <c r="F104"/>
      <c r="G104"/>
      <c r="H104"/>
      <c r="I104"/>
      <c r="J104"/>
      <c r="K104"/>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c r="CT104"/>
      <c r="CU104"/>
      <c r="CV104"/>
      <c r="CW104"/>
      <c r="CX104"/>
      <c r="CY104"/>
      <c r="CZ104"/>
      <c r="DA104"/>
      <c r="DB104"/>
      <c r="DC104"/>
      <c r="DD104"/>
      <c r="DE104"/>
      <c r="DF104"/>
      <c r="DG104"/>
      <c r="DH104"/>
      <c r="DI104" s="1"/>
      <c r="DJ104" s="1"/>
      <c r="DK104" s="1"/>
      <c r="DL104" s="1"/>
      <c r="DM104" s="1"/>
      <c r="DN104" s="1"/>
      <c r="DO104" s="1"/>
      <c r="DP104" s="1"/>
      <c r="DQ104" s="1"/>
      <c r="DR104" s="1"/>
      <c r="DS104" s="1"/>
      <c r="DT104" s="1"/>
      <c r="DU104" s="1"/>
      <c r="DV104" s="1"/>
      <c r="DW104" s="1"/>
      <c r="DX104" s="1"/>
      <c r="DY104" s="1"/>
      <c r="DZ104" s="1"/>
      <c r="EA104" s="1"/>
      <c r="EB104" s="1"/>
      <c r="EC104" s="1"/>
      <c r="ED104" s="1"/>
      <c r="EE104" s="1"/>
      <c r="EF104" s="1"/>
      <c r="EG104" s="1"/>
      <c r="EH104" s="1"/>
      <c r="EI104" s="1"/>
      <c r="EJ104" s="1"/>
      <c r="EK104" s="1"/>
      <c r="EL104" s="1"/>
      <c r="EM104" s="1"/>
      <c r="EN104" s="1"/>
      <c r="EO104" s="1"/>
      <c r="EP104" s="1"/>
      <c r="EQ104" s="1"/>
      <c r="ER104" s="1"/>
      <c r="ES104" s="1"/>
      <c r="ET104" s="1"/>
      <c r="EU104" s="1"/>
      <c r="EV104" s="1"/>
      <c r="EW104" s="1"/>
      <c r="EX104" s="1"/>
      <c r="EY104" s="1"/>
      <c r="EZ104" s="1"/>
      <c r="FA104" s="1"/>
      <c r="FB104" s="1"/>
      <c r="FC104" s="1"/>
      <c r="FD104" s="1"/>
      <c r="FE104" s="1"/>
      <c r="FF104" s="1"/>
      <c r="FG104" s="1"/>
      <c r="FH104" s="1"/>
      <c r="FI104" s="1"/>
      <c r="FJ104" s="1"/>
      <c r="FK104" s="1"/>
      <c r="FL104" s="1"/>
      <c r="FM104" s="1"/>
      <c r="FN104" s="1"/>
      <c r="FO104" s="1"/>
      <c r="FP104" s="1"/>
      <c r="FQ104" s="1"/>
      <c r="FR104" s="1"/>
      <c r="FS104" s="1"/>
      <c r="FT104" s="1"/>
      <c r="FU104" s="1"/>
      <c r="FV104" s="1"/>
      <c r="FW104" s="1"/>
      <c r="FX104" s="1"/>
      <c r="FY104" s="1"/>
      <c r="FZ104" s="1"/>
      <c r="GA104" s="1"/>
      <c r="GB104" s="1"/>
      <c r="GC104" s="1"/>
      <c r="GD104" s="1"/>
      <c r="GE104" s="1"/>
      <c r="GF104" s="1"/>
      <c r="GG104" s="1"/>
      <c r="GH104" s="1"/>
      <c r="GI104" s="1"/>
      <c r="GJ104" s="1"/>
      <c r="GK104" s="1"/>
      <c r="GL104" s="1"/>
      <c r="GM104" s="1"/>
      <c r="GN104" s="1"/>
      <c r="GO104" s="1"/>
      <c r="GP104" s="1"/>
      <c r="GQ104" s="1"/>
      <c r="GR104" s="1"/>
      <c r="GS104" s="1"/>
      <c r="GT104" s="1"/>
      <c r="GU104" s="1"/>
      <c r="GV104" s="1"/>
      <c r="GW104" s="1"/>
      <c r="GX104" s="1"/>
      <c r="GY104" s="1"/>
      <c r="GZ104" s="1"/>
      <c r="HA104" s="1"/>
      <c r="HB104" s="1"/>
      <c r="HC104" s="1"/>
      <c r="HD104" s="1"/>
      <c r="HE104" s="1"/>
      <c r="HF104" s="1"/>
      <c r="HG104" s="1"/>
      <c r="HH104" s="1"/>
      <c r="HI104" s="1"/>
      <c r="HJ104" s="1"/>
      <c r="HK104" s="1"/>
      <c r="HL104" s="1"/>
      <c r="HM104" s="1"/>
      <c r="HN104" s="1"/>
      <c r="HO104" s="1"/>
    </row>
    <row r="105" spans="1:223" ht="15.75" x14ac:dyDescent="0.25">
      <c r="A105"/>
      <c r="B105"/>
      <c r="C105"/>
      <c r="D105"/>
      <c r="E105"/>
      <c r="F105"/>
      <c r="G105"/>
      <c r="H105"/>
      <c r="I105"/>
      <c r="J105"/>
      <c r="K105"/>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c r="CV105"/>
      <c r="CW105"/>
      <c r="CX105"/>
      <c r="CY105"/>
      <c r="CZ105"/>
      <c r="DA105"/>
      <c r="DB105"/>
      <c r="DC105"/>
      <c r="DD105"/>
      <c r="DE105"/>
      <c r="DF105"/>
      <c r="DG105"/>
      <c r="DH105"/>
      <c r="DI105" s="1"/>
      <c r="DJ105" s="1"/>
      <c r="DK105" s="1"/>
      <c r="DL105" s="1"/>
      <c r="DM105" s="1"/>
      <c r="DN105" s="1"/>
      <c r="DO105" s="1"/>
      <c r="DP105" s="1"/>
      <c r="DQ105" s="1"/>
      <c r="DR105" s="1"/>
      <c r="DS105" s="1"/>
      <c r="DT105" s="1"/>
      <c r="DU105" s="1"/>
      <c r="DV105" s="1"/>
      <c r="DW105" s="1"/>
      <c r="DX105" s="1"/>
      <c r="DY105" s="1"/>
      <c r="DZ105" s="1"/>
      <c r="EA105" s="1"/>
      <c r="EB105" s="1"/>
      <c r="EC105" s="1"/>
      <c r="ED105" s="1"/>
      <c r="EE105" s="1"/>
      <c r="EF105" s="1"/>
      <c r="EG105" s="1"/>
      <c r="EH105" s="1"/>
      <c r="EI105" s="1"/>
      <c r="EJ105" s="1"/>
      <c r="EK105" s="1"/>
      <c r="EL105" s="1"/>
      <c r="EM105" s="1"/>
      <c r="EN105" s="1"/>
      <c r="EO105" s="1"/>
      <c r="EP105" s="1"/>
      <c r="EQ105" s="1"/>
      <c r="ER105" s="1"/>
      <c r="ES105" s="1"/>
      <c r="ET105" s="1"/>
      <c r="EU105" s="1"/>
      <c r="EV105" s="1"/>
      <c r="EW105" s="1"/>
      <c r="EX105" s="1"/>
      <c r="EY105" s="1"/>
      <c r="EZ105" s="1"/>
      <c r="FA105" s="1"/>
      <c r="FB105" s="1"/>
      <c r="FC105" s="1"/>
      <c r="FD105" s="1"/>
      <c r="FE105" s="1"/>
      <c r="FF105" s="1"/>
      <c r="FG105" s="1"/>
      <c r="FH105" s="1"/>
      <c r="FI105" s="1"/>
      <c r="FJ105" s="1"/>
      <c r="FK105" s="1"/>
      <c r="FL105" s="1"/>
      <c r="FM105" s="1"/>
      <c r="FN105" s="1"/>
      <c r="FO105" s="1"/>
      <c r="FP105" s="1"/>
      <c r="FQ105" s="1"/>
      <c r="FR105" s="1"/>
      <c r="FS105" s="1"/>
      <c r="FT105" s="1"/>
      <c r="FU105" s="1"/>
      <c r="FV105" s="1"/>
      <c r="FW105" s="1"/>
      <c r="FX105" s="1"/>
      <c r="FY105" s="1"/>
      <c r="FZ105" s="1"/>
      <c r="GA105" s="1"/>
      <c r="GB105" s="1"/>
      <c r="GC105" s="1"/>
      <c r="GD105" s="1"/>
      <c r="GE105" s="1"/>
      <c r="GF105" s="1"/>
      <c r="GG105" s="1"/>
      <c r="GH105" s="1"/>
      <c r="GI105" s="1"/>
      <c r="GJ105" s="1"/>
      <c r="GK105" s="1"/>
      <c r="GL105" s="1"/>
      <c r="GM105" s="1"/>
      <c r="GN105" s="1"/>
      <c r="GO105" s="1"/>
      <c r="GP105" s="1"/>
      <c r="GQ105" s="1"/>
      <c r="GR105" s="1"/>
      <c r="GS105" s="1"/>
      <c r="GT105" s="1"/>
      <c r="GU105" s="1"/>
      <c r="GV105" s="1"/>
      <c r="GW105" s="1"/>
      <c r="GX105" s="1"/>
      <c r="GY105" s="1"/>
      <c r="GZ105" s="1"/>
      <c r="HA105" s="1"/>
      <c r="HB105" s="1"/>
      <c r="HC105" s="1"/>
      <c r="HD105" s="1"/>
      <c r="HE105" s="1"/>
      <c r="HF105" s="1"/>
      <c r="HG105" s="1"/>
      <c r="HH105" s="1"/>
      <c r="HI105" s="1"/>
      <c r="HJ105" s="1"/>
      <c r="HK105" s="1"/>
      <c r="HL105" s="1"/>
      <c r="HM105" s="1"/>
      <c r="HN105" s="1"/>
      <c r="HO105" s="1"/>
    </row>
    <row r="106" spans="1:223" ht="15.75" x14ac:dyDescent="0.25">
      <c r="A106"/>
      <c r="B106"/>
      <c r="C106"/>
      <c r="D106"/>
      <c r="E106"/>
      <c r="F106"/>
      <c r="G106"/>
      <c r="H106"/>
      <c r="I106"/>
      <c r="J106"/>
      <c r="K106"/>
      <c r="L106"/>
      <c r="M106"/>
      <c r="N106"/>
      <c r="O106"/>
      <c r="P106"/>
      <c r="Q106"/>
      <c r="R106"/>
      <c r="S106"/>
      <c r="T106"/>
      <c r="U106"/>
      <c r="V106"/>
      <c r="W106"/>
      <c r="X106"/>
      <c r="Y106"/>
      <c r="Z106"/>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c r="CV106"/>
      <c r="CW106"/>
      <c r="CX106"/>
      <c r="CY106"/>
      <c r="CZ106"/>
      <c r="DA106"/>
      <c r="DB106"/>
      <c r="DC106"/>
      <c r="DD106"/>
      <c r="DE106"/>
      <c r="DF106"/>
      <c r="DG106"/>
      <c r="DH106"/>
      <c r="DI106" s="1"/>
      <c r="DJ106" s="1"/>
      <c r="DK106" s="1"/>
      <c r="DL106" s="1"/>
      <c r="DM106" s="1"/>
      <c r="DN106" s="1"/>
      <c r="DO106" s="1"/>
      <c r="DP106" s="1"/>
      <c r="DQ106" s="1"/>
      <c r="DR106" s="1"/>
      <c r="DS106" s="1"/>
      <c r="DT106" s="1"/>
      <c r="DU106" s="1"/>
      <c r="DV106" s="1"/>
      <c r="DW106" s="1"/>
      <c r="DX106" s="1"/>
      <c r="DY106" s="1"/>
      <c r="DZ106" s="1"/>
      <c r="EA106" s="1"/>
      <c r="EB106" s="1"/>
      <c r="EC106" s="1"/>
      <c r="ED106" s="1"/>
      <c r="EE106" s="1"/>
      <c r="EF106" s="1"/>
      <c r="EG106" s="1"/>
      <c r="EH106" s="1"/>
      <c r="EI106" s="1"/>
      <c r="EJ106" s="1"/>
      <c r="EK106" s="1"/>
      <c r="EL106" s="1"/>
      <c r="EM106" s="1"/>
      <c r="EN106" s="1"/>
      <c r="EO106" s="1"/>
      <c r="EP106" s="1"/>
      <c r="EQ106" s="1"/>
      <c r="ER106" s="1"/>
      <c r="ES106" s="1"/>
      <c r="ET106" s="1"/>
      <c r="EU106" s="1"/>
      <c r="EV106" s="1"/>
      <c r="EW106" s="1"/>
      <c r="EX106" s="1"/>
      <c r="EY106" s="1"/>
      <c r="EZ106" s="1"/>
      <c r="FA106" s="1"/>
      <c r="FB106" s="1"/>
      <c r="FC106" s="1"/>
      <c r="FD106" s="1"/>
      <c r="FE106" s="1"/>
      <c r="FF106" s="1"/>
      <c r="FG106" s="1"/>
      <c r="FH106" s="1"/>
      <c r="FI106" s="1"/>
      <c r="FJ106" s="1"/>
      <c r="FK106" s="1"/>
      <c r="FL106" s="1"/>
      <c r="FM106" s="1"/>
      <c r="FN106" s="1"/>
      <c r="FO106" s="1"/>
      <c r="FP106" s="1"/>
      <c r="FQ106" s="1"/>
      <c r="FR106" s="1"/>
      <c r="FS106" s="1"/>
      <c r="FT106" s="1"/>
      <c r="FU106" s="1"/>
      <c r="FV106" s="1"/>
      <c r="FW106" s="1"/>
      <c r="FX106" s="1"/>
      <c r="FY106" s="1"/>
      <c r="FZ106" s="1"/>
      <c r="GA106" s="1"/>
      <c r="GB106" s="1"/>
      <c r="GC106" s="1"/>
      <c r="GD106" s="1"/>
      <c r="GE106" s="1"/>
      <c r="GF106" s="1"/>
      <c r="GG106" s="1"/>
      <c r="GH106" s="1"/>
      <c r="GI106" s="1"/>
      <c r="GJ106" s="1"/>
      <c r="GK106" s="1"/>
      <c r="GL106" s="1"/>
      <c r="GM106" s="1"/>
      <c r="GN106" s="1"/>
      <c r="GO106" s="1"/>
      <c r="GP106" s="1"/>
      <c r="GQ106" s="1"/>
      <c r="GR106" s="1"/>
      <c r="GS106" s="1"/>
      <c r="GT106" s="1"/>
      <c r="GU106" s="1"/>
      <c r="GV106" s="1"/>
      <c r="GW106" s="1"/>
      <c r="GX106" s="1"/>
      <c r="GY106" s="1"/>
      <c r="GZ106" s="1"/>
      <c r="HA106" s="1"/>
      <c r="HB106" s="1"/>
      <c r="HC106" s="1"/>
      <c r="HD106" s="1"/>
      <c r="HE106" s="1"/>
      <c r="HF106" s="1"/>
      <c r="HG106" s="1"/>
      <c r="HH106" s="1"/>
      <c r="HI106" s="1"/>
      <c r="HJ106" s="1"/>
      <c r="HK106" s="1"/>
      <c r="HL106" s="1"/>
      <c r="HM106" s="1"/>
      <c r="HN106" s="1"/>
      <c r="HO106" s="1"/>
    </row>
    <row r="107" spans="1:223" ht="15.75" x14ac:dyDescent="0.25">
      <c r="A107"/>
      <c r="B107"/>
      <c r="C107"/>
      <c r="D107"/>
      <c r="E107"/>
      <c r="F107"/>
      <c r="G107"/>
      <c r="H107"/>
      <c r="I107"/>
      <c r="J107"/>
      <c r="K107"/>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c r="CV107"/>
      <c r="CW107"/>
      <c r="CX107"/>
      <c r="CY107"/>
      <c r="CZ107"/>
      <c r="DA107"/>
      <c r="DB107"/>
      <c r="DC107"/>
      <c r="DD107"/>
      <c r="DE107"/>
      <c r="DF107"/>
      <c r="DG107"/>
      <c r="DH107"/>
      <c r="DI107" s="1"/>
      <c r="DJ107" s="1"/>
      <c r="DK107" s="1"/>
      <c r="DL107" s="1"/>
      <c r="DM107" s="1"/>
      <c r="DN107" s="1"/>
      <c r="DO107" s="1"/>
      <c r="DP107" s="1"/>
      <c r="DQ107" s="1"/>
      <c r="DR107" s="1"/>
      <c r="DS107" s="1"/>
      <c r="DT107" s="1"/>
      <c r="DU107" s="1"/>
      <c r="DV107" s="1"/>
      <c r="DW107" s="1"/>
      <c r="DX107" s="1"/>
      <c r="DY107" s="1"/>
      <c r="DZ107" s="1"/>
      <c r="EA107" s="1"/>
      <c r="EB107" s="1"/>
      <c r="EC107" s="1"/>
      <c r="ED107" s="1"/>
      <c r="EE107" s="1"/>
      <c r="EF107" s="1"/>
      <c r="EG107" s="1"/>
      <c r="EH107" s="1"/>
      <c r="EI107" s="1"/>
      <c r="EJ107" s="1"/>
      <c r="EK107" s="1"/>
      <c r="EL107" s="1"/>
      <c r="EM107" s="1"/>
      <c r="EN107" s="1"/>
      <c r="EO107" s="1"/>
      <c r="EP107" s="1"/>
      <c r="EQ107" s="1"/>
      <c r="ER107" s="1"/>
      <c r="ES107" s="1"/>
      <c r="ET107" s="1"/>
      <c r="EU107" s="1"/>
      <c r="EV107" s="1"/>
      <c r="EW107" s="1"/>
      <c r="EX107" s="1"/>
      <c r="EY107" s="1"/>
      <c r="EZ107" s="1"/>
      <c r="FA107" s="1"/>
      <c r="FB107" s="1"/>
      <c r="FC107" s="1"/>
      <c r="FD107" s="1"/>
      <c r="FE107" s="1"/>
      <c r="FF107" s="1"/>
      <c r="FG107" s="1"/>
      <c r="FH107" s="1"/>
      <c r="FI107" s="1"/>
      <c r="FJ107" s="1"/>
      <c r="FK107" s="1"/>
      <c r="FL107" s="1"/>
      <c r="FM107" s="1"/>
      <c r="FN107" s="1"/>
      <c r="FO107" s="1"/>
      <c r="FP107" s="1"/>
      <c r="FQ107" s="1"/>
      <c r="FR107" s="1"/>
      <c r="FS107" s="1"/>
      <c r="FT107" s="1"/>
      <c r="FU107" s="1"/>
      <c r="FV107" s="1"/>
      <c r="FW107" s="1"/>
      <c r="FX107" s="1"/>
      <c r="FY107" s="1"/>
      <c r="FZ107" s="1"/>
      <c r="GA107" s="1"/>
      <c r="GB107" s="1"/>
      <c r="GC107" s="1"/>
      <c r="GD107" s="1"/>
      <c r="GE107" s="1"/>
      <c r="GF107" s="1"/>
      <c r="GG107" s="1"/>
      <c r="GH107" s="1"/>
      <c r="GI107" s="1"/>
      <c r="GJ107" s="1"/>
      <c r="GK107" s="1"/>
      <c r="GL107" s="1"/>
      <c r="GM107" s="1"/>
      <c r="GN107" s="1"/>
      <c r="GO107" s="1"/>
      <c r="GP107" s="1"/>
      <c r="GQ107" s="1"/>
      <c r="GR107" s="1"/>
      <c r="GS107" s="1"/>
      <c r="GT107" s="1"/>
      <c r="GU107" s="1"/>
      <c r="GV107" s="1"/>
      <c r="GW107" s="1"/>
      <c r="GX107" s="1"/>
      <c r="GY107" s="1"/>
      <c r="GZ107" s="1"/>
      <c r="HA107" s="1"/>
      <c r="HB107" s="1"/>
      <c r="HC107" s="1"/>
      <c r="HD107" s="1"/>
      <c r="HE107" s="1"/>
      <c r="HF107" s="1"/>
      <c r="HG107" s="1"/>
      <c r="HH107" s="1"/>
      <c r="HI107" s="1"/>
      <c r="HJ107" s="1"/>
      <c r="HK107" s="1"/>
      <c r="HL107" s="1"/>
      <c r="HM107" s="1"/>
      <c r="HN107" s="1"/>
      <c r="HO107" s="1"/>
    </row>
    <row r="108" spans="1:223" ht="15.75" x14ac:dyDescent="0.25">
      <c r="A108"/>
      <c r="B108"/>
      <c r="C108"/>
      <c r="D108"/>
      <c r="E108"/>
      <c r="F108"/>
      <c r="G108"/>
      <c r="H108"/>
      <c r="I108"/>
      <c r="J108"/>
      <c r="K108"/>
      <c r="L108"/>
      <c r="M108"/>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c r="BA108"/>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c r="CO108"/>
      <c r="CP108"/>
      <c r="CQ108"/>
      <c r="CR108"/>
      <c r="CS108"/>
      <c r="CT108"/>
      <c r="CU108"/>
      <c r="CV108"/>
      <c r="CW108"/>
      <c r="CX108"/>
      <c r="CY108"/>
      <c r="CZ108"/>
      <c r="DA108"/>
      <c r="DB108"/>
      <c r="DC108"/>
      <c r="DD108"/>
      <c r="DE108"/>
      <c r="DF108"/>
      <c r="DG108"/>
      <c r="DH108"/>
      <c r="DI108" s="1"/>
      <c r="DJ108" s="1"/>
      <c r="DK108" s="1"/>
      <c r="DL108" s="1"/>
      <c r="DM108" s="1"/>
      <c r="DN108" s="1"/>
      <c r="DO108" s="1"/>
      <c r="DP108" s="1"/>
      <c r="DQ108" s="1"/>
      <c r="DR108" s="1"/>
      <c r="DS108" s="1"/>
      <c r="DT108" s="1"/>
      <c r="DU108" s="1"/>
      <c r="DV108" s="1"/>
      <c r="DW108" s="1"/>
      <c r="DX108" s="1"/>
      <c r="DY108" s="1"/>
      <c r="DZ108" s="1"/>
      <c r="EA108" s="1"/>
      <c r="EB108" s="1"/>
      <c r="EC108" s="1"/>
      <c r="ED108" s="1"/>
      <c r="EE108" s="1"/>
      <c r="EF108" s="1"/>
      <c r="EG108" s="1"/>
      <c r="EH108" s="1"/>
      <c r="EI108" s="1"/>
      <c r="EJ108" s="1"/>
      <c r="EK108" s="1"/>
      <c r="EL108" s="1"/>
      <c r="EM108" s="1"/>
      <c r="EN108" s="1"/>
      <c r="EO108" s="1"/>
      <c r="EP108" s="1"/>
      <c r="EQ108" s="1"/>
      <c r="ER108" s="1"/>
      <c r="ES108" s="1"/>
      <c r="ET108" s="1"/>
      <c r="EU108" s="1"/>
      <c r="EV108" s="1"/>
      <c r="EW108" s="1"/>
      <c r="EX108" s="1"/>
      <c r="EY108" s="1"/>
      <c r="EZ108" s="1"/>
      <c r="FA108" s="1"/>
      <c r="FB108" s="1"/>
      <c r="FC108" s="1"/>
      <c r="FD108" s="1"/>
      <c r="FE108" s="1"/>
      <c r="FF108" s="1"/>
      <c r="FG108" s="1"/>
      <c r="FH108" s="1"/>
      <c r="FI108" s="1"/>
      <c r="FJ108" s="1"/>
      <c r="FK108" s="1"/>
      <c r="FL108" s="1"/>
      <c r="FM108" s="1"/>
      <c r="FN108" s="1"/>
      <c r="FO108" s="1"/>
      <c r="FP108" s="1"/>
      <c r="FQ108" s="1"/>
      <c r="FR108" s="1"/>
      <c r="FS108" s="1"/>
      <c r="FT108" s="1"/>
      <c r="FU108" s="1"/>
      <c r="FV108" s="1"/>
      <c r="FW108" s="1"/>
      <c r="FX108" s="1"/>
      <c r="FY108" s="1"/>
      <c r="FZ108" s="1"/>
      <c r="GA108" s="1"/>
      <c r="GB108" s="1"/>
      <c r="GC108" s="1"/>
      <c r="GD108" s="1"/>
      <c r="GE108" s="1"/>
      <c r="GF108" s="1"/>
      <c r="GG108" s="1"/>
      <c r="GH108" s="1"/>
      <c r="GI108" s="1"/>
      <c r="GJ108" s="1"/>
      <c r="GK108" s="1"/>
      <c r="GL108" s="1"/>
      <c r="GM108" s="1"/>
      <c r="GN108" s="1"/>
      <c r="GO108" s="1"/>
      <c r="GP108" s="1"/>
      <c r="GQ108" s="1"/>
      <c r="GR108" s="1"/>
      <c r="GS108" s="1"/>
      <c r="GT108" s="1"/>
      <c r="GU108" s="1"/>
      <c r="GV108" s="1"/>
      <c r="GW108" s="1"/>
      <c r="GX108" s="1"/>
      <c r="GY108" s="1"/>
      <c r="GZ108" s="1"/>
      <c r="HA108" s="1"/>
      <c r="HB108" s="1"/>
      <c r="HC108" s="1"/>
      <c r="HD108" s="1"/>
      <c r="HE108" s="1"/>
      <c r="HF108" s="1"/>
      <c r="HG108" s="1"/>
      <c r="HH108" s="1"/>
      <c r="HI108" s="1"/>
      <c r="HJ108" s="1"/>
      <c r="HK108" s="1"/>
      <c r="HL108" s="1"/>
      <c r="HM108" s="1"/>
      <c r="HN108" s="1"/>
      <c r="HO108" s="1"/>
    </row>
    <row r="109" spans="1:223" ht="15.75" x14ac:dyDescent="0.25">
      <c r="A109"/>
      <c r="B109"/>
      <c r="C109"/>
      <c r="D109"/>
      <c r="E109"/>
      <c r="F109"/>
      <c r="G109"/>
      <c r="H109"/>
      <c r="I109"/>
      <c r="J109"/>
      <c r="K109"/>
      <c r="L109"/>
      <c r="M109"/>
      <c r="N109"/>
      <c r="O109"/>
      <c r="P109"/>
      <c r="Q109"/>
      <c r="R109"/>
      <c r="S109"/>
      <c r="T109"/>
      <c r="U109"/>
      <c r="V109"/>
      <c r="W109"/>
      <c r="X109"/>
      <c r="Y109"/>
      <c r="Z109"/>
      <c r="AA109"/>
      <c r="AB109"/>
      <c r="AC109"/>
      <c r="AD109"/>
      <c r="AE109"/>
      <c r="AF109"/>
      <c r="AG109"/>
      <c r="AH109"/>
      <c r="AI109"/>
      <c r="AJ109"/>
      <c r="AK109"/>
      <c r="AL109"/>
      <c r="AM109"/>
      <c r="AN109"/>
      <c r="AO109"/>
      <c r="AP109"/>
      <c r="AQ109"/>
      <c r="AR109"/>
      <c r="AS109"/>
      <c r="AT109"/>
      <c r="AU109"/>
      <c r="AV109"/>
      <c r="AW109"/>
      <c r="AX109"/>
      <c r="AY109"/>
      <c r="AZ109"/>
      <c r="BA109"/>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c r="CQ109"/>
      <c r="CR109"/>
      <c r="CS109"/>
      <c r="CT109"/>
      <c r="CU109"/>
      <c r="CV109"/>
      <c r="CW109"/>
      <c r="CX109"/>
      <c r="CY109"/>
      <c r="CZ109"/>
      <c r="DA109"/>
      <c r="DB109"/>
      <c r="DC109"/>
      <c r="DD109"/>
      <c r="DE109"/>
      <c r="DF109"/>
      <c r="DG109"/>
      <c r="DH109"/>
      <c r="DI109" s="1"/>
      <c r="DJ109" s="1"/>
      <c r="DK109" s="1"/>
      <c r="DL109" s="1"/>
      <c r="DM109" s="1"/>
      <c r="DN109" s="1"/>
      <c r="DO109" s="1"/>
      <c r="DP109" s="1"/>
      <c r="DQ109" s="1"/>
      <c r="DR109" s="1"/>
      <c r="DS109" s="1"/>
      <c r="DT109" s="1"/>
      <c r="DU109" s="1"/>
      <c r="DV109" s="1"/>
      <c r="DW109" s="1"/>
      <c r="DX109" s="1"/>
      <c r="DY109" s="1"/>
      <c r="DZ109" s="1"/>
      <c r="EA109" s="1"/>
      <c r="EB109" s="1"/>
      <c r="EC109" s="1"/>
      <c r="ED109" s="1"/>
      <c r="EE109" s="1"/>
      <c r="EF109" s="1"/>
      <c r="EG109" s="1"/>
      <c r="EH109" s="1"/>
      <c r="EI109" s="1"/>
      <c r="EJ109" s="1"/>
      <c r="EK109" s="1"/>
      <c r="EL109" s="1"/>
      <c r="EM109" s="1"/>
      <c r="EN109" s="1"/>
      <c r="EO109" s="1"/>
      <c r="EP109" s="1"/>
      <c r="EQ109" s="1"/>
      <c r="ER109" s="1"/>
      <c r="ES109" s="1"/>
      <c r="ET109" s="1"/>
      <c r="EU109" s="1"/>
      <c r="EV109" s="1"/>
      <c r="EW109" s="1"/>
      <c r="EX109" s="1"/>
      <c r="EY109" s="1"/>
      <c r="EZ109" s="1"/>
      <c r="FA109" s="1"/>
      <c r="FB109" s="1"/>
      <c r="FC109" s="1"/>
      <c r="FD109" s="1"/>
      <c r="FE109" s="1"/>
      <c r="FF109" s="1"/>
      <c r="FG109" s="1"/>
      <c r="FH109" s="1"/>
      <c r="FI109" s="1"/>
      <c r="FJ109" s="1"/>
      <c r="FK109" s="1"/>
      <c r="FL109" s="1"/>
      <c r="FM109" s="1"/>
      <c r="FN109" s="1"/>
      <c r="FO109" s="1"/>
      <c r="FP109" s="1"/>
      <c r="FQ109" s="1"/>
      <c r="FR109" s="1"/>
      <c r="FS109" s="1"/>
      <c r="FT109" s="1"/>
      <c r="FU109" s="1"/>
      <c r="FV109" s="1"/>
      <c r="FW109" s="1"/>
      <c r="FX109" s="1"/>
      <c r="FY109" s="1"/>
      <c r="FZ109" s="1"/>
      <c r="GA109" s="1"/>
      <c r="GB109" s="1"/>
      <c r="GC109" s="1"/>
      <c r="GD109" s="1"/>
      <c r="GE109" s="1"/>
      <c r="GF109" s="1"/>
      <c r="GG109" s="1"/>
      <c r="GH109" s="1"/>
      <c r="GI109" s="1"/>
      <c r="GJ109" s="1"/>
      <c r="GK109" s="1"/>
      <c r="GL109" s="1"/>
      <c r="GM109" s="1"/>
      <c r="GN109" s="1"/>
      <c r="GO109" s="1"/>
      <c r="GP109" s="1"/>
      <c r="GQ109" s="1"/>
      <c r="GR109" s="1"/>
      <c r="GS109" s="1"/>
      <c r="GT109" s="1"/>
      <c r="GU109" s="1"/>
      <c r="GV109" s="1"/>
      <c r="GW109" s="1"/>
      <c r="GX109" s="1"/>
      <c r="GY109" s="1"/>
      <c r="GZ109" s="1"/>
      <c r="HA109" s="1"/>
      <c r="HB109" s="1"/>
      <c r="HC109" s="1"/>
      <c r="HD109" s="1"/>
      <c r="HE109" s="1"/>
      <c r="HF109" s="1"/>
      <c r="HG109" s="1"/>
      <c r="HH109" s="1"/>
      <c r="HI109" s="1"/>
      <c r="HJ109" s="1"/>
      <c r="HK109" s="1"/>
      <c r="HL109" s="1"/>
      <c r="HM109" s="1"/>
      <c r="HN109" s="1"/>
      <c r="HO109" s="1"/>
    </row>
    <row r="110" spans="1:223" ht="15.75" x14ac:dyDescent="0.25">
      <c r="A110"/>
      <c r="B110"/>
      <c r="C110"/>
      <c r="D110"/>
      <c r="E110"/>
      <c r="F110"/>
      <c r="G110"/>
      <c r="H110"/>
      <c r="I110"/>
      <c r="J110"/>
      <c r="K110"/>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c r="CL110"/>
      <c r="CM110"/>
      <c r="CN110"/>
      <c r="CO110"/>
      <c r="CP110"/>
      <c r="CQ110"/>
      <c r="CR110"/>
      <c r="CS110"/>
      <c r="CT110"/>
      <c r="CU110"/>
      <c r="CV110"/>
      <c r="CW110"/>
      <c r="CX110"/>
      <c r="CY110"/>
      <c r="CZ110"/>
      <c r="DA110"/>
      <c r="DB110"/>
      <c r="DC110"/>
      <c r="DD110"/>
      <c r="DE110"/>
      <c r="DF110"/>
      <c r="DG110"/>
      <c r="DH110"/>
      <c r="DI110" s="1"/>
      <c r="DJ110" s="1"/>
      <c r="DK110" s="1"/>
      <c r="DL110" s="1"/>
      <c r="DM110" s="1"/>
      <c r="DN110" s="1"/>
      <c r="DO110" s="1"/>
      <c r="DP110" s="1"/>
      <c r="DQ110" s="1"/>
      <c r="DR110" s="1"/>
      <c r="DS110" s="1"/>
      <c r="DT110" s="1"/>
      <c r="DU110" s="1"/>
      <c r="DV110" s="1"/>
      <c r="DW110" s="1"/>
      <c r="DX110" s="1"/>
      <c r="DY110" s="1"/>
      <c r="DZ110" s="1"/>
      <c r="EA110" s="1"/>
      <c r="EB110" s="1"/>
      <c r="EC110" s="1"/>
      <c r="ED110" s="1"/>
      <c r="EE110" s="1"/>
      <c r="EF110" s="1"/>
      <c r="EG110" s="1"/>
      <c r="EH110" s="1"/>
      <c r="EI110" s="1"/>
      <c r="EJ110" s="1"/>
      <c r="EK110" s="1"/>
      <c r="EL110" s="1"/>
      <c r="EM110" s="1"/>
      <c r="EN110" s="1"/>
      <c r="EO110" s="1"/>
      <c r="EP110" s="1"/>
      <c r="EQ110" s="1"/>
      <c r="ER110" s="1"/>
      <c r="ES110" s="1"/>
      <c r="ET110" s="1"/>
      <c r="EU110" s="1"/>
      <c r="EV110" s="1"/>
      <c r="EW110" s="1"/>
      <c r="EX110" s="1"/>
      <c r="EY110" s="1"/>
      <c r="EZ110" s="1"/>
      <c r="FA110" s="1"/>
      <c r="FB110" s="1"/>
      <c r="FC110" s="1"/>
      <c r="FD110" s="1"/>
      <c r="FE110" s="1"/>
      <c r="FF110" s="1"/>
      <c r="FG110" s="1"/>
      <c r="FH110" s="1"/>
      <c r="FI110" s="1"/>
      <c r="FJ110" s="1"/>
      <c r="FK110" s="1"/>
      <c r="FL110" s="1"/>
      <c r="FM110" s="1"/>
      <c r="FN110" s="1"/>
      <c r="FO110" s="1"/>
      <c r="FP110" s="1"/>
      <c r="FQ110" s="1"/>
      <c r="FR110" s="1"/>
      <c r="FS110" s="1"/>
      <c r="FT110" s="1"/>
      <c r="FU110" s="1"/>
      <c r="FV110" s="1"/>
      <c r="FW110" s="1"/>
      <c r="FX110" s="1"/>
      <c r="FY110" s="1"/>
      <c r="FZ110" s="1"/>
      <c r="GA110" s="1"/>
      <c r="GB110" s="1"/>
      <c r="GC110" s="1"/>
      <c r="GD110" s="1"/>
      <c r="GE110" s="1"/>
      <c r="GF110" s="1"/>
      <c r="GG110" s="1"/>
      <c r="GH110" s="1"/>
      <c r="GI110" s="1"/>
      <c r="GJ110" s="1"/>
      <c r="GK110" s="1"/>
      <c r="GL110" s="1"/>
      <c r="GM110" s="1"/>
      <c r="GN110" s="1"/>
      <c r="GO110" s="1"/>
      <c r="GP110" s="1"/>
      <c r="GQ110" s="1"/>
      <c r="GR110" s="1"/>
      <c r="GS110" s="1"/>
      <c r="GT110" s="1"/>
      <c r="GU110" s="1"/>
      <c r="GV110" s="1"/>
      <c r="GW110" s="1"/>
      <c r="GX110" s="1"/>
      <c r="GY110" s="1"/>
      <c r="GZ110" s="1"/>
      <c r="HA110" s="1"/>
      <c r="HB110" s="1"/>
      <c r="HC110" s="1"/>
      <c r="HD110" s="1"/>
      <c r="HE110" s="1"/>
      <c r="HF110" s="1"/>
      <c r="HG110" s="1"/>
      <c r="HH110" s="1"/>
      <c r="HI110" s="1"/>
      <c r="HJ110" s="1"/>
      <c r="HK110" s="1"/>
      <c r="HL110" s="1"/>
      <c r="HM110" s="1"/>
      <c r="HN110" s="1"/>
      <c r="HO110" s="1"/>
    </row>
    <row r="111" spans="1:223" ht="15.75" x14ac:dyDescent="0.25">
      <c r="A111"/>
      <c r="B111"/>
      <c r="C111"/>
      <c r="D111"/>
      <c r="E111"/>
      <c r="F111"/>
      <c r="G111"/>
      <c r="H111"/>
      <c r="I111"/>
      <c r="J111"/>
      <c r="K111"/>
      <c r="L111"/>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c r="BA111"/>
      <c r="BB111"/>
      <c r="BC111"/>
      <c r="BD111"/>
      <c r="BE111"/>
      <c r="BF111"/>
      <c r="BG111"/>
      <c r="BH111"/>
      <c r="BI111"/>
      <c r="BJ111"/>
      <c r="BK111"/>
      <c r="BL111"/>
      <c r="BM111"/>
      <c r="BN111"/>
      <c r="BO111"/>
      <c r="BP111"/>
      <c r="BQ111"/>
      <c r="BR111"/>
      <c r="BS111"/>
      <c r="BT111"/>
      <c r="BU111"/>
      <c r="BV111"/>
      <c r="BW111"/>
      <c r="BX111"/>
      <c r="BY111"/>
      <c r="BZ111"/>
      <c r="CA111"/>
      <c r="CB111"/>
      <c r="CC111"/>
      <c r="CD111"/>
      <c r="CE111"/>
      <c r="CF111"/>
      <c r="CG111"/>
      <c r="CH111"/>
      <c r="CI111"/>
      <c r="CJ111"/>
      <c r="CK111"/>
      <c r="CL111"/>
      <c r="CM111"/>
      <c r="CN111"/>
      <c r="CO111"/>
      <c r="CP111"/>
      <c r="CQ111"/>
      <c r="CR111"/>
      <c r="CS111"/>
      <c r="CT111"/>
      <c r="CU111"/>
      <c r="CV111"/>
      <c r="CW111"/>
      <c r="CX111"/>
      <c r="CY111"/>
      <c r="CZ111"/>
      <c r="DA111"/>
      <c r="DB111"/>
      <c r="DC111"/>
      <c r="DD111"/>
      <c r="DE111"/>
      <c r="DF111"/>
      <c r="DG111"/>
      <c r="DH111"/>
      <c r="DI111" s="1"/>
      <c r="DJ111" s="1"/>
      <c r="DK111" s="1"/>
      <c r="DL111" s="1"/>
      <c r="DM111" s="1"/>
      <c r="DN111" s="1"/>
      <c r="DO111" s="1"/>
      <c r="DP111" s="1"/>
      <c r="DQ111" s="1"/>
      <c r="DR111" s="1"/>
      <c r="DS111" s="1"/>
      <c r="DT111" s="1"/>
      <c r="DU111" s="1"/>
      <c r="DV111" s="1"/>
      <c r="DW111" s="1"/>
      <c r="DX111" s="1"/>
      <c r="DY111" s="1"/>
      <c r="DZ111" s="1"/>
      <c r="EA111" s="1"/>
      <c r="EB111" s="1"/>
      <c r="EC111" s="1"/>
      <c r="ED111" s="1"/>
      <c r="EE111" s="1"/>
      <c r="EF111" s="1"/>
      <c r="EG111" s="1"/>
      <c r="EH111" s="1"/>
      <c r="EI111" s="1"/>
      <c r="EJ111" s="1"/>
      <c r="EK111" s="1"/>
      <c r="EL111" s="1"/>
      <c r="EM111" s="1"/>
      <c r="EN111" s="1"/>
      <c r="EO111" s="1"/>
      <c r="EP111" s="1"/>
      <c r="EQ111" s="1"/>
      <c r="ER111" s="1"/>
      <c r="ES111" s="1"/>
      <c r="ET111" s="1"/>
      <c r="EU111" s="1"/>
      <c r="EV111" s="1"/>
      <c r="EW111" s="1"/>
      <c r="EX111" s="1"/>
      <c r="EY111" s="1"/>
      <c r="EZ111" s="1"/>
      <c r="FA111" s="1"/>
      <c r="FB111" s="1"/>
      <c r="FC111" s="1"/>
      <c r="FD111" s="1"/>
      <c r="FE111" s="1"/>
      <c r="FF111" s="1"/>
      <c r="FG111" s="1"/>
      <c r="FH111" s="1"/>
      <c r="FI111" s="1"/>
      <c r="FJ111" s="1"/>
      <c r="FK111" s="1"/>
      <c r="FL111" s="1"/>
      <c r="FM111" s="1"/>
      <c r="FN111" s="1"/>
      <c r="FO111" s="1"/>
      <c r="FP111" s="1"/>
      <c r="FQ111" s="1"/>
      <c r="FR111" s="1"/>
      <c r="FS111" s="1"/>
      <c r="FT111" s="1"/>
      <c r="FU111" s="1"/>
      <c r="FV111" s="1"/>
      <c r="FW111" s="1"/>
      <c r="FX111" s="1"/>
      <c r="FY111" s="1"/>
      <c r="FZ111" s="1"/>
      <c r="GA111" s="1"/>
      <c r="GB111" s="1"/>
      <c r="GC111" s="1"/>
      <c r="GD111" s="1"/>
      <c r="GE111" s="1"/>
      <c r="GF111" s="1"/>
      <c r="GG111" s="1"/>
      <c r="GH111" s="1"/>
      <c r="GI111" s="1"/>
      <c r="GJ111" s="1"/>
      <c r="GK111" s="1"/>
      <c r="GL111" s="1"/>
      <c r="GM111" s="1"/>
      <c r="GN111" s="1"/>
      <c r="GO111" s="1"/>
      <c r="GP111" s="1"/>
      <c r="GQ111" s="1"/>
      <c r="GR111" s="1"/>
      <c r="GS111" s="1"/>
      <c r="GT111" s="1"/>
      <c r="GU111" s="1"/>
      <c r="GV111" s="1"/>
      <c r="GW111" s="1"/>
      <c r="GX111" s="1"/>
      <c r="GY111" s="1"/>
      <c r="GZ111" s="1"/>
      <c r="HA111" s="1"/>
      <c r="HB111" s="1"/>
      <c r="HC111" s="1"/>
      <c r="HD111" s="1"/>
      <c r="HE111" s="1"/>
      <c r="HF111" s="1"/>
      <c r="HG111" s="1"/>
      <c r="HH111" s="1"/>
      <c r="HI111" s="1"/>
      <c r="HJ111" s="1"/>
      <c r="HK111" s="1"/>
      <c r="HL111" s="1"/>
      <c r="HM111" s="1"/>
      <c r="HN111" s="1"/>
      <c r="HO111" s="1"/>
    </row>
    <row r="112" spans="1:223" ht="15.75" x14ac:dyDescent="0.25">
      <c r="A112"/>
      <c r="B112"/>
      <c r="C112"/>
      <c r="D112"/>
      <c r="E112"/>
      <c r="F112"/>
      <c r="G112"/>
      <c r="H112"/>
      <c r="I112"/>
      <c r="J112"/>
      <c r="K112"/>
      <c r="L112"/>
      <c r="M112"/>
      <c r="N112"/>
      <c r="O112"/>
      <c r="P112"/>
      <c r="Q112"/>
      <c r="R112"/>
      <c r="S112"/>
      <c r="T112"/>
      <c r="U112"/>
      <c r="V112"/>
      <c r="W112"/>
      <c r="X112"/>
      <c r="Y112"/>
      <c r="Z112"/>
      <c r="AA112"/>
      <c r="AB112"/>
      <c r="AC112"/>
      <c r="AD112"/>
      <c r="AE112"/>
      <c r="AF112"/>
      <c r="AG112"/>
      <c r="AH112"/>
      <c r="AI112"/>
      <c r="AJ112"/>
      <c r="AK112"/>
      <c r="AL112"/>
      <c r="AM112"/>
      <c r="AN112"/>
      <c r="AO112"/>
      <c r="AP112"/>
      <c r="AQ112"/>
      <c r="AR112"/>
      <c r="AS112"/>
      <c r="AT112"/>
      <c r="AU112"/>
      <c r="AV112"/>
      <c r="AW112"/>
      <c r="AX112"/>
      <c r="AY112"/>
      <c r="AZ112"/>
      <c r="BA112"/>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c r="CM112"/>
      <c r="CN112"/>
      <c r="CO112"/>
      <c r="CP112"/>
      <c r="CQ112"/>
      <c r="CR112"/>
      <c r="CS112"/>
      <c r="CT112"/>
      <c r="CU112"/>
      <c r="CV112"/>
      <c r="CW112"/>
      <c r="CX112"/>
      <c r="CY112"/>
      <c r="CZ112"/>
      <c r="DA112"/>
      <c r="DB112"/>
      <c r="DC112"/>
      <c r="DD112"/>
      <c r="DE112"/>
      <c r="DF112"/>
      <c r="DG112"/>
      <c r="DH112"/>
      <c r="DI112" s="1"/>
      <c r="DJ112" s="1"/>
      <c r="DK112" s="1"/>
      <c r="DL112" s="1"/>
      <c r="DM112" s="1"/>
      <c r="DN112" s="1"/>
      <c r="DO112" s="1"/>
      <c r="DP112" s="1"/>
      <c r="DQ112" s="1"/>
      <c r="DR112" s="1"/>
      <c r="DS112" s="1"/>
      <c r="DT112" s="1"/>
      <c r="DU112" s="1"/>
      <c r="DV112" s="1"/>
      <c r="DW112" s="1"/>
      <c r="DX112" s="1"/>
      <c r="DY112" s="1"/>
      <c r="DZ112" s="1"/>
      <c r="EA112" s="1"/>
      <c r="EB112" s="1"/>
      <c r="EC112" s="1"/>
      <c r="ED112" s="1"/>
      <c r="EE112" s="1"/>
      <c r="EF112" s="1"/>
      <c r="EG112" s="1"/>
      <c r="EH112" s="1"/>
      <c r="EI112" s="1"/>
      <c r="EJ112" s="1"/>
      <c r="EK112" s="1"/>
      <c r="EL112" s="1"/>
      <c r="EM112" s="1"/>
      <c r="EN112" s="1"/>
      <c r="EO112" s="1"/>
      <c r="EP112" s="1"/>
      <c r="EQ112" s="1"/>
      <c r="ER112" s="1"/>
      <c r="ES112" s="1"/>
      <c r="ET112" s="1"/>
      <c r="EU112" s="1"/>
      <c r="EV112" s="1"/>
      <c r="EW112" s="1"/>
      <c r="EX112" s="1"/>
      <c r="EY112" s="1"/>
      <c r="EZ112" s="1"/>
      <c r="FA112" s="1"/>
      <c r="FB112" s="1"/>
      <c r="FC112" s="1"/>
      <c r="FD112" s="1"/>
      <c r="FE112" s="1"/>
      <c r="FF112" s="1"/>
      <c r="FG112" s="1"/>
      <c r="FH112" s="1"/>
      <c r="FI112" s="1"/>
      <c r="FJ112" s="1"/>
      <c r="FK112" s="1"/>
      <c r="FL112" s="1"/>
      <c r="FM112" s="1"/>
      <c r="FN112" s="1"/>
      <c r="FO112" s="1"/>
      <c r="FP112" s="1"/>
      <c r="FQ112" s="1"/>
      <c r="FR112" s="1"/>
      <c r="FS112" s="1"/>
      <c r="FT112" s="1"/>
      <c r="FU112" s="1"/>
      <c r="FV112" s="1"/>
      <c r="FW112" s="1"/>
      <c r="FX112" s="1"/>
      <c r="FY112" s="1"/>
      <c r="FZ112" s="1"/>
      <c r="GA112" s="1"/>
      <c r="GB112" s="1"/>
      <c r="GC112" s="1"/>
      <c r="GD112" s="1"/>
      <c r="GE112" s="1"/>
      <c r="GF112" s="1"/>
      <c r="GG112" s="1"/>
      <c r="GH112" s="1"/>
      <c r="GI112" s="1"/>
      <c r="GJ112" s="1"/>
      <c r="GK112" s="1"/>
      <c r="GL112" s="1"/>
      <c r="GM112" s="1"/>
      <c r="GN112" s="1"/>
      <c r="GO112" s="1"/>
      <c r="GP112" s="1"/>
      <c r="GQ112" s="1"/>
      <c r="GR112" s="1"/>
      <c r="GS112" s="1"/>
      <c r="GT112" s="1"/>
      <c r="GU112" s="1"/>
      <c r="GV112" s="1"/>
      <c r="GW112" s="1"/>
      <c r="GX112" s="1"/>
      <c r="GY112" s="1"/>
      <c r="GZ112" s="1"/>
      <c r="HA112" s="1"/>
      <c r="HB112" s="1"/>
      <c r="HC112" s="1"/>
      <c r="HD112" s="1"/>
      <c r="HE112" s="1"/>
      <c r="HF112" s="1"/>
      <c r="HG112" s="1"/>
      <c r="HH112" s="1"/>
      <c r="HI112" s="1"/>
      <c r="HJ112" s="1"/>
      <c r="HK112" s="1"/>
      <c r="HL112" s="1"/>
      <c r="HM112" s="1"/>
      <c r="HN112" s="1"/>
      <c r="HO112" s="1"/>
    </row>
    <row r="113" spans="1:223" ht="15.75" x14ac:dyDescent="0.25">
      <c r="A113"/>
      <c r="B113"/>
      <c r="C113"/>
      <c r="D113"/>
      <c r="E113"/>
      <c r="F113"/>
      <c r="G113"/>
      <c r="H113"/>
      <c r="I113"/>
      <c r="J113"/>
      <c r="K113"/>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c r="CK113"/>
      <c r="CL113"/>
      <c r="CM113"/>
      <c r="CN113"/>
      <c r="CO113"/>
      <c r="CP113"/>
      <c r="CQ113"/>
      <c r="CR113"/>
      <c r="CS113"/>
      <c r="CT113"/>
      <c r="CU113"/>
      <c r="CV113"/>
      <c r="CW113"/>
      <c r="CX113"/>
      <c r="CY113"/>
      <c r="CZ113"/>
      <c r="DA113"/>
      <c r="DB113"/>
      <c r="DC113"/>
      <c r="DD113"/>
      <c r="DE113"/>
      <c r="DF113"/>
      <c r="DG113"/>
      <c r="DH113"/>
      <c r="DI113" s="1"/>
      <c r="DJ113" s="1"/>
      <c r="DK113" s="1"/>
      <c r="DL113" s="1"/>
      <c r="DM113" s="1"/>
      <c r="DN113" s="1"/>
      <c r="DO113" s="1"/>
      <c r="DP113" s="1"/>
      <c r="DQ113" s="1"/>
      <c r="DR113" s="1"/>
      <c r="DS113" s="1"/>
      <c r="DT113" s="1"/>
      <c r="DU113" s="1"/>
      <c r="DV113" s="1"/>
      <c r="DW113" s="1"/>
      <c r="DX113" s="1"/>
      <c r="DY113" s="1"/>
      <c r="DZ113" s="1"/>
      <c r="EA113" s="1"/>
      <c r="EB113" s="1"/>
      <c r="EC113" s="1"/>
      <c r="ED113" s="1"/>
      <c r="EE113" s="1"/>
      <c r="EF113" s="1"/>
      <c r="EG113" s="1"/>
      <c r="EH113" s="1"/>
      <c r="EI113" s="1"/>
      <c r="EJ113" s="1"/>
      <c r="EK113" s="1"/>
      <c r="EL113" s="1"/>
      <c r="EM113" s="1"/>
      <c r="EN113" s="1"/>
      <c r="EO113" s="1"/>
      <c r="EP113" s="1"/>
      <c r="EQ113" s="1"/>
      <c r="ER113" s="1"/>
      <c r="ES113" s="1"/>
      <c r="ET113" s="1"/>
      <c r="EU113" s="1"/>
      <c r="EV113" s="1"/>
      <c r="EW113" s="1"/>
      <c r="EX113" s="1"/>
      <c r="EY113" s="1"/>
      <c r="EZ113" s="1"/>
      <c r="FA113" s="1"/>
      <c r="FB113" s="1"/>
      <c r="FC113" s="1"/>
      <c r="FD113" s="1"/>
      <c r="FE113" s="1"/>
      <c r="FF113" s="1"/>
      <c r="FG113" s="1"/>
      <c r="FH113" s="1"/>
      <c r="FI113" s="1"/>
      <c r="FJ113" s="1"/>
      <c r="FK113" s="1"/>
      <c r="FL113" s="1"/>
      <c r="FM113" s="1"/>
      <c r="FN113" s="1"/>
      <c r="FO113" s="1"/>
      <c r="FP113" s="1"/>
      <c r="FQ113" s="1"/>
      <c r="FR113" s="1"/>
      <c r="FS113" s="1"/>
      <c r="FT113" s="1"/>
      <c r="FU113" s="1"/>
      <c r="FV113" s="1"/>
      <c r="FW113" s="1"/>
      <c r="FX113" s="1"/>
      <c r="FY113" s="1"/>
      <c r="FZ113" s="1"/>
      <c r="GA113" s="1"/>
      <c r="GB113" s="1"/>
      <c r="GC113" s="1"/>
      <c r="GD113" s="1"/>
      <c r="GE113" s="1"/>
      <c r="GF113" s="1"/>
      <c r="GG113" s="1"/>
      <c r="GH113" s="1"/>
      <c r="GI113" s="1"/>
      <c r="GJ113" s="1"/>
      <c r="GK113" s="1"/>
      <c r="GL113" s="1"/>
      <c r="GM113" s="1"/>
      <c r="GN113" s="1"/>
      <c r="GO113" s="1"/>
      <c r="GP113" s="1"/>
      <c r="GQ113" s="1"/>
      <c r="GR113" s="1"/>
      <c r="GS113" s="1"/>
      <c r="GT113" s="1"/>
      <c r="GU113" s="1"/>
      <c r="GV113" s="1"/>
      <c r="GW113" s="1"/>
      <c r="GX113" s="1"/>
      <c r="GY113" s="1"/>
      <c r="GZ113" s="1"/>
      <c r="HA113" s="1"/>
      <c r="HB113" s="1"/>
      <c r="HC113" s="1"/>
      <c r="HD113" s="1"/>
      <c r="HE113" s="1"/>
      <c r="HF113" s="1"/>
      <c r="HG113" s="1"/>
      <c r="HH113" s="1"/>
      <c r="HI113" s="1"/>
      <c r="HJ113" s="1"/>
      <c r="HK113" s="1"/>
      <c r="HL113" s="1"/>
      <c r="HM113" s="1"/>
      <c r="HN113" s="1"/>
      <c r="HO113" s="1"/>
    </row>
    <row r="114" spans="1:223" ht="15.75" x14ac:dyDescent="0.25">
      <c r="A114"/>
      <c r="B114"/>
      <c r="C114"/>
      <c r="D114"/>
      <c r="E114"/>
      <c r="F114"/>
      <c r="G114"/>
      <c r="H114"/>
      <c r="I114"/>
      <c r="J114"/>
      <c r="K114"/>
      <c r="L114"/>
      <c r="M114"/>
      <c r="N114"/>
      <c r="O114"/>
      <c r="P114"/>
      <c r="Q114"/>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c r="BA114"/>
      <c r="BB114"/>
      <c r="BC114"/>
      <c r="BD114"/>
      <c r="BE114"/>
      <c r="BF114"/>
      <c r="BG114"/>
      <c r="BH114"/>
      <c r="BI114"/>
      <c r="BJ114"/>
      <c r="BK114"/>
      <c r="BL114"/>
      <c r="BM114"/>
      <c r="BN114"/>
      <c r="BO114"/>
      <c r="BP114"/>
      <c r="BQ114"/>
      <c r="BR114"/>
      <c r="BS114"/>
      <c r="BT114"/>
      <c r="BU114"/>
      <c r="BV114"/>
      <c r="BW114"/>
      <c r="BX114"/>
      <c r="BY114"/>
      <c r="BZ114"/>
      <c r="CA114"/>
      <c r="CB114"/>
      <c r="CC114"/>
      <c r="CD114"/>
      <c r="CE114"/>
      <c r="CF114"/>
      <c r="CG114"/>
      <c r="CH114"/>
      <c r="CI114"/>
      <c r="CJ114"/>
      <c r="CK114"/>
      <c r="CL114"/>
      <c r="CM114"/>
      <c r="CN114"/>
      <c r="CO114"/>
      <c r="CP114"/>
      <c r="CQ114"/>
      <c r="CR114"/>
      <c r="CS114"/>
      <c r="CT114"/>
      <c r="CU114"/>
      <c r="CV114"/>
      <c r="CW114"/>
      <c r="CX114"/>
      <c r="CY114"/>
      <c r="CZ114"/>
      <c r="DA114"/>
      <c r="DB114"/>
      <c r="DC114"/>
      <c r="DD114"/>
      <c r="DE114"/>
      <c r="DF114"/>
      <c r="DG114"/>
      <c r="DH114"/>
      <c r="DI114" s="1"/>
      <c r="DJ114" s="1"/>
      <c r="DK114" s="1"/>
      <c r="DL114" s="1"/>
      <c r="DM114" s="1"/>
      <c r="DN114" s="1"/>
      <c r="DO114" s="1"/>
      <c r="DP114" s="1"/>
      <c r="DQ114" s="1"/>
      <c r="DR114" s="1"/>
      <c r="DS114" s="1"/>
      <c r="DT114" s="1"/>
      <c r="DU114" s="1"/>
      <c r="DV114" s="1"/>
      <c r="DW114" s="1"/>
      <c r="DX114" s="1"/>
      <c r="DY114" s="1"/>
      <c r="DZ114" s="1"/>
      <c r="EA114" s="1"/>
      <c r="EB114" s="1"/>
      <c r="EC114" s="1"/>
      <c r="ED114" s="1"/>
      <c r="EE114" s="1"/>
      <c r="EF114" s="1"/>
      <c r="EG114" s="1"/>
      <c r="EH114" s="1"/>
      <c r="EI114" s="1"/>
      <c r="EJ114" s="1"/>
      <c r="EK114" s="1"/>
      <c r="EL114" s="1"/>
      <c r="EM114" s="1"/>
      <c r="EN114" s="1"/>
      <c r="EO114" s="1"/>
      <c r="EP114" s="1"/>
      <c r="EQ114" s="1"/>
      <c r="ER114" s="1"/>
      <c r="ES114" s="1"/>
      <c r="ET114" s="1"/>
      <c r="EU114" s="1"/>
      <c r="EV114" s="1"/>
      <c r="EW114" s="1"/>
      <c r="EX114" s="1"/>
      <c r="EY114" s="1"/>
      <c r="EZ114" s="1"/>
      <c r="FA114" s="1"/>
      <c r="FB114" s="1"/>
      <c r="FC114" s="1"/>
      <c r="FD114" s="1"/>
      <c r="FE114" s="1"/>
      <c r="FF114" s="1"/>
      <c r="FG114" s="1"/>
      <c r="FH114" s="1"/>
      <c r="FI114" s="1"/>
      <c r="FJ114" s="1"/>
      <c r="FK114" s="1"/>
      <c r="FL114" s="1"/>
      <c r="FM114" s="1"/>
      <c r="FN114" s="1"/>
      <c r="FO114" s="1"/>
      <c r="FP114" s="1"/>
      <c r="FQ114" s="1"/>
      <c r="FR114" s="1"/>
      <c r="FS114" s="1"/>
      <c r="FT114" s="1"/>
      <c r="FU114" s="1"/>
      <c r="FV114" s="1"/>
      <c r="FW114" s="1"/>
      <c r="FX114" s="1"/>
      <c r="FY114" s="1"/>
      <c r="FZ114" s="1"/>
      <c r="GA114" s="1"/>
      <c r="GB114" s="1"/>
      <c r="GC114" s="1"/>
      <c r="GD114" s="1"/>
      <c r="GE114" s="1"/>
      <c r="GF114" s="1"/>
      <c r="GG114" s="1"/>
      <c r="GH114" s="1"/>
      <c r="GI114" s="1"/>
      <c r="GJ114" s="1"/>
      <c r="GK114" s="1"/>
      <c r="GL114" s="1"/>
      <c r="GM114" s="1"/>
      <c r="GN114" s="1"/>
      <c r="GO114" s="1"/>
      <c r="GP114" s="1"/>
      <c r="GQ114" s="1"/>
      <c r="GR114" s="1"/>
      <c r="GS114" s="1"/>
      <c r="GT114" s="1"/>
      <c r="GU114" s="1"/>
      <c r="GV114" s="1"/>
      <c r="GW114" s="1"/>
      <c r="GX114" s="1"/>
      <c r="GY114" s="1"/>
      <c r="GZ114" s="1"/>
      <c r="HA114" s="1"/>
      <c r="HB114" s="1"/>
      <c r="HC114" s="1"/>
      <c r="HD114" s="1"/>
      <c r="HE114" s="1"/>
      <c r="HF114" s="1"/>
      <c r="HG114" s="1"/>
      <c r="HH114" s="1"/>
      <c r="HI114" s="1"/>
      <c r="HJ114" s="1"/>
      <c r="HK114" s="1"/>
      <c r="HL114" s="1"/>
      <c r="HM114" s="1"/>
      <c r="HN114" s="1"/>
      <c r="HO114" s="1"/>
    </row>
    <row r="115" spans="1:223" ht="15.75" x14ac:dyDescent="0.25">
      <c r="A115"/>
      <c r="B115"/>
      <c r="C115"/>
      <c r="D115"/>
      <c r="E115"/>
      <c r="F115"/>
      <c r="G115"/>
      <c r="H115"/>
      <c r="I115"/>
      <c r="J115"/>
      <c r="K115"/>
      <c r="L115"/>
      <c r="M115"/>
      <c r="N115"/>
      <c r="O115"/>
      <c r="P115"/>
      <c r="Q115"/>
      <c r="R115"/>
      <c r="S115"/>
      <c r="T115"/>
      <c r="U115"/>
      <c r="V115"/>
      <c r="W115"/>
      <c r="X115"/>
      <c r="Y115"/>
      <c r="Z115"/>
      <c r="AA115"/>
      <c r="AB115"/>
      <c r="AC115"/>
      <c r="AD115"/>
      <c r="AE115"/>
      <c r="AF115"/>
      <c r="AG115"/>
      <c r="AH115"/>
      <c r="AI115"/>
      <c r="AJ115"/>
      <c r="AK115"/>
      <c r="AL115"/>
      <c r="AM115"/>
      <c r="AN115"/>
      <c r="AO115"/>
      <c r="AP115"/>
      <c r="AQ115"/>
      <c r="AR115"/>
      <c r="AS115"/>
      <c r="AT115"/>
      <c r="AU115"/>
      <c r="AV115"/>
      <c r="AW115"/>
      <c r="AX115"/>
      <c r="AY115"/>
      <c r="AZ115"/>
      <c r="BA115"/>
      <c r="BB115"/>
      <c r="BC115"/>
      <c r="BD115"/>
      <c r="BE115"/>
      <c r="BF115"/>
      <c r="BG115"/>
      <c r="BH115"/>
      <c r="BI115"/>
      <c r="BJ115"/>
      <c r="BK115"/>
      <c r="BL115"/>
      <c r="BM115"/>
      <c r="BN115"/>
      <c r="BO115"/>
      <c r="BP115"/>
      <c r="BQ115"/>
      <c r="BR115"/>
      <c r="BS115"/>
      <c r="BT115"/>
      <c r="BU115"/>
      <c r="BV115"/>
      <c r="BW115"/>
      <c r="BX115"/>
      <c r="BY115"/>
      <c r="BZ115"/>
      <c r="CA115"/>
      <c r="CB115"/>
      <c r="CC115"/>
      <c r="CD115"/>
      <c r="CE115"/>
      <c r="CF115"/>
      <c r="CG115"/>
      <c r="CH115"/>
      <c r="CI115"/>
      <c r="CJ115"/>
      <c r="CK115"/>
      <c r="CL115"/>
      <c r="CM115"/>
      <c r="CN115"/>
      <c r="CO115"/>
      <c r="CP115"/>
      <c r="CQ115"/>
      <c r="CR115"/>
      <c r="CS115"/>
      <c r="CT115"/>
      <c r="CU115"/>
      <c r="CV115"/>
      <c r="CW115"/>
      <c r="CX115"/>
      <c r="CY115"/>
      <c r="CZ115"/>
      <c r="DA115"/>
      <c r="DB115"/>
      <c r="DC115"/>
      <c r="DD115"/>
      <c r="DE115"/>
      <c r="DF115"/>
      <c r="DG115"/>
      <c r="DH115"/>
      <c r="DI115" s="1"/>
      <c r="DJ115" s="1"/>
      <c r="DK115" s="1"/>
      <c r="DL115" s="1"/>
      <c r="DM115" s="1"/>
      <c r="DN115" s="1"/>
      <c r="DO115" s="1"/>
      <c r="DP115" s="1"/>
      <c r="DQ115" s="1"/>
      <c r="DR115" s="1"/>
      <c r="DS115" s="1"/>
      <c r="DT115" s="1"/>
      <c r="DU115" s="1"/>
      <c r="DV115" s="1"/>
      <c r="DW115" s="1"/>
      <c r="DX115" s="1"/>
      <c r="DY115" s="1"/>
      <c r="DZ115" s="1"/>
      <c r="EA115" s="1"/>
      <c r="EB115" s="1"/>
      <c r="EC115" s="1"/>
      <c r="ED115" s="1"/>
      <c r="EE115" s="1"/>
      <c r="EF115" s="1"/>
      <c r="EG115" s="1"/>
      <c r="EH115" s="1"/>
      <c r="EI115" s="1"/>
      <c r="EJ115" s="1"/>
      <c r="EK115" s="1"/>
      <c r="EL115" s="1"/>
      <c r="EM115" s="1"/>
      <c r="EN115" s="1"/>
      <c r="EO115" s="1"/>
      <c r="EP115" s="1"/>
      <c r="EQ115" s="1"/>
      <c r="ER115" s="1"/>
      <c r="ES115" s="1"/>
      <c r="ET115" s="1"/>
      <c r="EU115" s="1"/>
      <c r="EV115" s="1"/>
      <c r="EW115" s="1"/>
      <c r="EX115" s="1"/>
      <c r="EY115" s="1"/>
      <c r="EZ115" s="1"/>
      <c r="FA115" s="1"/>
      <c r="FB115" s="1"/>
      <c r="FC115" s="1"/>
      <c r="FD115" s="1"/>
      <c r="FE115" s="1"/>
      <c r="FF115" s="1"/>
      <c r="FG115" s="1"/>
      <c r="FH115" s="1"/>
      <c r="FI115" s="1"/>
      <c r="FJ115" s="1"/>
      <c r="FK115" s="1"/>
      <c r="FL115" s="1"/>
      <c r="FM115" s="1"/>
      <c r="FN115" s="1"/>
      <c r="FO115" s="1"/>
      <c r="FP115" s="1"/>
      <c r="FQ115" s="1"/>
      <c r="FR115" s="1"/>
      <c r="FS115" s="1"/>
      <c r="FT115" s="1"/>
      <c r="FU115" s="1"/>
      <c r="FV115" s="1"/>
      <c r="FW115" s="1"/>
      <c r="FX115" s="1"/>
      <c r="FY115" s="1"/>
      <c r="FZ115" s="1"/>
      <c r="GA115" s="1"/>
      <c r="GB115" s="1"/>
      <c r="GC115" s="1"/>
      <c r="GD115" s="1"/>
      <c r="GE115" s="1"/>
      <c r="GF115" s="1"/>
      <c r="GG115" s="1"/>
      <c r="GH115" s="1"/>
      <c r="GI115" s="1"/>
      <c r="GJ115" s="1"/>
      <c r="GK115" s="1"/>
      <c r="GL115" s="1"/>
      <c r="GM115" s="1"/>
      <c r="GN115" s="1"/>
      <c r="GO115" s="1"/>
      <c r="GP115" s="1"/>
      <c r="GQ115" s="1"/>
      <c r="GR115" s="1"/>
      <c r="GS115" s="1"/>
      <c r="GT115" s="1"/>
      <c r="GU115" s="1"/>
      <c r="GV115" s="1"/>
      <c r="GW115" s="1"/>
      <c r="GX115" s="1"/>
      <c r="GY115" s="1"/>
      <c r="GZ115" s="1"/>
      <c r="HA115" s="1"/>
      <c r="HB115" s="1"/>
      <c r="HC115" s="1"/>
      <c r="HD115" s="1"/>
      <c r="HE115" s="1"/>
      <c r="HF115" s="1"/>
      <c r="HG115" s="1"/>
      <c r="HH115" s="1"/>
      <c r="HI115" s="1"/>
      <c r="HJ115" s="1"/>
      <c r="HK115" s="1"/>
      <c r="HL115" s="1"/>
      <c r="HM115" s="1"/>
      <c r="HN115" s="1"/>
      <c r="HO115" s="1"/>
    </row>
    <row r="116" spans="1:223" ht="15.75" x14ac:dyDescent="0.25">
      <c r="A116"/>
      <c r="B116"/>
      <c r="C116"/>
      <c r="D116"/>
      <c r="E116"/>
      <c r="F116"/>
      <c r="G116"/>
      <c r="H116"/>
      <c r="I116"/>
      <c r="J116"/>
      <c r="K116"/>
      <c r="L116"/>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c r="BA116"/>
      <c r="BB116"/>
      <c r="BC116"/>
      <c r="BD116"/>
      <c r="BE116"/>
      <c r="BF116"/>
      <c r="BG116"/>
      <c r="BH116"/>
      <c r="BI116"/>
      <c r="BJ116"/>
      <c r="BK116"/>
      <c r="BL116"/>
      <c r="BM116"/>
      <c r="BN116"/>
      <c r="BO116"/>
      <c r="BP116"/>
      <c r="BQ116"/>
      <c r="BR116"/>
      <c r="BS116"/>
      <c r="BT116"/>
      <c r="BU116"/>
      <c r="BV116"/>
      <c r="BW116"/>
      <c r="BX116"/>
      <c r="BY116"/>
      <c r="BZ116"/>
      <c r="CA116"/>
      <c r="CB116"/>
      <c r="CC116"/>
      <c r="CD116"/>
      <c r="CE116"/>
      <c r="CF116"/>
      <c r="CG116"/>
      <c r="CH116"/>
      <c r="CI116"/>
      <c r="CJ116"/>
      <c r="CK116"/>
      <c r="CL116"/>
      <c r="CM116"/>
      <c r="CN116"/>
      <c r="CO116"/>
      <c r="CP116"/>
      <c r="CQ116"/>
      <c r="CR116"/>
      <c r="CS116"/>
      <c r="CT116"/>
      <c r="CU116"/>
      <c r="CV116"/>
      <c r="CW116"/>
      <c r="CX116"/>
      <c r="CY116"/>
      <c r="CZ116"/>
      <c r="DA116"/>
      <c r="DB116"/>
      <c r="DC116"/>
      <c r="DD116"/>
      <c r="DE116"/>
      <c r="DF116"/>
      <c r="DG116"/>
      <c r="DH116"/>
      <c r="DI116" s="1"/>
      <c r="DJ116" s="1"/>
      <c r="DK116" s="1"/>
      <c r="DL116" s="1"/>
      <c r="DM116" s="1"/>
      <c r="DN116" s="1"/>
      <c r="DO116" s="1"/>
      <c r="DP116" s="1"/>
      <c r="DQ116" s="1"/>
      <c r="DR116" s="1"/>
      <c r="DS116" s="1"/>
      <c r="DT116" s="1"/>
      <c r="DU116" s="1"/>
      <c r="DV116" s="1"/>
      <c r="DW116" s="1"/>
      <c r="DX116" s="1"/>
      <c r="DY116" s="1"/>
      <c r="DZ116" s="1"/>
      <c r="EA116" s="1"/>
      <c r="EB116" s="1"/>
      <c r="EC116" s="1"/>
      <c r="ED116" s="1"/>
      <c r="EE116" s="1"/>
      <c r="EF116" s="1"/>
      <c r="EG116" s="1"/>
      <c r="EH116" s="1"/>
      <c r="EI116" s="1"/>
      <c r="EJ116" s="1"/>
      <c r="EK116" s="1"/>
      <c r="EL116" s="1"/>
      <c r="EM116" s="1"/>
      <c r="EN116" s="1"/>
      <c r="EO116" s="1"/>
      <c r="EP116" s="1"/>
      <c r="EQ116" s="1"/>
      <c r="ER116" s="1"/>
      <c r="ES116" s="1"/>
      <c r="ET116" s="1"/>
      <c r="EU116" s="1"/>
      <c r="EV116" s="1"/>
      <c r="EW116" s="1"/>
      <c r="EX116" s="1"/>
      <c r="EY116" s="1"/>
      <c r="EZ116" s="1"/>
      <c r="FA116" s="1"/>
      <c r="FB116" s="1"/>
      <c r="FC116" s="1"/>
      <c r="FD116" s="1"/>
      <c r="FE116" s="1"/>
      <c r="FF116" s="1"/>
      <c r="FG116" s="1"/>
      <c r="FH116" s="1"/>
      <c r="FI116" s="1"/>
      <c r="FJ116" s="1"/>
      <c r="FK116" s="1"/>
      <c r="FL116" s="1"/>
      <c r="FM116" s="1"/>
      <c r="FN116" s="1"/>
      <c r="FO116" s="1"/>
      <c r="FP116" s="1"/>
      <c r="FQ116" s="1"/>
      <c r="FR116" s="1"/>
      <c r="FS116" s="1"/>
      <c r="FT116" s="1"/>
      <c r="FU116" s="1"/>
      <c r="FV116" s="1"/>
      <c r="FW116" s="1"/>
      <c r="FX116" s="1"/>
      <c r="FY116" s="1"/>
      <c r="FZ116" s="1"/>
      <c r="GA116" s="1"/>
      <c r="GB116" s="1"/>
      <c r="GC116" s="1"/>
      <c r="GD116" s="1"/>
      <c r="GE116" s="1"/>
      <c r="GF116" s="1"/>
      <c r="GG116" s="1"/>
      <c r="GH116" s="1"/>
      <c r="GI116" s="1"/>
      <c r="GJ116" s="1"/>
      <c r="GK116" s="1"/>
      <c r="GL116" s="1"/>
      <c r="GM116" s="1"/>
      <c r="GN116" s="1"/>
      <c r="GO116" s="1"/>
      <c r="GP116" s="1"/>
      <c r="GQ116" s="1"/>
      <c r="GR116" s="1"/>
      <c r="GS116" s="1"/>
      <c r="GT116" s="1"/>
      <c r="GU116" s="1"/>
      <c r="GV116" s="1"/>
      <c r="GW116" s="1"/>
      <c r="GX116" s="1"/>
      <c r="GY116" s="1"/>
      <c r="GZ116" s="1"/>
      <c r="HA116" s="1"/>
      <c r="HB116" s="1"/>
      <c r="HC116" s="1"/>
      <c r="HD116" s="1"/>
      <c r="HE116" s="1"/>
      <c r="HF116" s="1"/>
      <c r="HG116" s="1"/>
      <c r="HH116" s="1"/>
      <c r="HI116" s="1"/>
      <c r="HJ116" s="1"/>
      <c r="HK116" s="1"/>
      <c r="HL116" s="1"/>
      <c r="HM116" s="1"/>
      <c r="HN116" s="1"/>
      <c r="HO116" s="1"/>
    </row>
    <row r="117" spans="1:223" ht="15.75" x14ac:dyDescent="0.25">
      <c r="A117"/>
      <c r="B117"/>
      <c r="C117"/>
      <c r="D117"/>
      <c r="E117"/>
      <c r="F117"/>
      <c r="G117"/>
      <c r="H117"/>
      <c r="I117"/>
      <c r="J117"/>
      <c r="K117"/>
      <c r="L117"/>
      <c r="M117"/>
      <c r="N117"/>
      <c r="O117"/>
      <c r="P117"/>
      <c r="Q117"/>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c r="BA117"/>
      <c r="BB117"/>
      <c r="BC117"/>
      <c r="BD117"/>
      <c r="BE117"/>
      <c r="BF117"/>
      <c r="BG117"/>
      <c r="BH117"/>
      <c r="BI117"/>
      <c r="BJ117"/>
      <c r="BK117"/>
      <c r="BL117"/>
      <c r="BM117"/>
      <c r="BN117"/>
      <c r="BO117"/>
      <c r="BP117"/>
      <c r="BQ117"/>
      <c r="BR117"/>
      <c r="BS117"/>
      <c r="BT117"/>
      <c r="BU117"/>
      <c r="BV117"/>
      <c r="BW117"/>
      <c r="BX117"/>
      <c r="BY117"/>
      <c r="BZ117"/>
      <c r="CA117"/>
      <c r="CB117"/>
      <c r="CC117"/>
      <c r="CD117"/>
      <c r="CE117"/>
      <c r="CF117"/>
      <c r="CG117"/>
      <c r="CH117"/>
      <c r="CI117"/>
      <c r="CJ117"/>
      <c r="CK117"/>
      <c r="CL117"/>
      <c r="CM117"/>
      <c r="CN117"/>
      <c r="CO117"/>
      <c r="CP117"/>
      <c r="CQ117"/>
      <c r="CR117"/>
      <c r="CS117"/>
      <c r="CT117"/>
      <c r="CU117"/>
      <c r="CV117"/>
      <c r="CW117"/>
      <c r="CX117"/>
      <c r="CY117"/>
      <c r="CZ117"/>
      <c r="DA117"/>
      <c r="DB117"/>
      <c r="DC117"/>
      <c r="DD117"/>
      <c r="DE117"/>
      <c r="DF117"/>
      <c r="DG117"/>
      <c r="DH117"/>
      <c r="DI117" s="1"/>
      <c r="DJ117" s="1"/>
      <c r="DK117" s="1"/>
      <c r="DL117" s="1"/>
      <c r="DM117" s="1"/>
      <c r="DN117" s="1"/>
      <c r="DO117" s="1"/>
      <c r="DP117" s="1"/>
      <c r="DQ117" s="1"/>
      <c r="DR117" s="1"/>
      <c r="DS117" s="1"/>
      <c r="DT117" s="1"/>
      <c r="DU117" s="1"/>
      <c r="DV117" s="1"/>
      <c r="DW117" s="1"/>
      <c r="DX117" s="1"/>
      <c r="DY117" s="1"/>
      <c r="DZ117" s="1"/>
      <c r="EA117" s="1"/>
      <c r="EB117" s="1"/>
      <c r="EC117" s="1"/>
      <c r="ED117" s="1"/>
      <c r="EE117" s="1"/>
      <c r="EF117" s="1"/>
      <c r="EG117" s="1"/>
      <c r="EH117" s="1"/>
      <c r="EI117" s="1"/>
      <c r="EJ117" s="1"/>
      <c r="EK117" s="1"/>
      <c r="EL117" s="1"/>
      <c r="EM117" s="1"/>
      <c r="EN117" s="1"/>
      <c r="EO117" s="1"/>
      <c r="EP117" s="1"/>
      <c r="EQ117" s="1"/>
      <c r="ER117" s="1"/>
      <c r="ES117" s="1"/>
      <c r="ET117" s="1"/>
      <c r="EU117" s="1"/>
      <c r="EV117" s="1"/>
      <c r="EW117" s="1"/>
      <c r="EX117" s="1"/>
      <c r="EY117" s="1"/>
      <c r="EZ117" s="1"/>
      <c r="FA117" s="1"/>
      <c r="FB117" s="1"/>
      <c r="FC117" s="1"/>
      <c r="FD117" s="1"/>
      <c r="FE117" s="1"/>
      <c r="FF117" s="1"/>
      <c r="FG117" s="1"/>
      <c r="FH117" s="1"/>
      <c r="FI117" s="1"/>
      <c r="FJ117" s="1"/>
      <c r="FK117" s="1"/>
      <c r="FL117" s="1"/>
      <c r="FM117" s="1"/>
      <c r="FN117" s="1"/>
      <c r="FO117" s="1"/>
      <c r="FP117" s="1"/>
      <c r="FQ117" s="1"/>
      <c r="FR117" s="1"/>
      <c r="FS117" s="1"/>
      <c r="FT117" s="1"/>
      <c r="FU117" s="1"/>
      <c r="FV117" s="1"/>
      <c r="FW117" s="1"/>
      <c r="FX117" s="1"/>
      <c r="FY117" s="1"/>
      <c r="FZ117" s="1"/>
      <c r="GA117" s="1"/>
      <c r="GB117" s="1"/>
      <c r="GC117" s="1"/>
      <c r="GD117" s="1"/>
      <c r="GE117" s="1"/>
      <c r="GF117" s="1"/>
      <c r="GG117" s="1"/>
      <c r="GH117" s="1"/>
      <c r="GI117" s="1"/>
      <c r="GJ117" s="1"/>
      <c r="GK117" s="1"/>
      <c r="GL117" s="1"/>
      <c r="GM117" s="1"/>
      <c r="GN117" s="1"/>
      <c r="GO117" s="1"/>
      <c r="GP117" s="1"/>
      <c r="GQ117" s="1"/>
      <c r="GR117" s="1"/>
      <c r="GS117" s="1"/>
      <c r="GT117" s="1"/>
      <c r="GU117" s="1"/>
      <c r="GV117" s="1"/>
      <c r="GW117" s="1"/>
      <c r="GX117" s="1"/>
      <c r="GY117" s="1"/>
      <c r="GZ117" s="1"/>
      <c r="HA117" s="1"/>
      <c r="HB117" s="1"/>
      <c r="HC117" s="1"/>
      <c r="HD117" s="1"/>
      <c r="HE117" s="1"/>
      <c r="HF117" s="1"/>
      <c r="HG117" s="1"/>
      <c r="HH117" s="1"/>
      <c r="HI117" s="1"/>
      <c r="HJ117" s="1"/>
      <c r="HK117" s="1"/>
      <c r="HL117" s="1"/>
      <c r="HM117" s="1"/>
      <c r="HN117" s="1"/>
      <c r="HO117" s="1"/>
    </row>
    <row r="118" spans="1:223" ht="15.75" x14ac:dyDescent="0.25">
      <c r="A118"/>
      <c r="B118"/>
      <c r="C118"/>
      <c r="D118"/>
      <c r="E118"/>
      <c r="F118"/>
      <c r="G118"/>
      <c r="H118"/>
      <c r="I118"/>
      <c r="J118"/>
      <c r="K118"/>
      <c r="L118"/>
      <c r="M118"/>
      <c r="N118"/>
      <c r="O118"/>
      <c r="P118"/>
      <c r="Q118"/>
      <c r="R118"/>
      <c r="S118"/>
      <c r="T118"/>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c r="BA118"/>
      <c r="BB118"/>
      <c r="BC118"/>
      <c r="BD118"/>
      <c r="BE118"/>
      <c r="BF118"/>
      <c r="BG118"/>
      <c r="BH118"/>
      <c r="BI118"/>
      <c r="BJ118"/>
      <c r="BK118"/>
      <c r="BL118"/>
      <c r="BM118"/>
      <c r="BN118"/>
      <c r="BO118"/>
      <c r="BP118"/>
      <c r="BQ118"/>
      <c r="BR118"/>
      <c r="BS118"/>
      <c r="BT118"/>
      <c r="BU118"/>
      <c r="BV118"/>
      <c r="BW118"/>
      <c r="BX118"/>
      <c r="BY118"/>
      <c r="BZ118"/>
      <c r="CA118"/>
      <c r="CB118"/>
      <c r="CC118"/>
      <c r="CD118"/>
      <c r="CE118"/>
      <c r="CF118"/>
      <c r="CG118"/>
      <c r="CH118"/>
      <c r="CI118"/>
      <c r="CJ118"/>
      <c r="CK118"/>
      <c r="CL118"/>
      <c r="CM118"/>
      <c r="CN118"/>
      <c r="CO118"/>
      <c r="CP118"/>
      <c r="CQ118"/>
      <c r="CR118"/>
      <c r="CS118"/>
      <c r="CT118"/>
      <c r="CU118"/>
      <c r="CV118"/>
      <c r="CW118"/>
      <c r="CX118"/>
      <c r="CY118"/>
      <c r="CZ118"/>
      <c r="DA118"/>
      <c r="DB118"/>
      <c r="DC118"/>
      <c r="DD118"/>
      <c r="DE118"/>
      <c r="DF118"/>
      <c r="DG118"/>
      <c r="DH118"/>
      <c r="DI118" s="1"/>
      <c r="DJ118" s="1"/>
      <c r="DK118" s="1"/>
      <c r="DL118" s="1"/>
      <c r="DM118" s="1"/>
      <c r="DN118" s="1"/>
      <c r="DO118" s="1"/>
      <c r="DP118" s="1"/>
      <c r="DQ118" s="1"/>
      <c r="DR118" s="1"/>
      <c r="DS118" s="1"/>
      <c r="DT118" s="1"/>
      <c r="DU118" s="1"/>
      <c r="DV118" s="1"/>
      <c r="DW118" s="1"/>
      <c r="DX118" s="1"/>
      <c r="DY118" s="1"/>
      <c r="DZ118" s="1"/>
      <c r="EA118" s="1"/>
      <c r="EB118" s="1"/>
      <c r="EC118" s="1"/>
      <c r="ED118" s="1"/>
      <c r="EE118" s="1"/>
      <c r="EF118" s="1"/>
      <c r="EG118" s="1"/>
      <c r="EH118" s="1"/>
      <c r="EI118" s="1"/>
      <c r="EJ118" s="1"/>
      <c r="EK118" s="1"/>
      <c r="EL118" s="1"/>
      <c r="EM118" s="1"/>
      <c r="EN118" s="1"/>
      <c r="EO118" s="1"/>
      <c r="EP118" s="1"/>
      <c r="EQ118" s="1"/>
      <c r="ER118" s="1"/>
      <c r="ES118" s="1"/>
      <c r="ET118" s="1"/>
      <c r="EU118" s="1"/>
      <c r="EV118" s="1"/>
      <c r="EW118" s="1"/>
      <c r="EX118" s="1"/>
      <c r="EY118" s="1"/>
      <c r="EZ118" s="1"/>
      <c r="FA118" s="1"/>
      <c r="FB118" s="1"/>
      <c r="FC118" s="1"/>
      <c r="FD118" s="1"/>
      <c r="FE118" s="1"/>
      <c r="FF118" s="1"/>
      <c r="FG118" s="1"/>
      <c r="FH118" s="1"/>
      <c r="FI118" s="1"/>
      <c r="FJ118" s="1"/>
      <c r="FK118" s="1"/>
      <c r="FL118" s="1"/>
      <c r="FM118" s="1"/>
      <c r="FN118" s="1"/>
      <c r="FO118" s="1"/>
      <c r="FP118" s="1"/>
      <c r="FQ118" s="1"/>
      <c r="FR118" s="1"/>
      <c r="FS118" s="1"/>
      <c r="FT118" s="1"/>
      <c r="FU118" s="1"/>
      <c r="FV118" s="1"/>
      <c r="FW118" s="1"/>
      <c r="FX118" s="1"/>
      <c r="FY118" s="1"/>
      <c r="FZ118" s="1"/>
      <c r="GA118" s="1"/>
      <c r="GB118" s="1"/>
      <c r="GC118" s="1"/>
      <c r="GD118" s="1"/>
      <c r="GE118" s="1"/>
      <c r="GF118" s="1"/>
      <c r="GG118" s="1"/>
      <c r="GH118" s="1"/>
      <c r="GI118" s="1"/>
      <c r="GJ118" s="1"/>
      <c r="GK118" s="1"/>
      <c r="GL118" s="1"/>
      <c r="GM118" s="1"/>
      <c r="GN118" s="1"/>
      <c r="GO118" s="1"/>
      <c r="GP118" s="1"/>
      <c r="GQ118" s="1"/>
      <c r="GR118" s="1"/>
      <c r="GS118" s="1"/>
      <c r="GT118" s="1"/>
      <c r="GU118" s="1"/>
      <c r="GV118" s="1"/>
      <c r="GW118" s="1"/>
      <c r="GX118" s="1"/>
      <c r="GY118" s="1"/>
      <c r="GZ118" s="1"/>
      <c r="HA118" s="1"/>
      <c r="HB118" s="1"/>
      <c r="HC118" s="1"/>
      <c r="HD118" s="1"/>
      <c r="HE118" s="1"/>
      <c r="HF118" s="1"/>
      <c r="HG118" s="1"/>
      <c r="HH118" s="1"/>
      <c r="HI118" s="1"/>
      <c r="HJ118" s="1"/>
      <c r="HK118" s="1"/>
      <c r="HL118" s="1"/>
      <c r="HM118" s="1"/>
      <c r="HN118" s="1"/>
      <c r="HO118" s="1"/>
    </row>
    <row r="119" spans="1:223" ht="15.75" x14ac:dyDescent="0.25">
      <c r="A119"/>
      <c r="B119"/>
      <c r="C119"/>
      <c r="D119"/>
      <c r="E119"/>
      <c r="F119"/>
      <c r="G119"/>
      <c r="H119"/>
      <c r="I119"/>
      <c r="J119"/>
      <c r="K119"/>
      <c r="L119"/>
      <c r="M119"/>
      <c r="N119"/>
      <c r="O119"/>
      <c r="P119"/>
      <c r="Q119"/>
      <c r="R119"/>
      <c r="S119"/>
      <c r="T119"/>
      <c r="U119"/>
      <c r="V119"/>
      <c r="W119"/>
      <c r="X119"/>
      <c r="Y119"/>
      <c r="Z119"/>
      <c r="AA119"/>
      <c r="AB119"/>
      <c r="AC119"/>
      <c r="AD119"/>
      <c r="AE119"/>
      <c r="AF119"/>
      <c r="AG119"/>
      <c r="AH119"/>
      <c r="AI119"/>
      <c r="AJ119"/>
      <c r="AK119"/>
      <c r="AL119"/>
      <c r="AM119"/>
      <c r="AN119"/>
      <c r="AO119"/>
      <c r="AP119"/>
      <c r="AQ119"/>
      <c r="AR119"/>
      <c r="AS119"/>
      <c r="AT119"/>
      <c r="AU119"/>
      <c r="AV119"/>
      <c r="AW119"/>
      <c r="AX119"/>
      <c r="AY119"/>
      <c r="AZ119"/>
      <c r="BA119"/>
      <c r="BB119"/>
      <c r="BC119"/>
      <c r="BD119"/>
      <c r="BE119"/>
      <c r="BF119"/>
      <c r="BG119"/>
      <c r="BH119"/>
      <c r="BI119"/>
      <c r="BJ119"/>
      <c r="BK119"/>
      <c r="BL119"/>
      <c r="BM119"/>
      <c r="BN119"/>
      <c r="BO119"/>
      <c r="BP119"/>
      <c r="BQ119"/>
      <c r="BR119"/>
      <c r="BS119"/>
      <c r="BT119"/>
      <c r="BU119"/>
      <c r="BV119"/>
      <c r="BW119"/>
      <c r="BX119"/>
      <c r="BY119"/>
      <c r="BZ119"/>
      <c r="CA119"/>
      <c r="CB119"/>
      <c r="CC119"/>
      <c r="CD119"/>
      <c r="CE119"/>
      <c r="CF119"/>
      <c r="CG119"/>
      <c r="CH119"/>
      <c r="CI119"/>
      <c r="CJ119"/>
      <c r="CK119"/>
      <c r="CL119"/>
      <c r="CM119"/>
      <c r="CN119"/>
      <c r="CO119"/>
      <c r="CP119"/>
      <c r="CQ119"/>
      <c r="CR119"/>
      <c r="CS119"/>
      <c r="CT119"/>
      <c r="CU119"/>
      <c r="CV119"/>
      <c r="CW119"/>
      <c r="CX119"/>
      <c r="CY119"/>
      <c r="CZ119"/>
      <c r="DA119"/>
      <c r="DB119"/>
      <c r="DC119"/>
      <c r="DD119"/>
      <c r="DE119"/>
      <c r="DF119"/>
      <c r="DG119"/>
      <c r="DH119"/>
      <c r="DI119" s="1"/>
      <c r="DJ119" s="1"/>
      <c r="DK119" s="1"/>
      <c r="DL119" s="1"/>
      <c r="DM119" s="1"/>
      <c r="DN119" s="1"/>
      <c r="DO119" s="1"/>
      <c r="DP119" s="1"/>
      <c r="DQ119" s="1"/>
      <c r="DR119" s="1"/>
      <c r="DS119" s="1"/>
      <c r="DT119" s="1"/>
      <c r="DU119" s="1"/>
      <c r="DV119" s="1"/>
      <c r="DW119" s="1"/>
      <c r="DX119" s="1"/>
      <c r="DY119" s="1"/>
      <c r="DZ119" s="1"/>
      <c r="EA119" s="1"/>
      <c r="EB119" s="1"/>
      <c r="EC119" s="1"/>
      <c r="ED119" s="1"/>
      <c r="EE119" s="1"/>
      <c r="EF119" s="1"/>
      <c r="EG119" s="1"/>
      <c r="EH119" s="1"/>
      <c r="EI119" s="1"/>
      <c r="EJ119" s="1"/>
      <c r="EK119" s="1"/>
      <c r="EL119" s="1"/>
      <c r="EM119" s="1"/>
      <c r="EN119" s="1"/>
      <c r="EO119" s="1"/>
      <c r="EP119" s="1"/>
      <c r="EQ119" s="1"/>
      <c r="ER119" s="1"/>
      <c r="ES119" s="1"/>
      <c r="ET119" s="1"/>
      <c r="EU119" s="1"/>
      <c r="EV119" s="1"/>
      <c r="EW119" s="1"/>
      <c r="EX119" s="1"/>
      <c r="EY119" s="1"/>
      <c r="EZ119" s="1"/>
      <c r="FA119" s="1"/>
      <c r="FB119" s="1"/>
      <c r="FC119" s="1"/>
      <c r="FD119" s="1"/>
      <c r="FE119" s="1"/>
      <c r="FF119" s="1"/>
      <c r="FG119" s="1"/>
      <c r="FH119" s="1"/>
      <c r="FI119" s="1"/>
      <c r="FJ119" s="1"/>
      <c r="FK119" s="1"/>
      <c r="FL119" s="1"/>
      <c r="FM119" s="1"/>
      <c r="FN119" s="1"/>
      <c r="FO119" s="1"/>
      <c r="FP119" s="1"/>
      <c r="FQ119" s="1"/>
      <c r="FR119" s="1"/>
      <c r="FS119" s="1"/>
      <c r="FT119" s="1"/>
      <c r="FU119" s="1"/>
      <c r="FV119" s="1"/>
      <c r="FW119" s="1"/>
      <c r="FX119" s="1"/>
      <c r="FY119" s="1"/>
      <c r="FZ119" s="1"/>
      <c r="GA119" s="1"/>
      <c r="GB119" s="1"/>
      <c r="GC119" s="1"/>
      <c r="GD119" s="1"/>
      <c r="GE119" s="1"/>
      <c r="GF119" s="1"/>
      <c r="GG119" s="1"/>
      <c r="GH119" s="1"/>
      <c r="GI119" s="1"/>
      <c r="GJ119" s="1"/>
      <c r="GK119" s="1"/>
      <c r="GL119" s="1"/>
      <c r="GM119" s="1"/>
      <c r="GN119" s="1"/>
      <c r="GO119" s="1"/>
      <c r="GP119" s="1"/>
      <c r="GQ119" s="1"/>
      <c r="GR119" s="1"/>
      <c r="GS119" s="1"/>
      <c r="GT119" s="1"/>
      <c r="GU119" s="1"/>
      <c r="GV119" s="1"/>
      <c r="GW119" s="1"/>
      <c r="GX119" s="1"/>
      <c r="GY119" s="1"/>
      <c r="GZ119" s="1"/>
      <c r="HA119" s="1"/>
      <c r="HB119" s="1"/>
      <c r="HC119" s="1"/>
      <c r="HD119" s="1"/>
      <c r="HE119" s="1"/>
      <c r="HF119" s="1"/>
      <c r="HG119" s="1"/>
      <c r="HH119" s="1"/>
      <c r="HI119" s="1"/>
      <c r="HJ119" s="1"/>
      <c r="HK119" s="1"/>
      <c r="HL119" s="1"/>
      <c r="HM119" s="1"/>
      <c r="HN119" s="1"/>
      <c r="HO119" s="1"/>
    </row>
    <row r="120" spans="1:223" ht="15.75" x14ac:dyDescent="0.25">
      <c r="A120"/>
      <c r="B120"/>
      <c r="C120"/>
      <c r="D120"/>
      <c r="E120"/>
      <c r="F120"/>
      <c r="G120"/>
      <c r="H120"/>
      <c r="I120"/>
      <c r="J120"/>
      <c r="K120"/>
      <c r="L120"/>
      <c r="M120"/>
      <c r="N120"/>
      <c r="O120"/>
      <c r="P120"/>
      <c r="Q120"/>
      <c r="R120"/>
      <c r="S120"/>
      <c r="T120"/>
      <c r="U120"/>
      <c r="V120"/>
      <c r="W120"/>
      <c r="X120"/>
      <c r="Y120"/>
      <c r="Z120"/>
      <c r="AA120"/>
      <c r="AB120"/>
      <c r="AC120"/>
      <c r="AD120"/>
      <c r="AE120"/>
      <c r="AF120"/>
      <c r="AG120"/>
      <c r="AH120"/>
      <c r="AI120"/>
      <c r="AJ120"/>
      <c r="AK120"/>
      <c r="AL120"/>
      <c r="AM120"/>
      <c r="AN120"/>
      <c r="AO120"/>
      <c r="AP120"/>
      <c r="AQ120"/>
      <c r="AR120"/>
      <c r="AS120"/>
      <c r="AT120"/>
      <c r="AU120"/>
      <c r="AV120"/>
      <c r="AW120"/>
      <c r="AX120"/>
      <c r="AY120"/>
      <c r="AZ120"/>
      <c r="BA120"/>
      <c r="BB120"/>
      <c r="BC120"/>
      <c r="BD120"/>
      <c r="BE120"/>
      <c r="BF120"/>
      <c r="BG120"/>
      <c r="BH120"/>
      <c r="BI120"/>
      <c r="BJ120"/>
      <c r="BK120"/>
      <c r="BL120"/>
      <c r="BM120"/>
      <c r="BN120"/>
      <c r="BO120"/>
      <c r="BP120"/>
      <c r="BQ120"/>
      <c r="BR120"/>
      <c r="BS120"/>
      <c r="BT120"/>
      <c r="BU120"/>
      <c r="BV120"/>
      <c r="BW120"/>
      <c r="BX120"/>
      <c r="BY120"/>
      <c r="BZ120"/>
      <c r="CA120"/>
      <c r="CB120"/>
      <c r="CC120"/>
      <c r="CD120"/>
      <c r="CE120"/>
      <c r="CF120"/>
      <c r="CG120"/>
      <c r="CH120"/>
      <c r="CI120"/>
      <c r="CJ120"/>
      <c r="CK120"/>
      <c r="CL120"/>
      <c r="CM120"/>
      <c r="CN120"/>
      <c r="CO120"/>
      <c r="CP120"/>
      <c r="CQ120"/>
      <c r="CR120"/>
      <c r="CS120"/>
      <c r="CT120"/>
      <c r="CU120"/>
      <c r="CV120"/>
      <c r="CW120"/>
      <c r="CX120"/>
      <c r="CY120"/>
      <c r="CZ120"/>
      <c r="DA120"/>
      <c r="DB120"/>
      <c r="DC120"/>
      <c r="DD120"/>
      <c r="DE120"/>
      <c r="DF120"/>
      <c r="DG120"/>
      <c r="DH120"/>
      <c r="DI120" s="1"/>
      <c r="DJ120" s="1"/>
      <c r="DK120" s="1"/>
      <c r="DL120" s="1"/>
      <c r="DM120" s="1"/>
      <c r="DN120" s="1"/>
      <c r="DO120" s="1"/>
      <c r="DP120" s="1"/>
      <c r="DQ120" s="1"/>
      <c r="DR120" s="1"/>
      <c r="DS120" s="1"/>
      <c r="DT120" s="1"/>
      <c r="DU120" s="1"/>
      <c r="DV120" s="1"/>
      <c r="DW120" s="1"/>
      <c r="DX120" s="1"/>
      <c r="DY120" s="1"/>
      <c r="DZ120" s="1"/>
      <c r="EA120" s="1"/>
      <c r="EB120" s="1"/>
      <c r="EC120" s="1"/>
      <c r="ED120" s="1"/>
      <c r="EE120" s="1"/>
      <c r="EF120" s="1"/>
      <c r="EG120" s="1"/>
      <c r="EH120" s="1"/>
      <c r="EI120" s="1"/>
      <c r="EJ120" s="1"/>
      <c r="EK120" s="1"/>
      <c r="EL120" s="1"/>
      <c r="EM120" s="1"/>
      <c r="EN120" s="1"/>
      <c r="EO120" s="1"/>
      <c r="EP120" s="1"/>
      <c r="EQ120" s="1"/>
      <c r="ER120" s="1"/>
      <c r="ES120" s="1"/>
      <c r="ET120" s="1"/>
      <c r="EU120" s="1"/>
      <c r="EV120" s="1"/>
      <c r="EW120" s="1"/>
      <c r="EX120" s="1"/>
      <c r="EY120" s="1"/>
      <c r="EZ120" s="1"/>
      <c r="FA120" s="1"/>
      <c r="FB120" s="1"/>
      <c r="FC120" s="1"/>
      <c r="FD120" s="1"/>
      <c r="FE120" s="1"/>
      <c r="FF120" s="1"/>
      <c r="FG120" s="1"/>
      <c r="FH120" s="1"/>
      <c r="FI120" s="1"/>
      <c r="FJ120" s="1"/>
      <c r="FK120" s="1"/>
      <c r="FL120" s="1"/>
      <c r="FM120" s="1"/>
      <c r="FN120" s="1"/>
      <c r="FO120" s="1"/>
      <c r="FP120" s="1"/>
      <c r="FQ120" s="1"/>
      <c r="FR120" s="1"/>
      <c r="FS120" s="1"/>
      <c r="FT120" s="1"/>
      <c r="FU120" s="1"/>
      <c r="FV120" s="1"/>
      <c r="FW120" s="1"/>
      <c r="FX120" s="1"/>
      <c r="FY120" s="1"/>
      <c r="FZ120" s="1"/>
      <c r="GA120" s="1"/>
      <c r="GB120" s="1"/>
      <c r="GC120" s="1"/>
      <c r="GD120" s="1"/>
      <c r="GE120" s="1"/>
      <c r="GF120" s="1"/>
      <c r="GG120" s="1"/>
      <c r="GH120" s="1"/>
      <c r="GI120" s="1"/>
      <c r="GJ120" s="1"/>
      <c r="GK120" s="1"/>
      <c r="GL120" s="1"/>
      <c r="GM120" s="1"/>
      <c r="GN120" s="1"/>
      <c r="GO120" s="1"/>
      <c r="GP120" s="1"/>
      <c r="GQ120" s="1"/>
      <c r="GR120" s="1"/>
      <c r="GS120" s="1"/>
      <c r="GT120" s="1"/>
      <c r="GU120" s="1"/>
      <c r="GV120" s="1"/>
      <c r="GW120" s="1"/>
      <c r="GX120" s="1"/>
      <c r="GY120" s="1"/>
      <c r="GZ120" s="1"/>
      <c r="HA120" s="1"/>
      <c r="HB120" s="1"/>
      <c r="HC120" s="1"/>
      <c r="HD120" s="1"/>
      <c r="HE120" s="1"/>
      <c r="HF120" s="1"/>
      <c r="HG120" s="1"/>
      <c r="HH120" s="1"/>
      <c r="HI120" s="1"/>
      <c r="HJ120" s="1"/>
      <c r="HK120" s="1"/>
      <c r="HL120" s="1"/>
      <c r="HM120" s="1"/>
      <c r="HN120" s="1"/>
      <c r="HO120" s="1"/>
    </row>
    <row r="121" spans="1:223" ht="15.75" x14ac:dyDescent="0.25">
      <c r="A121"/>
      <c r="B121"/>
      <c r="C121"/>
      <c r="D121"/>
      <c r="E121"/>
      <c r="F121"/>
      <c r="G121"/>
      <c r="H121"/>
      <c r="I121"/>
      <c r="J121"/>
      <c r="K121"/>
      <c r="L121"/>
      <c r="M121"/>
      <c r="N121"/>
      <c r="O121"/>
      <c r="P121"/>
      <c r="Q121"/>
      <c r="R121"/>
      <c r="S121"/>
      <c r="T121"/>
      <c r="U121"/>
      <c r="V121"/>
      <c r="W121"/>
      <c r="X121"/>
      <c r="Y121"/>
      <c r="Z121"/>
      <c r="AA121"/>
      <c r="AB121"/>
      <c r="AC121"/>
      <c r="AD121"/>
      <c r="AE121"/>
      <c r="AF121"/>
      <c r="AG121"/>
      <c r="AH121"/>
      <c r="AI121"/>
      <c r="AJ121"/>
      <c r="AK121"/>
      <c r="AL121"/>
      <c r="AM121"/>
      <c r="AN121"/>
      <c r="AO121"/>
      <c r="AP121"/>
      <c r="AQ121"/>
      <c r="AR121"/>
      <c r="AS121"/>
      <c r="AT121"/>
      <c r="AU121"/>
      <c r="AV121"/>
      <c r="AW121"/>
      <c r="AX121"/>
      <c r="AY121"/>
      <c r="AZ121"/>
      <c r="BA121"/>
      <c r="BB121"/>
      <c r="BC121"/>
      <c r="BD121"/>
      <c r="BE121"/>
      <c r="BF121"/>
      <c r="BG121"/>
      <c r="BH121"/>
      <c r="BI121"/>
      <c r="BJ121"/>
      <c r="BK121"/>
      <c r="BL121"/>
      <c r="BM121"/>
      <c r="BN121"/>
      <c r="BO121"/>
      <c r="BP121"/>
      <c r="BQ121"/>
      <c r="BR121"/>
      <c r="BS121"/>
      <c r="BT121"/>
      <c r="BU121"/>
      <c r="BV121"/>
      <c r="BW121"/>
      <c r="BX121"/>
      <c r="BY121"/>
      <c r="BZ121"/>
      <c r="CA121"/>
      <c r="CB121"/>
      <c r="CC121"/>
      <c r="CD121"/>
      <c r="CE121"/>
      <c r="CF121"/>
      <c r="CG121"/>
      <c r="CH121"/>
      <c r="CI121"/>
      <c r="CJ121"/>
      <c r="CK121"/>
      <c r="CL121"/>
      <c r="CM121"/>
      <c r="CN121"/>
      <c r="CO121"/>
      <c r="CP121"/>
      <c r="CQ121"/>
      <c r="CR121"/>
      <c r="CS121"/>
      <c r="CT121"/>
      <c r="CU121"/>
      <c r="CV121"/>
      <c r="CW121"/>
      <c r="CX121"/>
      <c r="CY121"/>
      <c r="CZ121"/>
      <c r="DA121"/>
      <c r="DB121"/>
      <c r="DC121"/>
      <c r="DD121"/>
      <c r="DE121"/>
      <c r="DF121"/>
      <c r="DG121"/>
      <c r="DH121"/>
      <c r="DI121" s="1"/>
      <c r="DJ121" s="1"/>
      <c r="DK121" s="1"/>
      <c r="DL121" s="1"/>
      <c r="DM121" s="1"/>
      <c r="DN121" s="1"/>
      <c r="DO121" s="1"/>
      <c r="DP121" s="1"/>
      <c r="DQ121" s="1"/>
      <c r="DR121" s="1"/>
      <c r="DS121" s="1"/>
      <c r="DT121" s="1"/>
      <c r="DU121" s="1"/>
      <c r="DV121" s="1"/>
      <c r="DW121" s="1"/>
      <c r="DX121" s="1"/>
      <c r="DY121" s="1"/>
      <c r="DZ121" s="1"/>
      <c r="EA121" s="1"/>
      <c r="EB121" s="1"/>
      <c r="EC121" s="1"/>
      <c r="ED121" s="1"/>
      <c r="EE121" s="1"/>
      <c r="EF121" s="1"/>
      <c r="EG121" s="1"/>
      <c r="EH121" s="1"/>
      <c r="EI121" s="1"/>
      <c r="EJ121" s="1"/>
      <c r="EK121" s="1"/>
      <c r="EL121" s="1"/>
      <c r="EM121" s="1"/>
      <c r="EN121" s="1"/>
      <c r="EO121" s="1"/>
      <c r="EP121" s="1"/>
      <c r="EQ121" s="1"/>
      <c r="ER121" s="1"/>
      <c r="ES121" s="1"/>
      <c r="ET121" s="1"/>
      <c r="EU121" s="1"/>
      <c r="EV121" s="1"/>
      <c r="EW121" s="1"/>
      <c r="EX121" s="1"/>
      <c r="EY121" s="1"/>
      <c r="EZ121" s="1"/>
      <c r="FA121" s="1"/>
      <c r="FB121" s="1"/>
      <c r="FC121" s="1"/>
      <c r="FD121" s="1"/>
      <c r="FE121" s="1"/>
      <c r="FF121" s="1"/>
      <c r="FG121" s="1"/>
      <c r="FH121" s="1"/>
      <c r="FI121" s="1"/>
      <c r="FJ121" s="1"/>
      <c r="FK121" s="1"/>
      <c r="FL121" s="1"/>
      <c r="FM121" s="1"/>
      <c r="FN121" s="1"/>
      <c r="FO121" s="1"/>
      <c r="FP121" s="1"/>
      <c r="FQ121" s="1"/>
      <c r="FR121" s="1"/>
      <c r="FS121" s="1"/>
      <c r="FT121" s="1"/>
      <c r="FU121" s="1"/>
      <c r="FV121" s="1"/>
      <c r="FW121" s="1"/>
      <c r="FX121" s="1"/>
      <c r="FY121" s="1"/>
      <c r="FZ121" s="1"/>
      <c r="GA121" s="1"/>
      <c r="GB121" s="1"/>
      <c r="GC121" s="1"/>
      <c r="GD121" s="1"/>
      <c r="GE121" s="1"/>
      <c r="GF121" s="1"/>
      <c r="GG121" s="1"/>
      <c r="GH121" s="1"/>
      <c r="GI121" s="1"/>
      <c r="GJ121" s="1"/>
      <c r="GK121" s="1"/>
      <c r="GL121" s="1"/>
      <c r="GM121" s="1"/>
      <c r="GN121" s="1"/>
      <c r="GO121" s="1"/>
      <c r="GP121" s="1"/>
      <c r="GQ121" s="1"/>
      <c r="GR121" s="1"/>
      <c r="GS121" s="1"/>
      <c r="GT121" s="1"/>
      <c r="GU121" s="1"/>
      <c r="GV121" s="1"/>
      <c r="GW121" s="1"/>
      <c r="GX121" s="1"/>
      <c r="GY121" s="1"/>
      <c r="GZ121" s="1"/>
      <c r="HA121" s="1"/>
      <c r="HB121" s="1"/>
      <c r="HC121" s="1"/>
      <c r="HD121" s="1"/>
      <c r="HE121" s="1"/>
      <c r="HF121" s="1"/>
      <c r="HG121" s="1"/>
      <c r="HH121" s="1"/>
      <c r="HI121" s="1"/>
      <c r="HJ121" s="1"/>
      <c r="HK121" s="1"/>
      <c r="HL121" s="1"/>
      <c r="HM121" s="1"/>
      <c r="HN121" s="1"/>
      <c r="HO121" s="1"/>
    </row>
    <row r="122" spans="1:223" ht="15.75" x14ac:dyDescent="0.25">
      <c r="A122"/>
      <c r="B122"/>
      <c r="C122"/>
      <c r="D122"/>
      <c r="E122"/>
      <c r="F122"/>
      <c r="G122"/>
      <c r="H122"/>
      <c r="I122"/>
      <c r="J122"/>
      <c r="K122"/>
      <c r="L122"/>
      <c r="M122"/>
      <c r="N122"/>
      <c r="O122"/>
      <c r="P122"/>
      <c r="Q122"/>
      <c r="R122"/>
      <c r="S122"/>
      <c r="T122"/>
      <c r="U122"/>
      <c r="V122"/>
      <c r="W122"/>
      <c r="X122"/>
      <c r="Y122"/>
      <c r="Z122"/>
      <c r="AA122"/>
      <c r="AB122"/>
      <c r="AC122"/>
      <c r="AD122"/>
      <c r="AE122"/>
      <c r="AF122"/>
      <c r="AG122"/>
      <c r="AH122"/>
      <c r="AI122"/>
      <c r="AJ122"/>
      <c r="AK122"/>
      <c r="AL122"/>
      <c r="AM122"/>
      <c r="AN122"/>
      <c r="AO122"/>
      <c r="AP122"/>
      <c r="AQ122"/>
      <c r="AR122"/>
      <c r="AS122"/>
      <c r="AT122"/>
      <c r="AU122"/>
      <c r="AV122"/>
      <c r="AW122"/>
      <c r="AX122"/>
      <c r="AY122"/>
      <c r="AZ122"/>
      <c r="BA122"/>
      <c r="BB122"/>
      <c r="BC122"/>
      <c r="BD122"/>
      <c r="BE122"/>
      <c r="BF122"/>
      <c r="BG122"/>
      <c r="BH122"/>
      <c r="BI122"/>
      <c r="BJ122"/>
      <c r="BK122"/>
      <c r="BL122"/>
      <c r="BM122"/>
      <c r="BN122"/>
      <c r="BO122"/>
      <c r="BP122"/>
      <c r="BQ122"/>
      <c r="BR122"/>
      <c r="BS122"/>
      <c r="BT122"/>
      <c r="BU122"/>
      <c r="BV122"/>
      <c r="BW122"/>
      <c r="BX122"/>
      <c r="BY122"/>
      <c r="BZ122"/>
      <c r="CA122"/>
      <c r="CB122"/>
      <c r="CC122"/>
      <c r="CD122"/>
      <c r="CE122"/>
      <c r="CF122"/>
      <c r="CG122"/>
      <c r="CH122"/>
      <c r="CI122"/>
      <c r="CJ122"/>
      <c r="CK122"/>
      <c r="CL122"/>
      <c r="CM122"/>
      <c r="CN122"/>
      <c r="CO122"/>
      <c r="CP122"/>
      <c r="CQ122"/>
      <c r="CR122"/>
      <c r="CS122"/>
      <c r="CT122"/>
      <c r="CU122"/>
      <c r="CV122"/>
      <c r="CW122"/>
      <c r="CX122"/>
      <c r="CY122"/>
      <c r="CZ122"/>
      <c r="DA122"/>
      <c r="DB122"/>
      <c r="DC122"/>
      <c r="DD122"/>
      <c r="DE122"/>
      <c r="DF122"/>
      <c r="DG122"/>
      <c r="DH122"/>
      <c r="DI122" s="1"/>
      <c r="DJ122" s="1"/>
      <c r="DK122" s="1"/>
      <c r="DL122" s="1"/>
      <c r="DM122" s="1"/>
      <c r="DN122" s="1"/>
      <c r="DO122" s="1"/>
      <c r="DP122" s="1"/>
      <c r="DQ122" s="1"/>
      <c r="DR122" s="1"/>
      <c r="DS122" s="1"/>
      <c r="DT122" s="1"/>
      <c r="DU122" s="1"/>
      <c r="DV122" s="1"/>
      <c r="DW122" s="1"/>
      <c r="DX122" s="1"/>
      <c r="DY122" s="1"/>
      <c r="DZ122" s="1"/>
      <c r="EA122" s="1"/>
      <c r="EB122" s="1"/>
      <c r="EC122" s="1"/>
      <c r="ED122" s="1"/>
      <c r="EE122" s="1"/>
      <c r="EF122" s="1"/>
      <c r="EG122" s="1"/>
      <c r="EH122" s="1"/>
      <c r="EI122" s="1"/>
      <c r="EJ122" s="1"/>
      <c r="EK122" s="1"/>
      <c r="EL122" s="1"/>
      <c r="EM122" s="1"/>
      <c r="EN122" s="1"/>
      <c r="EO122" s="1"/>
      <c r="EP122" s="1"/>
      <c r="EQ122" s="1"/>
      <c r="ER122" s="1"/>
      <c r="ES122" s="1"/>
      <c r="ET122" s="1"/>
      <c r="EU122" s="1"/>
      <c r="EV122" s="1"/>
      <c r="EW122" s="1"/>
      <c r="EX122" s="1"/>
      <c r="EY122" s="1"/>
      <c r="EZ122" s="1"/>
      <c r="FA122" s="1"/>
      <c r="FB122" s="1"/>
      <c r="FC122" s="1"/>
      <c r="FD122" s="1"/>
      <c r="FE122" s="1"/>
      <c r="FF122" s="1"/>
      <c r="FG122" s="1"/>
      <c r="FH122" s="1"/>
      <c r="FI122" s="1"/>
      <c r="FJ122" s="1"/>
      <c r="FK122" s="1"/>
      <c r="FL122" s="1"/>
      <c r="FM122" s="1"/>
      <c r="FN122" s="1"/>
      <c r="FO122" s="1"/>
      <c r="FP122" s="1"/>
      <c r="FQ122" s="1"/>
      <c r="FR122" s="1"/>
      <c r="FS122" s="1"/>
      <c r="FT122" s="1"/>
      <c r="FU122" s="1"/>
      <c r="FV122" s="1"/>
      <c r="FW122" s="1"/>
      <c r="FX122" s="1"/>
      <c r="FY122" s="1"/>
      <c r="FZ122" s="1"/>
      <c r="GA122" s="1"/>
      <c r="GB122" s="1"/>
      <c r="GC122" s="1"/>
      <c r="GD122" s="1"/>
      <c r="GE122" s="1"/>
      <c r="GF122" s="1"/>
      <c r="GG122" s="1"/>
      <c r="GH122" s="1"/>
      <c r="GI122" s="1"/>
      <c r="GJ122" s="1"/>
      <c r="GK122" s="1"/>
      <c r="GL122" s="1"/>
      <c r="GM122" s="1"/>
      <c r="GN122" s="1"/>
      <c r="GO122" s="1"/>
      <c r="GP122" s="1"/>
      <c r="GQ122" s="1"/>
      <c r="GR122" s="1"/>
      <c r="GS122" s="1"/>
      <c r="GT122" s="1"/>
      <c r="GU122" s="1"/>
      <c r="GV122" s="1"/>
      <c r="GW122" s="1"/>
      <c r="GX122" s="1"/>
      <c r="GY122" s="1"/>
      <c r="GZ122" s="1"/>
      <c r="HA122" s="1"/>
      <c r="HB122" s="1"/>
      <c r="HC122" s="1"/>
      <c r="HD122" s="1"/>
      <c r="HE122" s="1"/>
      <c r="HF122" s="1"/>
      <c r="HG122" s="1"/>
      <c r="HH122" s="1"/>
      <c r="HI122" s="1"/>
      <c r="HJ122" s="1"/>
      <c r="HK122" s="1"/>
      <c r="HL122" s="1"/>
      <c r="HM122" s="1"/>
      <c r="HN122" s="1"/>
      <c r="HO122" s="1"/>
    </row>
    <row r="123" spans="1:223" ht="15.75" x14ac:dyDescent="0.25">
      <c r="A123"/>
      <c r="B123"/>
      <c r="C123"/>
      <c r="D123"/>
      <c r="E123"/>
      <c r="F123"/>
      <c r="G123"/>
      <c r="H123"/>
      <c r="I123"/>
      <c r="J123"/>
      <c r="K123"/>
      <c r="L123"/>
      <c r="M123"/>
      <c r="N123"/>
      <c r="O123"/>
      <c r="P123"/>
      <c r="Q123"/>
      <c r="R123"/>
      <c r="S123"/>
      <c r="T123"/>
      <c r="U123"/>
      <c r="V123"/>
      <c r="W123"/>
      <c r="X123"/>
      <c r="Y123"/>
      <c r="Z123"/>
      <c r="AA123"/>
      <c r="AB123"/>
      <c r="AC123"/>
      <c r="AD123"/>
      <c r="AE123"/>
      <c r="AF123"/>
      <c r="AG123"/>
      <c r="AH123"/>
      <c r="AI123"/>
      <c r="AJ123"/>
      <c r="AK123"/>
      <c r="AL123"/>
      <c r="AM123"/>
      <c r="AN123"/>
      <c r="AO123"/>
      <c r="AP123"/>
      <c r="AQ123"/>
      <c r="AR123"/>
      <c r="AS123"/>
      <c r="AT123"/>
      <c r="AU123"/>
      <c r="AV123"/>
      <c r="AW123"/>
      <c r="AX123"/>
      <c r="AY123"/>
      <c r="AZ123"/>
      <c r="BA123"/>
      <c r="BB123"/>
      <c r="BC123"/>
      <c r="BD123"/>
      <c r="BE123"/>
      <c r="BF123"/>
      <c r="BG123"/>
      <c r="BH123"/>
      <c r="BI123"/>
      <c r="BJ123"/>
      <c r="BK123"/>
      <c r="BL123"/>
      <c r="BM123"/>
      <c r="BN123"/>
      <c r="BO123"/>
      <c r="BP123"/>
      <c r="BQ123"/>
      <c r="BR123"/>
      <c r="BS123"/>
      <c r="BT123"/>
      <c r="BU123"/>
      <c r="BV123"/>
      <c r="BW123"/>
      <c r="BX123"/>
      <c r="BY123"/>
      <c r="BZ123"/>
      <c r="CA123"/>
      <c r="CB123"/>
      <c r="CC123"/>
      <c r="CD123"/>
      <c r="CE123"/>
      <c r="CF123"/>
      <c r="CG123"/>
      <c r="CH123"/>
      <c r="CI123"/>
      <c r="CJ123"/>
      <c r="CK123"/>
      <c r="CL123"/>
      <c r="CM123"/>
      <c r="CN123"/>
      <c r="CO123"/>
      <c r="CP123"/>
      <c r="CQ123"/>
      <c r="CR123"/>
      <c r="CS123"/>
      <c r="CT123"/>
      <c r="CU123"/>
      <c r="CV123"/>
      <c r="CW123"/>
      <c r="CX123"/>
      <c r="CY123"/>
      <c r="CZ123"/>
      <c r="DA123"/>
      <c r="DB123"/>
      <c r="DC123"/>
      <c r="DD123"/>
      <c r="DE123"/>
      <c r="DF123"/>
      <c r="DG123"/>
      <c r="DH123"/>
      <c r="DI123" s="1"/>
      <c r="DJ123" s="1"/>
      <c r="DK123" s="1"/>
      <c r="DL123" s="1"/>
      <c r="DM123" s="1"/>
      <c r="DN123" s="1"/>
      <c r="DO123" s="1"/>
      <c r="DP123" s="1"/>
      <c r="DQ123" s="1"/>
      <c r="DR123" s="1"/>
      <c r="DS123" s="1"/>
      <c r="DT123" s="1"/>
      <c r="DU123" s="1"/>
      <c r="DV123" s="1"/>
      <c r="DW123" s="1"/>
      <c r="DX123" s="1"/>
      <c r="DY123" s="1"/>
      <c r="DZ123" s="1"/>
      <c r="EA123" s="1"/>
      <c r="EB123" s="1"/>
      <c r="EC123" s="1"/>
      <c r="ED123" s="1"/>
      <c r="EE123" s="1"/>
      <c r="EF123" s="1"/>
      <c r="EG123" s="1"/>
      <c r="EH123" s="1"/>
      <c r="EI123" s="1"/>
      <c r="EJ123" s="1"/>
      <c r="EK123" s="1"/>
      <c r="EL123" s="1"/>
      <c r="EM123" s="1"/>
      <c r="EN123" s="1"/>
      <c r="EO123" s="1"/>
      <c r="EP123" s="1"/>
      <c r="EQ123" s="1"/>
      <c r="ER123" s="1"/>
      <c r="ES123" s="1"/>
      <c r="ET123" s="1"/>
      <c r="EU123" s="1"/>
      <c r="EV123" s="1"/>
      <c r="EW123" s="1"/>
      <c r="EX123" s="1"/>
      <c r="EY123" s="1"/>
      <c r="EZ123" s="1"/>
      <c r="FA123" s="1"/>
      <c r="FB123" s="1"/>
      <c r="FC123" s="1"/>
      <c r="FD123" s="1"/>
      <c r="FE123" s="1"/>
      <c r="FF123" s="1"/>
      <c r="FG123" s="1"/>
      <c r="FH123" s="1"/>
      <c r="FI123" s="1"/>
      <c r="FJ123" s="1"/>
      <c r="FK123" s="1"/>
      <c r="FL123" s="1"/>
      <c r="FM123" s="1"/>
      <c r="FN123" s="1"/>
      <c r="FO123" s="1"/>
      <c r="FP123" s="1"/>
      <c r="FQ123" s="1"/>
      <c r="FR123" s="1"/>
      <c r="FS123" s="1"/>
      <c r="FT123" s="1"/>
      <c r="FU123" s="1"/>
      <c r="FV123" s="1"/>
      <c r="FW123" s="1"/>
      <c r="FX123" s="1"/>
      <c r="FY123" s="1"/>
      <c r="FZ123" s="1"/>
      <c r="GA123" s="1"/>
      <c r="GB123" s="1"/>
      <c r="GC123" s="1"/>
      <c r="GD123" s="1"/>
      <c r="GE123" s="1"/>
      <c r="GF123" s="1"/>
      <c r="GG123" s="1"/>
      <c r="GH123" s="1"/>
      <c r="GI123" s="1"/>
      <c r="GJ123" s="1"/>
      <c r="GK123" s="1"/>
      <c r="GL123" s="1"/>
      <c r="GM123" s="1"/>
      <c r="GN123" s="1"/>
      <c r="GO123" s="1"/>
      <c r="GP123" s="1"/>
      <c r="GQ123" s="1"/>
      <c r="GR123" s="1"/>
      <c r="GS123" s="1"/>
      <c r="GT123" s="1"/>
      <c r="GU123" s="1"/>
      <c r="GV123" s="1"/>
      <c r="GW123" s="1"/>
      <c r="GX123" s="1"/>
      <c r="GY123" s="1"/>
      <c r="GZ123" s="1"/>
      <c r="HA123" s="1"/>
      <c r="HB123" s="1"/>
      <c r="HC123" s="1"/>
      <c r="HD123" s="1"/>
      <c r="HE123" s="1"/>
      <c r="HF123" s="1"/>
      <c r="HG123" s="1"/>
      <c r="HH123" s="1"/>
      <c r="HI123" s="1"/>
      <c r="HJ123" s="1"/>
      <c r="HK123" s="1"/>
      <c r="HL123" s="1"/>
      <c r="HM123" s="1"/>
      <c r="HN123" s="1"/>
      <c r="HO123" s="1"/>
    </row>
    <row r="124" spans="1:223" ht="15.75" x14ac:dyDescent="0.25">
      <c r="A124"/>
      <c r="B124"/>
      <c r="C124"/>
      <c r="D124"/>
      <c r="E124"/>
      <c r="F124"/>
      <c r="G124"/>
      <c r="H124"/>
      <c r="I124"/>
      <c r="J124"/>
      <c r="K124"/>
      <c r="L124"/>
      <c r="M124"/>
      <c r="N124"/>
      <c r="O124"/>
      <c r="P124"/>
      <c r="Q124"/>
      <c r="R124"/>
      <c r="S124"/>
      <c r="T124"/>
      <c r="U124"/>
      <c r="V124"/>
      <c r="W124"/>
      <c r="X124"/>
      <c r="Y124"/>
      <c r="Z124"/>
      <c r="AA124"/>
      <c r="AB124"/>
      <c r="AC124"/>
      <c r="AD124"/>
      <c r="AE124"/>
      <c r="AF124"/>
      <c r="AG124"/>
      <c r="AH124"/>
      <c r="AI124"/>
      <c r="AJ124"/>
      <c r="AK124"/>
      <c r="AL124"/>
      <c r="AM124"/>
      <c r="AN124"/>
      <c r="AO124"/>
      <c r="AP124"/>
      <c r="AQ124"/>
      <c r="AR124"/>
      <c r="AS124"/>
      <c r="AT124"/>
      <c r="AU124"/>
      <c r="AV124"/>
      <c r="AW124"/>
      <c r="AX124"/>
      <c r="AY124"/>
      <c r="AZ124"/>
      <c r="BA124"/>
      <c r="BB124"/>
      <c r="BC124"/>
      <c r="BD124"/>
      <c r="BE124"/>
      <c r="BF124"/>
      <c r="BG124"/>
      <c r="BH124"/>
      <c r="BI124"/>
      <c r="BJ124"/>
      <c r="BK124"/>
      <c r="BL124"/>
      <c r="BM124"/>
      <c r="BN124"/>
      <c r="BO124"/>
      <c r="BP124"/>
      <c r="BQ124"/>
      <c r="BR124"/>
      <c r="BS124"/>
      <c r="BT124"/>
      <c r="BU124"/>
      <c r="BV124"/>
      <c r="BW124"/>
      <c r="BX124"/>
      <c r="BY124"/>
      <c r="BZ124"/>
      <c r="CA124"/>
      <c r="CB124"/>
      <c r="CC124"/>
      <c r="CD124"/>
      <c r="CE124"/>
      <c r="CF124"/>
      <c r="CG124"/>
      <c r="CH124"/>
      <c r="CI124"/>
      <c r="CJ124"/>
      <c r="CK124"/>
      <c r="CL124"/>
      <c r="CM124"/>
      <c r="CN124"/>
      <c r="CO124"/>
      <c r="CP124"/>
      <c r="CQ124"/>
      <c r="CR124"/>
      <c r="CS124"/>
      <c r="CT124"/>
      <c r="CU124"/>
      <c r="CV124"/>
      <c r="CW124"/>
      <c r="CX124"/>
      <c r="CY124"/>
      <c r="CZ124"/>
      <c r="DA124"/>
      <c r="DB124"/>
      <c r="DC124"/>
      <c r="DD124"/>
      <c r="DE124"/>
      <c r="DF124"/>
      <c r="DG124"/>
      <c r="DH124"/>
      <c r="DI124" s="1"/>
      <c r="DJ124" s="1"/>
      <c r="DK124" s="1"/>
      <c r="DL124" s="1"/>
      <c r="DM124" s="1"/>
      <c r="DN124" s="1"/>
      <c r="DO124" s="1"/>
      <c r="DP124" s="1"/>
      <c r="DQ124" s="1"/>
      <c r="DR124" s="1"/>
      <c r="DS124" s="1"/>
      <c r="DT124" s="1"/>
      <c r="DU124" s="1"/>
      <c r="DV124" s="1"/>
      <c r="DW124" s="1"/>
      <c r="DX124" s="1"/>
      <c r="DY124" s="1"/>
      <c r="DZ124" s="1"/>
      <c r="EA124" s="1"/>
      <c r="EB124" s="1"/>
      <c r="EC124" s="1"/>
      <c r="ED124" s="1"/>
      <c r="EE124" s="1"/>
      <c r="EF124" s="1"/>
      <c r="EG124" s="1"/>
      <c r="EH124" s="1"/>
      <c r="EI124" s="1"/>
      <c r="EJ124" s="1"/>
      <c r="EK124" s="1"/>
      <c r="EL124" s="1"/>
      <c r="EM124" s="1"/>
      <c r="EN124" s="1"/>
      <c r="EO124" s="1"/>
      <c r="EP124" s="1"/>
      <c r="EQ124" s="1"/>
      <c r="ER124" s="1"/>
      <c r="ES124" s="1"/>
      <c r="ET124" s="1"/>
      <c r="EU124" s="1"/>
      <c r="EV124" s="1"/>
      <c r="EW124" s="1"/>
      <c r="EX124" s="1"/>
      <c r="EY124" s="1"/>
      <c r="EZ124" s="1"/>
      <c r="FA124" s="1"/>
      <c r="FB124" s="1"/>
      <c r="FC124" s="1"/>
      <c r="FD124" s="1"/>
      <c r="FE124" s="1"/>
      <c r="FF124" s="1"/>
      <c r="FG124" s="1"/>
      <c r="FH124" s="1"/>
      <c r="FI124" s="1"/>
      <c r="FJ124" s="1"/>
      <c r="FK124" s="1"/>
      <c r="FL124" s="1"/>
      <c r="FM124" s="1"/>
      <c r="FN124" s="1"/>
      <c r="FO124" s="1"/>
      <c r="FP124" s="1"/>
      <c r="FQ124" s="1"/>
      <c r="FR124" s="1"/>
      <c r="FS124" s="1"/>
      <c r="FT124" s="1"/>
      <c r="FU124" s="1"/>
      <c r="FV124" s="1"/>
      <c r="FW124" s="1"/>
      <c r="FX124" s="1"/>
      <c r="FY124" s="1"/>
      <c r="FZ124" s="1"/>
      <c r="GA124" s="1"/>
      <c r="GB124" s="1"/>
      <c r="GC124" s="1"/>
      <c r="GD124" s="1"/>
      <c r="GE124" s="1"/>
      <c r="GF124" s="1"/>
      <c r="GG124" s="1"/>
      <c r="GH124" s="1"/>
      <c r="GI124" s="1"/>
      <c r="GJ124" s="1"/>
      <c r="GK124" s="1"/>
      <c r="GL124" s="1"/>
      <c r="GM124" s="1"/>
      <c r="GN124" s="1"/>
      <c r="GO124" s="1"/>
      <c r="GP124" s="1"/>
      <c r="GQ124" s="1"/>
      <c r="GR124" s="1"/>
      <c r="GS124" s="1"/>
      <c r="GT124" s="1"/>
      <c r="GU124" s="1"/>
      <c r="GV124" s="1"/>
      <c r="GW124" s="1"/>
      <c r="GX124" s="1"/>
      <c r="GY124" s="1"/>
      <c r="GZ124" s="1"/>
      <c r="HA124" s="1"/>
      <c r="HB124" s="1"/>
      <c r="HC124" s="1"/>
      <c r="HD124" s="1"/>
      <c r="HE124" s="1"/>
      <c r="HF124" s="1"/>
      <c r="HG124" s="1"/>
      <c r="HH124" s="1"/>
      <c r="HI124" s="1"/>
      <c r="HJ124" s="1"/>
      <c r="HK124" s="1"/>
      <c r="HL124" s="1"/>
      <c r="HM124" s="1"/>
      <c r="HN124" s="1"/>
      <c r="HO124" s="1"/>
    </row>
    <row r="125" spans="1:223" ht="15.75" x14ac:dyDescent="0.25">
      <c r="A125"/>
      <c r="B125"/>
      <c r="C125"/>
      <c r="D125"/>
      <c r="E125"/>
      <c r="F125"/>
      <c r="G125"/>
      <c r="H125"/>
      <c r="I125"/>
      <c r="J125"/>
      <c r="K125"/>
      <c r="L125"/>
      <c r="M125"/>
      <c r="N125"/>
      <c r="O125"/>
      <c r="P125"/>
      <c r="Q125"/>
      <c r="R125"/>
      <c r="S125"/>
      <c r="T125"/>
      <c r="U125"/>
      <c r="V125"/>
      <c r="W125"/>
      <c r="X125"/>
      <c r="Y125"/>
      <c r="Z125"/>
      <c r="AA125"/>
      <c r="AB125"/>
      <c r="AC125"/>
      <c r="AD125"/>
      <c r="AE125"/>
      <c r="AF125"/>
      <c r="AG125"/>
      <c r="AH125"/>
      <c r="AI125"/>
      <c r="AJ125"/>
      <c r="AK125"/>
      <c r="AL125"/>
      <c r="AM125"/>
      <c r="AN125"/>
      <c r="AO125"/>
      <c r="AP125"/>
      <c r="AQ125"/>
      <c r="AR125"/>
      <c r="AS125"/>
      <c r="AT125"/>
      <c r="AU125"/>
      <c r="AV125"/>
      <c r="AW125"/>
      <c r="AX125"/>
      <c r="AY125"/>
      <c r="AZ125"/>
      <c r="BA125"/>
      <c r="BB125"/>
      <c r="BC125"/>
      <c r="BD125"/>
      <c r="BE125"/>
      <c r="BF125"/>
      <c r="BG125"/>
      <c r="BH125"/>
      <c r="BI125"/>
      <c r="BJ125"/>
      <c r="BK125"/>
      <c r="BL125"/>
      <c r="BM125"/>
      <c r="BN125"/>
      <c r="BO125"/>
      <c r="BP125"/>
      <c r="BQ125"/>
      <c r="BR125"/>
      <c r="BS125"/>
      <c r="BT125"/>
      <c r="BU125"/>
      <c r="BV125"/>
      <c r="BW125"/>
      <c r="BX125"/>
      <c r="BY125"/>
      <c r="BZ125"/>
      <c r="CA125"/>
      <c r="CB125"/>
      <c r="CC125"/>
      <c r="CD125"/>
      <c r="CE125"/>
      <c r="CF125"/>
      <c r="CG125"/>
      <c r="CH125"/>
      <c r="CI125"/>
      <c r="CJ125"/>
      <c r="CK125"/>
      <c r="CL125"/>
      <c r="CM125"/>
      <c r="CN125"/>
      <c r="CO125"/>
      <c r="CP125"/>
      <c r="CQ125"/>
      <c r="CR125"/>
      <c r="CS125"/>
      <c r="CT125"/>
      <c r="CU125"/>
      <c r="CV125"/>
      <c r="CW125"/>
      <c r="CX125"/>
      <c r="CY125"/>
      <c r="CZ125"/>
      <c r="DA125"/>
      <c r="DB125"/>
      <c r="DC125"/>
      <c r="DD125"/>
      <c r="DE125"/>
      <c r="DF125"/>
      <c r="DG125"/>
      <c r="DH125"/>
      <c r="DI125" s="1"/>
      <c r="DJ125" s="1"/>
      <c r="DK125" s="1"/>
      <c r="DL125" s="1"/>
      <c r="DM125" s="1"/>
      <c r="DN125" s="1"/>
      <c r="DO125" s="1"/>
      <c r="DP125" s="1"/>
      <c r="DQ125" s="1"/>
      <c r="DR125" s="1"/>
      <c r="DS125" s="1"/>
      <c r="DT125" s="1"/>
      <c r="DU125" s="1"/>
      <c r="DV125" s="1"/>
      <c r="DW125" s="1"/>
      <c r="DX125" s="1"/>
      <c r="DY125" s="1"/>
      <c r="DZ125" s="1"/>
      <c r="EA125" s="1"/>
      <c r="EB125" s="1"/>
      <c r="EC125" s="1"/>
      <c r="ED125" s="1"/>
      <c r="EE125" s="1"/>
      <c r="EF125" s="1"/>
      <c r="EG125" s="1"/>
      <c r="EH125" s="1"/>
      <c r="EI125" s="1"/>
      <c r="EJ125" s="1"/>
      <c r="EK125" s="1"/>
      <c r="EL125" s="1"/>
      <c r="EM125" s="1"/>
      <c r="EN125" s="1"/>
      <c r="EO125" s="1"/>
      <c r="EP125" s="1"/>
      <c r="EQ125" s="1"/>
      <c r="ER125" s="1"/>
      <c r="ES125" s="1"/>
      <c r="ET125" s="1"/>
      <c r="EU125" s="1"/>
      <c r="EV125" s="1"/>
      <c r="EW125" s="1"/>
      <c r="EX125" s="1"/>
      <c r="EY125" s="1"/>
      <c r="EZ125" s="1"/>
      <c r="FA125" s="1"/>
      <c r="FB125" s="1"/>
      <c r="FC125" s="1"/>
      <c r="FD125" s="1"/>
      <c r="FE125" s="1"/>
      <c r="FF125" s="1"/>
      <c r="FG125" s="1"/>
      <c r="FH125" s="1"/>
      <c r="FI125" s="1"/>
      <c r="FJ125" s="1"/>
      <c r="FK125" s="1"/>
      <c r="FL125" s="1"/>
      <c r="FM125" s="1"/>
      <c r="FN125" s="1"/>
      <c r="FO125" s="1"/>
      <c r="FP125" s="1"/>
      <c r="FQ125" s="1"/>
      <c r="FR125" s="1"/>
      <c r="FS125" s="1"/>
      <c r="FT125" s="1"/>
      <c r="FU125" s="1"/>
      <c r="FV125" s="1"/>
      <c r="FW125" s="1"/>
      <c r="FX125" s="1"/>
      <c r="FY125" s="1"/>
      <c r="FZ125" s="1"/>
      <c r="GA125" s="1"/>
      <c r="GB125" s="1"/>
      <c r="GC125" s="1"/>
      <c r="GD125" s="1"/>
      <c r="GE125" s="1"/>
      <c r="GF125" s="1"/>
      <c r="GG125" s="1"/>
      <c r="GH125" s="1"/>
      <c r="GI125" s="1"/>
      <c r="GJ125" s="1"/>
      <c r="GK125" s="1"/>
      <c r="GL125" s="1"/>
      <c r="GM125" s="1"/>
      <c r="GN125" s="1"/>
      <c r="GO125" s="1"/>
      <c r="GP125" s="1"/>
      <c r="GQ125" s="1"/>
      <c r="GR125" s="1"/>
      <c r="GS125" s="1"/>
      <c r="GT125" s="1"/>
      <c r="GU125" s="1"/>
      <c r="GV125" s="1"/>
      <c r="GW125" s="1"/>
      <c r="GX125" s="1"/>
      <c r="GY125" s="1"/>
      <c r="GZ125" s="1"/>
      <c r="HA125" s="1"/>
      <c r="HB125" s="1"/>
      <c r="HC125" s="1"/>
      <c r="HD125" s="1"/>
      <c r="HE125" s="1"/>
      <c r="HF125" s="1"/>
      <c r="HG125" s="1"/>
      <c r="HH125" s="1"/>
      <c r="HI125" s="1"/>
      <c r="HJ125" s="1"/>
      <c r="HK125" s="1"/>
      <c r="HL125" s="1"/>
      <c r="HM125" s="1"/>
      <c r="HN125" s="1"/>
      <c r="HO125" s="1"/>
    </row>
    <row r="126" spans="1:223" ht="15.75" x14ac:dyDescent="0.25">
      <c r="A126"/>
      <c r="B126"/>
      <c r="C126"/>
      <c r="D126"/>
      <c r="E126"/>
      <c r="F126"/>
      <c r="G126"/>
      <c r="H126"/>
      <c r="I126"/>
      <c r="J126"/>
      <c r="K126"/>
      <c r="L126"/>
      <c r="M126"/>
      <c r="N126"/>
      <c r="O126"/>
      <c r="P126"/>
      <c r="Q126"/>
      <c r="R126"/>
      <c r="S126"/>
      <c r="T126"/>
      <c r="U126"/>
      <c r="V126"/>
      <c r="W126"/>
      <c r="X126"/>
      <c r="Y126"/>
      <c r="Z126"/>
      <c r="AA126"/>
      <c r="AB126"/>
      <c r="AC126"/>
      <c r="AD126"/>
      <c r="AE126"/>
      <c r="AF126"/>
      <c r="AG126"/>
      <c r="AH126"/>
      <c r="AI126"/>
      <c r="AJ126"/>
      <c r="AK126"/>
      <c r="AL126"/>
      <c r="AM126"/>
      <c r="AN126"/>
      <c r="AO126"/>
      <c r="AP126"/>
      <c r="AQ126"/>
      <c r="AR126"/>
      <c r="AS126"/>
      <c r="AT126"/>
      <c r="AU126"/>
      <c r="AV126"/>
      <c r="AW126"/>
      <c r="AX126"/>
      <c r="AY126"/>
      <c r="AZ126"/>
      <c r="BA126"/>
      <c r="BB126"/>
      <c r="BC126"/>
      <c r="BD126"/>
      <c r="BE126"/>
      <c r="BF126"/>
      <c r="BG126"/>
      <c r="BH126"/>
      <c r="BI126"/>
      <c r="BJ126"/>
      <c r="BK126"/>
      <c r="BL126"/>
      <c r="BM126"/>
      <c r="BN126"/>
      <c r="BO126"/>
      <c r="BP126"/>
      <c r="BQ126"/>
      <c r="BR126"/>
      <c r="BS126"/>
      <c r="BT126"/>
      <c r="BU126"/>
      <c r="BV126"/>
      <c r="BW126"/>
      <c r="BX126"/>
      <c r="BY126"/>
      <c r="BZ126"/>
      <c r="CA126"/>
      <c r="CB126"/>
      <c r="CC126"/>
      <c r="CD126"/>
      <c r="CE126"/>
      <c r="CF126"/>
      <c r="CG126"/>
      <c r="CH126"/>
      <c r="CI126"/>
      <c r="CJ126"/>
      <c r="CK126"/>
      <c r="CL126"/>
      <c r="CM126"/>
      <c r="CN126"/>
      <c r="CO126"/>
      <c r="CP126"/>
      <c r="CQ126"/>
      <c r="CR126"/>
      <c r="CS126"/>
      <c r="CT126"/>
      <c r="CU126"/>
      <c r="CV126"/>
      <c r="CW126"/>
      <c r="CX126"/>
      <c r="CY126"/>
      <c r="CZ126"/>
      <c r="DA126"/>
      <c r="DB126"/>
      <c r="DC126"/>
      <c r="DD126"/>
      <c r="DE126"/>
      <c r="DF126"/>
      <c r="DG126"/>
      <c r="DH126"/>
      <c r="DI126" s="1"/>
      <c r="DJ126" s="1"/>
      <c r="DK126" s="1"/>
      <c r="DL126" s="1"/>
      <c r="DM126" s="1"/>
      <c r="DN126" s="1"/>
      <c r="DO126" s="1"/>
      <c r="DP126" s="1"/>
      <c r="DQ126" s="1"/>
      <c r="DR126" s="1"/>
      <c r="DS126" s="1"/>
      <c r="DT126" s="1"/>
      <c r="DU126" s="1"/>
      <c r="DV126" s="1"/>
      <c r="DW126" s="1"/>
      <c r="DX126" s="1"/>
      <c r="DY126" s="1"/>
      <c r="DZ126" s="1"/>
      <c r="EA126" s="1"/>
      <c r="EB126" s="1"/>
      <c r="EC126" s="1"/>
      <c r="ED126" s="1"/>
      <c r="EE126" s="1"/>
      <c r="EF126" s="1"/>
      <c r="EG126" s="1"/>
      <c r="EH126" s="1"/>
      <c r="EI126" s="1"/>
      <c r="EJ126" s="1"/>
      <c r="EK126" s="1"/>
      <c r="EL126" s="1"/>
      <c r="EM126" s="1"/>
      <c r="EN126" s="1"/>
      <c r="EO126" s="1"/>
      <c r="EP126" s="1"/>
      <c r="EQ126" s="1"/>
      <c r="ER126" s="1"/>
      <c r="ES126" s="1"/>
      <c r="ET126" s="1"/>
      <c r="EU126" s="1"/>
      <c r="EV126" s="1"/>
      <c r="EW126" s="1"/>
      <c r="EX126" s="1"/>
      <c r="EY126" s="1"/>
      <c r="EZ126" s="1"/>
      <c r="FA126" s="1"/>
      <c r="FB126" s="1"/>
      <c r="FC126" s="1"/>
      <c r="FD126" s="1"/>
      <c r="FE126" s="1"/>
      <c r="FF126" s="1"/>
      <c r="FG126" s="1"/>
      <c r="FH126" s="1"/>
      <c r="FI126" s="1"/>
      <c r="FJ126" s="1"/>
      <c r="FK126" s="1"/>
      <c r="FL126" s="1"/>
      <c r="FM126" s="1"/>
      <c r="FN126" s="1"/>
      <c r="FO126" s="1"/>
      <c r="FP126" s="1"/>
      <c r="FQ126" s="1"/>
      <c r="FR126" s="1"/>
      <c r="FS126" s="1"/>
      <c r="FT126" s="1"/>
      <c r="FU126" s="1"/>
      <c r="FV126" s="1"/>
      <c r="FW126" s="1"/>
      <c r="FX126" s="1"/>
      <c r="FY126" s="1"/>
      <c r="FZ126" s="1"/>
      <c r="GA126" s="1"/>
      <c r="GB126" s="1"/>
      <c r="GC126" s="1"/>
      <c r="GD126" s="1"/>
      <c r="GE126" s="1"/>
      <c r="GF126" s="1"/>
      <c r="GG126" s="1"/>
      <c r="GH126" s="1"/>
      <c r="GI126" s="1"/>
      <c r="GJ126" s="1"/>
      <c r="GK126" s="1"/>
      <c r="GL126" s="1"/>
      <c r="GM126" s="1"/>
      <c r="GN126" s="1"/>
      <c r="GO126" s="1"/>
      <c r="GP126" s="1"/>
      <c r="GQ126" s="1"/>
      <c r="GR126" s="1"/>
      <c r="GS126" s="1"/>
      <c r="GT126" s="1"/>
      <c r="GU126" s="1"/>
      <c r="GV126" s="1"/>
      <c r="GW126" s="1"/>
      <c r="GX126" s="1"/>
      <c r="GY126" s="1"/>
      <c r="GZ126" s="1"/>
      <c r="HA126" s="1"/>
      <c r="HB126" s="1"/>
      <c r="HC126" s="1"/>
      <c r="HD126" s="1"/>
      <c r="HE126" s="1"/>
      <c r="HF126" s="1"/>
      <c r="HG126" s="1"/>
      <c r="HH126" s="1"/>
      <c r="HI126" s="1"/>
      <c r="HJ126" s="1"/>
      <c r="HK126" s="1"/>
      <c r="HL126" s="1"/>
      <c r="HM126" s="1"/>
      <c r="HN126" s="1"/>
      <c r="HO126" s="1"/>
    </row>
    <row r="127" spans="1:223" ht="15.75" x14ac:dyDescent="0.25">
      <c r="A127"/>
      <c r="B127"/>
      <c r="C127"/>
      <c r="D127"/>
      <c r="E127"/>
      <c r="F127"/>
      <c r="G127"/>
      <c r="H127"/>
      <c r="I127"/>
      <c r="J127"/>
      <c r="K127"/>
      <c r="L127"/>
      <c r="M127"/>
      <c r="N127"/>
      <c r="O127"/>
      <c r="P127"/>
      <c r="Q127"/>
      <c r="R127"/>
      <c r="S127"/>
      <c r="T127"/>
      <c r="U127"/>
      <c r="V127"/>
      <c r="W127"/>
      <c r="X127"/>
      <c r="Y127"/>
      <c r="Z127"/>
      <c r="AA127"/>
      <c r="AB127"/>
      <c r="AC127"/>
      <c r="AD127"/>
      <c r="AE127"/>
      <c r="AF127"/>
      <c r="AG127"/>
      <c r="AH127"/>
      <c r="AI127"/>
      <c r="AJ127"/>
      <c r="AK127"/>
      <c r="AL127"/>
      <c r="AM127"/>
      <c r="AN127"/>
      <c r="AO127"/>
      <c r="AP127"/>
      <c r="AQ127"/>
      <c r="AR127"/>
      <c r="AS127"/>
      <c r="AT127"/>
      <c r="AU127"/>
      <c r="AV127"/>
      <c r="AW127"/>
      <c r="AX127"/>
      <c r="AY127"/>
      <c r="AZ127"/>
      <c r="BA127"/>
      <c r="BB127"/>
      <c r="BC127"/>
      <c r="BD127"/>
      <c r="BE127"/>
      <c r="BF127"/>
      <c r="BG127"/>
      <c r="BH127"/>
      <c r="BI127"/>
      <c r="BJ127"/>
      <c r="BK127"/>
      <c r="BL127"/>
      <c r="BM127"/>
      <c r="BN127"/>
      <c r="BO127"/>
      <c r="BP127"/>
      <c r="BQ127"/>
      <c r="BR127"/>
      <c r="BS127"/>
      <c r="BT127"/>
      <c r="BU127"/>
      <c r="BV127"/>
      <c r="BW127"/>
      <c r="BX127"/>
      <c r="BY127"/>
      <c r="BZ127"/>
      <c r="CA127"/>
      <c r="CB127"/>
      <c r="CC127"/>
      <c r="CD127"/>
      <c r="CE127"/>
      <c r="CF127"/>
      <c r="CG127"/>
      <c r="CH127"/>
      <c r="CI127"/>
      <c r="CJ127"/>
      <c r="CK127"/>
      <c r="CL127"/>
      <c r="CM127"/>
      <c r="CN127"/>
      <c r="CO127"/>
      <c r="CP127"/>
      <c r="CQ127"/>
      <c r="CR127"/>
      <c r="CS127"/>
      <c r="CT127"/>
      <c r="CU127"/>
      <c r="CV127"/>
      <c r="CW127"/>
      <c r="CX127"/>
      <c r="CY127"/>
      <c r="CZ127"/>
      <c r="DA127"/>
      <c r="DB127"/>
      <c r="DC127"/>
      <c r="DD127"/>
      <c r="DE127"/>
      <c r="DF127"/>
      <c r="DG127"/>
      <c r="DH127"/>
      <c r="DI127" s="1"/>
      <c r="DJ127" s="1"/>
      <c r="DK127" s="1"/>
      <c r="DL127" s="1"/>
      <c r="DM127" s="1"/>
      <c r="DN127" s="1"/>
      <c r="DO127" s="1"/>
      <c r="DP127" s="1"/>
      <c r="DQ127" s="1"/>
      <c r="DR127" s="1"/>
      <c r="DS127" s="1"/>
      <c r="DT127" s="1"/>
      <c r="DU127" s="1"/>
      <c r="DV127" s="1"/>
      <c r="DW127" s="1"/>
      <c r="DX127" s="1"/>
      <c r="DY127" s="1"/>
      <c r="DZ127" s="1"/>
      <c r="EA127" s="1"/>
      <c r="EB127" s="1"/>
      <c r="EC127" s="1"/>
      <c r="ED127" s="1"/>
      <c r="EE127" s="1"/>
      <c r="EF127" s="1"/>
      <c r="EG127" s="1"/>
      <c r="EH127" s="1"/>
      <c r="EI127" s="1"/>
      <c r="EJ127" s="1"/>
      <c r="EK127" s="1"/>
      <c r="EL127" s="1"/>
      <c r="EM127" s="1"/>
      <c r="EN127" s="1"/>
      <c r="EO127" s="1"/>
      <c r="EP127" s="1"/>
      <c r="EQ127" s="1"/>
      <c r="ER127" s="1"/>
      <c r="ES127" s="1"/>
      <c r="ET127" s="1"/>
      <c r="EU127" s="1"/>
      <c r="EV127" s="1"/>
      <c r="EW127" s="1"/>
      <c r="EX127" s="1"/>
      <c r="EY127" s="1"/>
      <c r="EZ127" s="1"/>
      <c r="FA127" s="1"/>
      <c r="FB127" s="1"/>
      <c r="FC127" s="1"/>
      <c r="FD127" s="1"/>
      <c r="FE127" s="1"/>
      <c r="FF127" s="1"/>
      <c r="FG127" s="1"/>
      <c r="FH127" s="1"/>
      <c r="FI127" s="1"/>
      <c r="FJ127" s="1"/>
      <c r="FK127" s="1"/>
      <c r="FL127" s="1"/>
      <c r="FM127" s="1"/>
      <c r="FN127" s="1"/>
      <c r="FO127" s="1"/>
      <c r="FP127" s="1"/>
      <c r="FQ127" s="1"/>
      <c r="FR127" s="1"/>
      <c r="FS127" s="1"/>
      <c r="FT127" s="1"/>
      <c r="FU127" s="1"/>
      <c r="FV127" s="1"/>
      <c r="FW127" s="1"/>
      <c r="FX127" s="1"/>
      <c r="FY127" s="1"/>
      <c r="FZ127" s="1"/>
      <c r="GA127" s="1"/>
      <c r="GB127" s="1"/>
      <c r="GC127" s="1"/>
      <c r="GD127" s="1"/>
      <c r="GE127" s="1"/>
      <c r="GF127" s="1"/>
      <c r="GG127" s="1"/>
      <c r="GH127" s="1"/>
      <c r="GI127" s="1"/>
      <c r="GJ127" s="1"/>
      <c r="GK127" s="1"/>
      <c r="GL127" s="1"/>
      <c r="GM127" s="1"/>
      <c r="GN127" s="1"/>
      <c r="GO127" s="1"/>
      <c r="GP127" s="1"/>
      <c r="GQ127" s="1"/>
      <c r="GR127" s="1"/>
      <c r="GS127" s="1"/>
      <c r="GT127" s="1"/>
      <c r="GU127" s="1"/>
      <c r="GV127" s="1"/>
      <c r="GW127" s="1"/>
      <c r="GX127" s="1"/>
      <c r="GY127" s="1"/>
      <c r="GZ127" s="1"/>
      <c r="HA127" s="1"/>
      <c r="HB127" s="1"/>
      <c r="HC127" s="1"/>
      <c r="HD127" s="1"/>
      <c r="HE127" s="1"/>
      <c r="HF127" s="1"/>
      <c r="HG127" s="1"/>
      <c r="HH127" s="1"/>
      <c r="HI127" s="1"/>
      <c r="HJ127" s="1"/>
      <c r="HK127" s="1"/>
      <c r="HL127" s="1"/>
      <c r="HM127" s="1"/>
      <c r="HN127" s="1"/>
      <c r="HO127" s="1"/>
    </row>
    <row r="128" spans="1:223" ht="15.75" x14ac:dyDescent="0.25">
      <c r="A128"/>
      <c r="B128"/>
      <c r="C128"/>
      <c r="D128"/>
      <c r="E128"/>
      <c r="F128"/>
      <c r="G128"/>
      <c r="H128"/>
      <c r="I128"/>
      <c r="J128"/>
      <c r="K128"/>
      <c r="L128"/>
      <c r="M128"/>
      <c r="N128"/>
      <c r="O128"/>
      <c r="P128"/>
      <c r="Q128"/>
      <c r="R128"/>
      <c r="S128"/>
      <c r="T128"/>
      <c r="U128"/>
      <c r="V128"/>
      <c r="W128"/>
      <c r="X128"/>
      <c r="Y128"/>
      <c r="Z128"/>
      <c r="AA128"/>
      <c r="AB128"/>
      <c r="AC128"/>
      <c r="AD128"/>
      <c r="AE128"/>
      <c r="AF128"/>
      <c r="AG128"/>
      <c r="AH128"/>
      <c r="AI128"/>
      <c r="AJ128"/>
      <c r="AK128"/>
      <c r="AL128"/>
      <c r="AM128"/>
      <c r="AN128"/>
      <c r="AO128"/>
      <c r="AP128"/>
      <c r="AQ128"/>
      <c r="AR128"/>
      <c r="AS128"/>
      <c r="AT128"/>
      <c r="AU128"/>
      <c r="AV128"/>
      <c r="AW128"/>
      <c r="AX128"/>
      <c r="AY128"/>
      <c r="AZ128"/>
      <c r="BA128"/>
      <c r="BB128"/>
      <c r="BC128"/>
      <c r="BD128"/>
      <c r="BE128"/>
      <c r="BF128"/>
      <c r="BG128"/>
      <c r="BH128"/>
      <c r="BI128"/>
      <c r="BJ128"/>
      <c r="BK128"/>
      <c r="BL128"/>
      <c r="BM128"/>
      <c r="BN128"/>
      <c r="BO128"/>
      <c r="BP128"/>
      <c r="BQ128"/>
      <c r="BR128"/>
      <c r="BS128"/>
      <c r="BT128"/>
      <c r="BU128"/>
      <c r="BV128"/>
      <c r="BW128"/>
      <c r="BX128"/>
      <c r="BY128"/>
      <c r="BZ128"/>
      <c r="CA128"/>
      <c r="CB128"/>
      <c r="CC128"/>
      <c r="CD128"/>
      <c r="CE128"/>
      <c r="CF128"/>
      <c r="CG128"/>
      <c r="CH128"/>
      <c r="CI128"/>
      <c r="CJ128"/>
      <c r="CK128"/>
      <c r="CL128"/>
      <c r="CM128"/>
      <c r="CN128"/>
      <c r="CO128"/>
      <c r="CP128"/>
      <c r="CQ128"/>
      <c r="CR128"/>
      <c r="CS128"/>
      <c r="CT128"/>
      <c r="CU128"/>
      <c r="CV128"/>
      <c r="CW128"/>
      <c r="CX128"/>
      <c r="CY128"/>
      <c r="CZ128"/>
      <c r="DA128"/>
      <c r="DB128"/>
      <c r="DC128"/>
      <c r="DD128"/>
      <c r="DE128"/>
      <c r="DF128"/>
      <c r="DG128"/>
      <c r="DH128"/>
      <c r="DI128" s="1"/>
      <c r="DJ128" s="1"/>
      <c r="DK128" s="1"/>
      <c r="DL128" s="1"/>
      <c r="DM128" s="1"/>
      <c r="DN128" s="1"/>
      <c r="DO128" s="1"/>
      <c r="DP128" s="1"/>
      <c r="DQ128" s="1"/>
      <c r="DR128" s="1"/>
      <c r="DS128" s="1"/>
      <c r="DT128" s="1"/>
      <c r="DU128" s="1"/>
      <c r="DV128" s="1"/>
      <c r="DW128" s="1"/>
      <c r="DX128" s="1"/>
      <c r="DY128" s="1"/>
      <c r="DZ128" s="1"/>
      <c r="EA128" s="1"/>
      <c r="EB128" s="1"/>
      <c r="EC128" s="1"/>
      <c r="ED128" s="1"/>
      <c r="EE128" s="1"/>
      <c r="EF128" s="1"/>
      <c r="EG128" s="1"/>
      <c r="EH128" s="1"/>
      <c r="EI128" s="1"/>
      <c r="EJ128" s="1"/>
      <c r="EK128" s="1"/>
      <c r="EL128" s="1"/>
      <c r="EM128" s="1"/>
      <c r="EN128" s="1"/>
      <c r="EO128" s="1"/>
      <c r="EP128" s="1"/>
      <c r="EQ128" s="1"/>
      <c r="ER128" s="1"/>
      <c r="ES128" s="1"/>
      <c r="ET128" s="1"/>
      <c r="EU128" s="1"/>
      <c r="EV128" s="1"/>
      <c r="EW128" s="1"/>
      <c r="EX128" s="1"/>
      <c r="EY128" s="1"/>
      <c r="EZ128" s="1"/>
      <c r="FA128" s="1"/>
      <c r="FB128" s="1"/>
      <c r="FC128" s="1"/>
      <c r="FD128" s="1"/>
      <c r="FE128" s="1"/>
      <c r="FF128" s="1"/>
      <c r="FG128" s="1"/>
      <c r="FH128" s="1"/>
      <c r="FI128" s="1"/>
      <c r="FJ128" s="1"/>
      <c r="FK128" s="1"/>
      <c r="FL128" s="1"/>
      <c r="FM128" s="1"/>
      <c r="FN128" s="1"/>
      <c r="FO128" s="1"/>
      <c r="FP128" s="1"/>
      <c r="FQ128" s="1"/>
      <c r="FR128" s="1"/>
      <c r="FS128" s="1"/>
      <c r="FT128" s="1"/>
      <c r="FU128" s="1"/>
      <c r="FV128" s="1"/>
      <c r="FW128" s="1"/>
      <c r="FX128" s="1"/>
      <c r="FY128" s="1"/>
      <c r="FZ128" s="1"/>
      <c r="GA128" s="1"/>
      <c r="GB128" s="1"/>
      <c r="GC128" s="1"/>
      <c r="GD128" s="1"/>
      <c r="GE128" s="1"/>
      <c r="GF128" s="1"/>
      <c r="GG128" s="1"/>
      <c r="GH128" s="1"/>
      <c r="GI128" s="1"/>
      <c r="GJ128" s="1"/>
      <c r="GK128" s="1"/>
      <c r="GL128" s="1"/>
      <c r="GM128" s="1"/>
      <c r="GN128" s="1"/>
      <c r="GO128" s="1"/>
      <c r="GP128" s="1"/>
      <c r="GQ128" s="1"/>
      <c r="GR128" s="1"/>
      <c r="GS128" s="1"/>
      <c r="GT128" s="1"/>
      <c r="GU128" s="1"/>
      <c r="GV128" s="1"/>
      <c r="GW128" s="1"/>
      <c r="GX128" s="1"/>
      <c r="GY128" s="1"/>
      <c r="GZ128" s="1"/>
      <c r="HA128" s="1"/>
      <c r="HB128" s="1"/>
      <c r="HC128" s="1"/>
      <c r="HD128" s="1"/>
      <c r="HE128" s="1"/>
      <c r="HF128" s="1"/>
      <c r="HG128" s="1"/>
      <c r="HH128" s="1"/>
      <c r="HI128" s="1"/>
      <c r="HJ128" s="1"/>
      <c r="HK128" s="1"/>
      <c r="HL128" s="1"/>
      <c r="HM128" s="1"/>
      <c r="HN128" s="1"/>
      <c r="HO128" s="1"/>
    </row>
    <row r="129" spans="1:223" ht="15.75" x14ac:dyDescent="0.25">
      <c r="A129"/>
      <c r="B129"/>
      <c r="C129"/>
      <c r="D129"/>
      <c r="E129"/>
      <c r="F129"/>
      <c r="G129"/>
      <c r="H129"/>
      <c r="I129"/>
      <c r="J129"/>
      <c r="K129"/>
      <c r="L129"/>
      <c r="M129"/>
      <c r="N129"/>
      <c r="O129"/>
      <c r="P129"/>
      <c r="Q129"/>
      <c r="R129"/>
      <c r="S129"/>
      <c r="T129"/>
      <c r="U129"/>
      <c r="V129"/>
      <c r="W129"/>
      <c r="X129"/>
      <c r="Y129"/>
      <c r="Z129"/>
      <c r="AA129"/>
      <c r="AB129"/>
      <c r="AC129"/>
      <c r="AD129"/>
      <c r="AE129"/>
      <c r="AF129"/>
      <c r="AG129"/>
      <c r="AH129"/>
      <c r="AI129"/>
      <c r="AJ129"/>
      <c r="AK129"/>
      <c r="AL129"/>
      <c r="AM129"/>
      <c r="AN129"/>
      <c r="AO129"/>
      <c r="AP129"/>
      <c r="AQ129"/>
      <c r="AR129"/>
      <c r="AS129"/>
      <c r="AT129"/>
      <c r="AU129"/>
      <c r="AV129"/>
      <c r="AW129"/>
      <c r="AX129"/>
      <c r="AY129"/>
      <c r="AZ129"/>
      <c r="BA129"/>
      <c r="BB129"/>
      <c r="BC129"/>
      <c r="BD129"/>
      <c r="BE129"/>
      <c r="BF129"/>
      <c r="BG129"/>
      <c r="BH129"/>
      <c r="BI129"/>
      <c r="BJ129"/>
      <c r="BK129"/>
      <c r="BL129"/>
      <c r="BM129"/>
      <c r="BN129"/>
      <c r="BO129"/>
      <c r="BP129"/>
      <c r="BQ129"/>
      <c r="BR129"/>
      <c r="BS129"/>
      <c r="BT129"/>
      <c r="BU129"/>
      <c r="BV129"/>
      <c r="BW129"/>
      <c r="BX129"/>
      <c r="BY129"/>
      <c r="BZ129"/>
      <c r="CA129"/>
      <c r="CB129"/>
      <c r="CC129"/>
      <c r="CD129"/>
      <c r="CE129"/>
      <c r="CF129"/>
      <c r="CG129"/>
      <c r="CH129"/>
      <c r="CI129"/>
      <c r="CJ129"/>
      <c r="CK129"/>
      <c r="CL129"/>
      <c r="CM129"/>
      <c r="CN129"/>
      <c r="CO129"/>
      <c r="CP129"/>
      <c r="CQ129"/>
      <c r="CR129"/>
      <c r="CS129"/>
      <c r="CT129"/>
      <c r="CU129"/>
      <c r="CV129"/>
      <c r="CW129"/>
      <c r="CX129"/>
      <c r="CY129"/>
      <c r="CZ129"/>
      <c r="DA129"/>
      <c r="DB129"/>
      <c r="DC129"/>
      <c r="DD129"/>
      <c r="DE129"/>
      <c r="DF129"/>
      <c r="DG129"/>
      <c r="DH129"/>
      <c r="DI129" s="1"/>
      <c r="DJ129" s="1"/>
      <c r="DK129" s="1"/>
      <c r="DL129" s="1"/>
      <c r="DM129" s="1"/>
      <c r="DN129" s="1"/>
      <c r="DO129" s="1"/>
      <c r="DP129" s="1"/>
      <c r="DQ129" s="1"/>
      <c r="DR129" s="1"/>
      <c r="DS129" s="1"/>
      <c r="DT129" s="1"/>
      <c r="DU129" s="1"/>
      <c r="DV129" s="1"/>
      <c r="DW129" s="1"/>
      <c r="DX129" s="1"/>
      <c r="DY129" s="1"/>
      <c r="DZ129" s="1"/>
      <c r="EA129" s="1"/>
      <c r="EB129" s="1"/>
      <c r="EC129" s="1"/>
      <c r="ED129" s="1"/>
      <c r="EE129" s="1"/>
      <c r="EF129" s="1"/>
      <c r="EG129" s="1"/>
      <c r="EH129" s="1"/>
      <c r="EI129" s="1"/>
      <c r="EJ129" s="1"/>
      <c r="EK129" s="1"/>
      <c r="EL129" s="1"/>
      <c r="EM129" s="1"/>
      <c r="EN129" s="1"/>
      <c r="EO129" s="1"/>
      <c r="EP129" s="1"/>
      <c r="EQ129" s="1"/>
      <c r="ER129" s="1"/>
      <c r="ES129" s="1"/>
      <c r="ET129" s="1"/>
      <c r="EU129" s="1"/>
      <c r="EV129" s="1"/>
      <c r="EW129" s="1"/>
      <c r="EX129" s="1"/>
      <c r="EY129" s="1"/>
      <c r="EZ129" s="1"/>
      <c r="FA129" s="1"/>
      <c r="FB129" s="1"/>
      <c r="FC129" s="1"/>
      <c r="FD129" s="1"/>
      <c r="FE129" s="1"/>
      <c r="FF129" s="1"/>
      <c r="FG129" s="1"/>
      <c r="FH129" s="1"/>
      <c r="FI129" s="1"/>
      <c r="FJ129" s="1"/>
      <c r="FK129" s="1"/>
      <c r="FL129" s="1"/>
      <c r="FM129" s="1"/>
      <c r="FN129" s="1"/>
      <c r="FO129" s="1"/>
      <c r="FP129" s="1"/>
      <c r="FQ129" s="1"/>
      <c r="FR129" s="1"/>
      <c r="FS129" s="1"/>
      <c r="FT129" s="1"/>
      <c r="FU129" s="1"/>
      <c r="FV129" s="1"/>
      <c r="FW129" s="1"/>
      <c r="FX129" s="1"/>
      <c r="FY129" s="1"/>
      <c r="FZ129" s="1"/>
      <c r="GA129" s="1"/>
      <c r="GB129" s="1"/>
      <c r="GC129" s="1"/>
      <c r="GD129" s="1"/>
      <c r="GE129" s="1"/>
      <c r="GF129" s="1"/>
      <c r="GG129" s="1"/>
      <c r="GH129" s="1"/>
      <c r="GI129" s="1"/>
      <c r="GJ129" s="1"/>
      <c r="GK129" s="1"/>
      <c r="GL129" s="1"/>
      <c r="GM129" s="1"/>
      <c r="GN129" s="1"/>
      <c r="GO129" s="1"/>
      <c r="GP129" s="1"/>
      <c r="GQ129" s="1"/>
      <c r="GR129" s="1"/>
      <c r="GS129" s="1"/>
      <c r="GT129" s="1"/>
      <c r="GU129" s="1"/>
      <c r="GV129" s="1"/>
      <c r="GW129" s="1"/>
      <c r="GX129" s="1"/>
      <c r="GY129" s="1"/>
      <c r="GZ129" s="1"/>
      <c r="HA129" s="1"/>
      <c r="HB129" s="1"/>
      <c r="HC129" s="1"/>
      <c r="HD129" s="1"/>
      <c r="HE129" s="1"/>
      <c r="HF129" s="1"/>
      <c r="HG129" s="1"/>
      <c r="HH129" s="1"/>
      <c r="HI129" s="1"/>
      <c r="HJ129" s="1"/>
      <c r="HK129" s="1"/>
      <c r="HL129" s="1"/>
      <c r="HM129" s="1"/>
      <c r="HN129" s="1"/>
      <c r="HO129" s="1"/>
    </row>
    <row r="130" spans="1:223" ht="15.75" x14ac:dyDescent="0.25">
      <c r="A130"/>
      <c r="B130"/>
      <c r="C130"/>
      <c r="D130"/>
      <c r="E130"/>
      <c r="F130"/>
      <c r="G130"/>
      <c r="H130"/>
      <c r="I130"/>
      <c r="J130"/>
      <c r="K130"/>
      <c r="L130"/>
      <c r="M130"/>
      <c r="N130"/>
      <c r="O130"/>
      <c r="P130"/>
      <c r="Q130"/>
      <c r="R130"/>
      <c r="S130"/>
      <c r="T130"/>
      <c r="U130"/>
      <c r="V130"/>
      <c r="W130"/>
      <c r="X130"/>
      <c r="Y130"/>
      <c r="Z130"/>
      <c r="AA130"/>
      <c r="AB130"/>
      <c r="AC130"/>
      <c r="AD130"/>
      <c r="AE130"/>
      <c r="AF130"/>
      <c r="AG130"/>
      <c r="AH130"/>
      <c r="AI130"/>
      <c r="AJ130"/>
      <c r="AK130"/>
      <c r="AL130"/>
      <c r="AM130"/>
      <c r="AN130"/>
      <c r="AO130"/>
      <c r="AP130"/>
      <c r="AQ130"/>
      <c r="AR130"/>
      <c r="AS130"/>
      <c r="AT130"/>
      <c r="AU130"/>
      <c r="AV130"/>
      <c r="AW130"/>
      <c r="AX130"/>
      <c r="AY130"/>
      <c r="AZ130"/>
      <c r="BA130"/>
      <c r="BB130"/>
      <c r="BC130"/>
      <c r="BD130"/>
      <c r="BE130"/>
      <c r="BF130"/>
      <c r="BG130"/>
      <c r="BH130"/>
      <c r="BI130"/>
      <c r="BJ130"/>
      <c r="BK130"/>
      <c r="BL130"/>
      <c r="BM130"/>
      <c r="BN130"/>
      <c r="BO130"/>
      <c r="BP130"/>
      <c r="BQ130"/>
      <c r="BR130"/>
      <c r="BS130"/>
      <c r="BT130"/>
      <c r="BU130"/>
      <c r="BV130"/>
      <c r="BW130"/>
      <c r="BX130"/>
      <c r="BY130"/>
      <c r="BZ130"/>
      <c r="CA130"/>
      <c r="CB130"/>
      <c r="CC130"/>
      <c r="CD130"/>
      <c r="CE130"/>
      <c r="CF130"/>
      <c r="CG130"/>
      <c r="CH130"/>
      <c r="CI130"/>
      <c r="CJ130"/>
      <c r="CK130"/>
      <c r="CL130"/>
      <c r="CM130"/>
      <c r="CN130"/>
      <c r="CO130"/>
      <c r="CP130"/>
      <c r="CQ130"/>
      <c r="CR130"/>
      <c r="CS130"/>
      <c r="CT130"/>
      <c r="CU130"/>
      <c r="CV130"/>
      <c r="CW130"/>
      <c r="CX130"/>
      <c r="CY130"/>
      <c r="CZ130"/>
      <c r="DA130"/>
      <c r="DB130"/>
      <c r="DC130"/>
      <c r="DD130"/>
      <c r="DE130"/>
      <c r="DF130"/>
      <c r="DG130"/>
      <c r="DH130"/>
      <c r="DI130" s="1"/>
      <c r="DJ130" s="1"/>
      <c r="DK130" s="1"/>
      <c r="DL130" s="1"/>
      <c r="DM130" s="1"/>
      <c r="DN130" s="1"/>
      <c r="DO130" s="1"/>
      <c r="DP130" s="1"/>
      <c r="DQ130" s="1"/>
      <c r="DR130" s="1"/>
      <c r="DS130" s="1"/>
      <c r="DT130" s="1"/>
      <c r="DU130" s="1"/>
      <c r="DV130" s="1"/>
      <c r="DW130" s="1"/>
      <c r="DX130" s="1"/>
      <c r="DY130" s="1"/>
      <c r="DZ130" s="1"/>
      <c r="EA130" s="1"/>
      <c r="EB130" s="1"/>
      <c r="EC130" s="1"/>
      <c r="ED130" s="1"/>
      <c r="EE130" s="1"/>
      <c r="EF130" s="1"/>
      <c r="EG130" s="1"/>
      <c r="EH130" s="1"/>
      <c r="EI130" s="1"/>
      <c r="EJ130" s="1"/>
      <c r="EK130" s="1"/>
      <c r="EL130" s="1"/>
      <c r="EM130" s="1"/>
      <c r="EN130" s="1"/>
      <c r="EO130" s="1"/>
      <c r="EP130" s="1"/>
      <c r="EQ130" s="1"/>
      <c r="ER130" s="1"/>
      <c r="ES130" s="1"/>
      <c r="ET130" s="1"/>
      <c r="EU130" s="1"/>
      <c r="EV130" s="1"/>
      <c r="EW130" s="1"/>
      <c r="EX130" s="1"/>
      <c r="EY130" s="1"/>
      <c r="EZ130" s="1"/>
      <c r="FA130" s="1"/>
      <c r="FB130" s="1"/>
      <c r="FC130" s="1"/>
      <c r="FD130" s="1"/>
      <c r="FE130" s="1"/>
      <c r="FF130" s="1"/>
      <c r="FG130" s="1"/>
      <c r="FH130" s="1"/>
      <c r="FI130" s="1"/>
      <c r="FJ130" s="1"/>
      <c r="FK130" s="1"/>
      <c r="FL130" s="1"/>
      <c r="FM130" s="1"/>
      <c r="FN130" s="1"/>
      <c r="FO130" s="1"/>
      <c r="FP130" s="1"/>
      <c r="FQ130" s="1"/>
      <c r="FR130" s="1"/>
      <c r="FS130" s="1"/>
      <c r="FT130" s="1"/>
      <c r="FU130" s="1"/>
      <c r="FV130" s="1"/>
      <c r="FW130" s="1"/>
      <c r="FX130" s="1"/>
      <c r="FY130" s="1"/>
      <c r="FZ130" s="1"/>
      <c r="GA130" s="1"/>
      <c r="GB130" s="1"/>
      <c r="GC130" s="1"/>
      <c r="GD130" s="1"/>
      <c r="GE130" s="1"/>
      <c r="GF130" s="1"/>
      <c r="GG130" s="1"/>
      <c r="GH130" s="1"/>
      <c r="GI130" s="1"/>
      <c r="GJ130" s="1"/>
      <c r="GK130" s="1"/>
      <c r="GL130" s="1"/>
      <c r="GM130" s="1"/>
      <c r="GN130" s="1"/>
      <c r="GO130" s="1"/>
      <c r="GP130" s="1"/>
      <c r="GQ130" s="1"/>
      <c r="GR130" s="1"/>
      <c r="GS130" s="1"/>
      <c r="GT130" s="1"/>
      <c r="GU130" s="1"/>
      <c r="GV130" s="1"/>
      <c r="GW130" s="1"/>
      <c r="GX130" s="1"/>
      <c r="GY130" s="1"/>
      <c r="GZ130" s="1"/>
      <c r="HA130" s="1"/>
      <c r="HB130" s="1"/>
      <c r="HC130" s="1"/>
      <c r="HD130" s="1"/>
      <c r="HE130" s="1"/>
      <c r="HF130" s="1"/>
      <c r="HG130" s="1"/>
      <c r="HH130" s="1"/>
      <c r="HI130" s="1"/>
      <c r="HJ130" s="1"/>
      <c r="HK130" s="1"/>
      <c r="HL130" s="1"/>
      <c r="HM130" s="1"/>
      <c r="HN130" s="1"/>
      <c r="HO130" s="1"/>
    </row>
    <row r="131" spans="1:223" ht="15.75" x14ac:dyDescent="0.25">
      <c r="A131"/>
      <c r="B131"/>
      <c r="C131"/>
      <c r="D131"/>
      <c r="E131"/>
      <c r="F131"/>
      <c r="G131"/>
      <c r="H131"/>
      <c r="I131"/>
      <c r="J131"/>
      <c r="K131"/>
      <c r="L131"/>
      <c r="M131"/>
      <c r="N131"/>
      <c r="O131"/>
      <c r="P131"/>
      <c r="Q131"/>
      <c r="R131"/>
      <c r="S131"/>
      <c r="T131"/>
      <c r="U131"/>
      <c r="V131"/>
      <c r="W131"/>
      <c r="X131"/>
      <c r="Y131"/>
      <c r="Z131"/>
      <c r="AA131"/>
      <c r="AB131"/>
      <c r="AC131"/>
      <c r="AD131"/>
      <c r="AE131"/>
      <c r="AF131"/>
      <c r="AG131"/>
      <c r="AH131"/>
      <c r="AI131"/>
      <c r="AJ131"/>
      <c r="AK131"/>
      <c r="AL131"/>
      <c r="AM131"/>
      <c r="AN131"/>
      <c r="AO131"/>
      <c r="AP131"/>
      <c r="AQ131"/>
      <c r="AR131"/>
      <c r="AS131"/>
      <c r="AT131"/>
      <c r="AU131"/>
      <c r="AV131"/>
      <c r="AW131"/>
      <c r="AX131"/>
      <c r="AY131"/>
      <c r="AZ131"/>
      <c r="BA131"/>
      <c r="BB131"/>
      <c r="BC131"/>
      <c r="BD131"/>
      <c r="BE131"/>
      <c r="BF131"/>
      <c r="BG131"/>
      <c r="BH131"/>
      <c r="BI131"/>
      <c r="BJ131"/>
      <c r="BK131"/>
      <c r="BL131"/>
      <c r="BM131"/>
      <c r="BN131"/>
      <c r="BO131"/>
      <c r="BP131"/>
      <c r="BQ131"/>
      <c r="BR131"/>
      <c r="BS131"/>
      <c r="BT131"/>
      <c r="BU131"/>
      <c r="BV131"/>
      <c r="BW131"/>
      <c r="BX131"/>
      <c r="BY131"/>
      <c r="BZ131"/>
      <c r="CA131"/>
      <c r="CB131"/>
      <c r="CC131"/>
      <c r="CD131"/>
      <c r="CE131"/>
      <c r="CF131"/>
      <c r="CG131"/>
      <c r="CH131"/>
      <c r="CI131"/>
      <c r="CJ131"/>
      <c r="CK131"/>
      <c r="CL131"/>
      <c r="CM131"/>
      <c r="CN131"/>
      <c r="CO131"/>
      <c r="CP131"/>
      <c r="CQ131"/>
      <c r="CR131"/>
      <c r="CS131"/>
      <c r="CT131"/>
      <c r="CU131"/>
      <c r="CV131"/>
      <c r="CW131"/>
      <c r="CX131"/>
      <c r="CY131"/>
      <c r="CZ131"/>
      <c r="DA131"/>
      <c r="DB131"/>
      <c r="DC131"/>
      <c r="DD131"/>
      <c r="DE131"/>
      <c r="DF131"/>
      <c r="DG131"/>
      <c r="DH131"/>
      <c r="DI131" s="1"/>
      <c r="DJ131" s="1"/>
      <c r="DK131" s="1"/>
      <c r="DL131" s="1"/>
      <c r="DM131" s="1"/>
      <c r="DN131" s="1"/>
      <c r="DO131" s="1"/>
      <c r="DP131" s="1"/>
      <c r="DQ131" s="1"/>
      <c r="DR131" s="1"/>
      <c r="DS131" s="1"/>
      <c r="DT131" s="1"/>
      <c r="DU131" s="1"/>
      <c r="DV131" s="1"/>
      <c r="DW131" s="1"/>
      <c r="DX131" s="1"/>
      <c r="DY131" s="1"/>
      <c r="DZ131" s="1"/>
      <c r="EA131" s="1"/>
      <c r="EB131" s="1"/>
      <c r="EC131" s="1"/>
      <c r="ED131" s="1"/>
      <c r="EE131" s="1"/>
      <c r="EF131" s="1"/>
      <c r="EG131" s="1"/>
      <c r="EH131" s="1"/>
      <c r="EI131" s="1"/>
      <c r="EJ131" s="1"/>
      <c r="EK131" s="1"/>
      <c r="EL131" s="1"/>
      <c r="EM131" s="1"/>
      <c r="EN131" s="1"/>
      <c r="EO131" s="1"/>
      <c r="EP131" s="1"/>
      <c r="EQ131" s="1"/>
      <c r="ER131" s="1"/>
      <c r="ES131" s="1"/>
      <c r="ET131" s="1"/>
      <c r="EU131" s="1"/>
      <c r="EV131" s="1"/>
      <c r="EW131" s="1"/>
      <c r="EX131" s="1"/>
      <c r="EY131" s="1"/>
      <c r="EZ131" s="1"/>
      <c r="FA131" s="1"/>
      <c r="FB131" s="1"/>
      <c r="FC131" s="1"/>
      <c r="FD131" s="1"/>
      <c r="FE131" s="1"/>
      <c r="FF131" s="1"/>
      <c r="FG131" s="1"/>
      <c r="FH131" s="1"/>
      <c r="FI131" s="1"/>
      <c r="FJ131" s="1"/>
      <c r="FK131" s="1"/>
      <c r="FL131" s="1"/>
      <c r="FM131" s="1"/>
      <c r="FN131" s="1"/>
      <c r="FO131" s="1"/>
      <c r="FP131" s="1"/>
      <c r="FQ131" s="1"/>
      <c r="FR131" s="1"/>
      <c r="FS131" s="1"/>
      <c r="FT131" s="1"/>
      <c r="FU131" s="1"/>
      <c r="FV131" s="1"/>
      <c r="FW131" s="1"/>
      <c r="FX131" s="1"/>
      <c r="FY131" s="1"/>
      <c r="FZ131" s="1"/>
      <c r="GA131" s="1"/>
      <c r="GB131" s="1"/>
      <c r="GC131" s="1"/>
      <c r="GD131" s="1"/>
      <c r="GE131" s="1"/>
      <c r="GF131" s="1"/>
      <c r="GG131" s="1"/>
      <c r="GH131" s="1"/>
      <c r="GI131" s="1"/>
      <c r="GJ131" s="1"/>
      <c r="GK131" s="1"/>
      <c r="GL131" s="1"/>
      <c r="GM131" s="1"/>
      <c r="GN131" s="1"/>
      <c r="GO131" s="1"/>
      <c r="GP131" s="1"/>
      <c r="GQ131" s="1"/>
      <c r="GR131" s="1"/>
      <c r="GS131" s="1"/>
      <c r="GT131" s="1"/>
      <c r="GU131" s="1"/>
      <c r="GV131" s="1"/>
      <c r="GW131" s="1"/>
      <c r="GX131" s="1"/>
      <c r="GY131" s="1"/>
      <c r="GZ131" s="1"/>
      <c r="HA131" s="1"/>
      <c r="HB131" s="1"/>
      <c r="HC131" s="1"/>
      <c r="HD131" s="1"/>
      <c r="HE131" s="1"/>
      <c r="HF131" s="1"/>
      <c r="HG131" s="1"/>
      <c r="HH131" s="1"/>
      <c r="HI131" s="1"/>
      <c r="HJ131" s="1"/>
      <c r="HK131" s="1"/>
      <c r="HL131" s="1"/>
      <c r="HM131" s="1"/>
      <c r="HN131" s="1"/>
      <c r="HO131" s="1"/>
    </row>
    <row r="132" spans="1:223" ht="15.75" x14ac:dyDescent="0.25">
      <c r="A132"/>
      <c r="B132"/>
      <c r="C132"/>
      <c r="D132"/>
      <c r="E132"/>
      <c r="F132"/>
      <c r="G132"/>
      <c r="H132"/>
      <c r="I132"/>
      <c r="J132"/>
      <c r="K132"/>
      <c r="L132"/>
      <c r="M132"/>
      <c r="N132"/>
      <c r="O132"/>
      <c r="P132"/>
      <c r="Q132"/>
      <c r="R132"/>
      <c r="S132"/>
      <c r="T132"/>
      <c r="U132"/>
      <c r="V132"/>
      <c r="W132"/>
      <c r="X132"/>
      <c r="Y132"/>
      <c r="Z132"/>
      <c r="AA132"/>
      <c r="AB132"/>
      <c r="AC132"/>
      <c r="AD132"/>
      <c r="AE132"/>
      <c r="AF132"/>
      <c r="AG132"/>
      <c r="AH132"/>
      <c r="AI132"/>
      <c r="AJ132"/>
      <c r="AK132"/>
      <c r="AL132"/>
      <c r="AM132"/>
      <c r="AN132"/>
      <c r="AO132"/>
      <c r="AP132"/>
      <c r="AQ132"/>
      <c r="AR132"/>
      <c r="AS132"/>
      <c r="AT132"/>
      <c r="AU132"/>
      <c r="AV132"/>
      <c r="AW132"/>
      <c r="AX132"/>
      <c r="AY132"/>
      <c r="AZ132"/>
      <c r="BA132"/>
      <c r="BB132"/>
      <c r="BC132"/>
      <c r="BD132"/>
      <c r="BE132"/>
      <c r="BF132"/>
      <c r="BG132"/>
      <c r="BH132"/>
      <c r="BI132"/>
      <c r="BJ132"/>
      <c r="BK132"/>
      <c r="BL132"/>
      <c r="BM132"/>
      <c r="BN132"/>
      <c r="BO132"/>
      <c r="BP132"/>
      <c r="BQ132"/>
      <c r="BR132"/>
      <c r="BS132"/>
      <c r="BT132"/>
      <c r="BU132"/>
      <c r="BV132"/>
      <c r="BW132"/>
      <c r="BX132"/>
      <c r="BY132"/>
      <c r="BZ132"/>
      <c r="CA132"/>
      <c r="CB132"/>
      <c r="CC132"/>
      <c r="CD132"/>
      <c r="CE132"/>
      <c r="CF132"/>
      <c r="CG132"/>
      <c r="CH132"/>
      <c r="CI132"/>
      <c r="CJ132"/>
      <c r="CK132"/>
      <c r="CL132"/>
      <c r="CM132"/>
      <c r="CN132"/>
      <c r="CO132"/>
      <c r="CP132"/>
      <c r="CQ132"/>
      <c r="CR132"/>
      <c r="CS132"/>
      <c r="CT132"/>
      <c r="CU132"/>
      <c r="CV132"/>
      <c r="CW132"/>
      <c r="CX132"/>
      <c r="CY132"/>
      <c r="CZ132"/>
      <c r="DA132"/>
      <c r="DB132"/>
      <c r="DC132"/>
      <c r="DD132"/>
      <c r="DE132"/>
      <c r="DF132"/>
      <c r="DG132"/>
      <c r="DH132"/>
      <c r="DI132" s="1"/>
      <c r="DJ132" s="1"/>
      <c r="DK132" s="1"/>
      <c r="DL132" s="1"/>
      <c r="DM132" s="1"/>
      <c r="DN132" s="1"/>
      <c r="DO132" s="1"/>
      <c r="DP132" s="1"/>
      <c r="DQ132" s="1"/>
      <c r="DR132" s="1"/>
      <c r="DS132" s="1"/>
      <c r="DT132" s="1"/>
      <c r="DU132" s="1"/>
      <c r="DV132" s="1"/>
      <c r="DW132" s="1"/>
      <c r="DX132" s="1"/>
      <c r="DY132" s="1"/>
      <c r="DZ132" s="1"/>
      <c r="EA132" s="1"/>
      <c r="EB132" s="1"/>
      <c r="EC132" s="1"/>
      <c r="ED132" s="1"/>
      <c r="EE132" s="1"/>
      <c r="EF132" s="1"/>
      <c r="EG132" s="1"/>
      <c r="EH132" s="1"/>
      <c r="EI132" s="1"/>
      <c r="EJ132" s="1"/>
      <c r="EK132" s="1"/>
      <c r="EL132" s="1"/>
      <c r="EM132" s="1"/>
      <c r="EN132" s="1"/>
      <c r="EO132" s="1"/>
      <c r="EP132" s="1"/>
      <c r="EQ132" s="1"/>
      <c r="ER132" s="1"/>
      <c r="ES132" s="1"/>
      <c r="ET132" s="1"/>
      <c r="EU132" s="1"/>
      <c r="EV132" s="1"/>
      <c r="EW132" s="1"/>
      <c r="EX132" s="1"/>
      <c r="EY132" s="1"/>
      <c r="EZ132" s="1"/>
      <c r="FA132" s="1"/>
      <c r="FB132" s="1"/>
      <c r="FC132" s="1"/>
      <c r="FD132" s="1"/>
      <c r="FE132" s="1"/>
      <c r="FF132" s="1"/>
      <c r="FG132" s="1"/>
      <c r="FH132" s="1"/>
      <c r="FI132" s="1"/>
      <c r="FJ132" s="1"/>
      <c r="FK132" s="1"/>
      <c r="FL132" s="1"/>
      <c r="FM132" s="1"/>
      <c r="FN132" s="1"/>
      <c r="FO132" s="1"/>
      <c r="FP132" s="1"/>
      <c r="FQ132" s="1"/>
      <c r="FR132" s="1"/>
      <c r="FS132" s="1"/>
      <c r="FT132" s="1"/>
      <c r="FU132" s="1"/>
      <c r="FV132" s="1"/>
      <c r="FW132" s="1"/>
      <c r="FX132" s="1"/>
      <c r="FY132" s="1"/>
      <c r="FZ132" s="1"/>
      <c r="GA132" s="1"/>
      <c r="GB132" s="1"/>
      <c r="GC132" s="1"/>
      <c r="GD132" s="1"/>
      <c r="GE132" s="1"/>
      <c r="GF132" s="1"/>
      <c r="GG132" s="1"/>
      <c r="GH132" s="1"/>
      <c r="GI132" s="1"/>
      <c r="GJ132" s="1"/>
      <c r="GK132" s="1"/>
      <c r="GL132" s="1"/>
      <c r="GM132" s="1"/>
      <c r="GN132" s="1"/>
      <c r="GO132" s="1"/>
      <c r="GP132" s="1"/>
      <c r="GQ132" s="1"/>
      <c r="GR132" s="1"/>
      <c r="GS132" s="1"/>
      <c r="GT132" s="1"/>
      <c r="GU132" s="1"/>
      <c r="GV132" s="1"/>
      <c r="GW132" s="1"/>
      <c r="GX132" s="1"/>
      <c r="GY132" s="1"/>
      <c r="GZ132" s="1"/>
      <c r="HA132" s="1"/>
      <c r="HB132" s="1"/>
      <c r="HC132" s="1"/>
      <c r="HD132" s="1"/>
      <c r="HE132" s="1"/>
      <c r="HF132" s="1"/>
      <c r="HG132" s="1"/>
      <c r="HH132" s="1"/>
      <c r="HI132" s="1"/>
      <c r="HJ132" s="1"/>
      <c r="HK132" s="1"/>
      <c r="HL132" s="1"/>
      <c r="HM132" s="1"/>
      <c r="HN132" s="1"/>
      <c r="HO132" s="1"/>
    </row>
    <row r="133" spans="1:223" ht="15.75" x14ac:dyDescent="0.25">
      <c r="A133"/>
      <c r="B133"/>
      <c r="C133"/>
      <c r="D133"/>
      <c r="E133"/>
      <c r="F133"/>
      <c r="G133"/>
      <c r="H133"/>
      <c r="I133"/>
      <c r="J133"/>
      <c r="K133"/>
      <c r="L133"/>
      <c r="M133"/>
      <c r="N133"/>
      <c r="O133"/>
      <c r="P133"/>
      <c r="Q133"/>
      <c r="R133"/>
      <c r="S133"/>
      <c r="T133"/>
      <c r="U133"/>
      <c r="V133"/>
      <c r="W133"/>
      <c r="X133"/>
      <c r="Y133"/>
      <c r="Z133"/>
      <c r="AA133"/>
      <c r="AB133"/>
      <c r="AC133"/>
      <c r="AD133"/>
      <c r="AE133"/>
      <c r="AF133"/>
      <c r="AG133"/>
      <c r="AH133"/>
      <c r="AI133"/>
      <c r="AJ133"/>
      <c r="AK133"/>
      <c r="AL133"/>
      <c r="AM133"/>
      <c r="AN133"/>
      <c r="AO133"/>
      <c r="AP133"/>
      <c r="AQ133"/>
      <c r="AR133"/>
      <c r="AS133"/>
      <c r="AT133"/>
      <c r="AU133"/>
      <c r="AV133"/>
      <c r="AW133"/>
      <c r="AX133"/>
      <c r="AY133"/>
      <c r="AZ133"/>
      <c r="BA133"/>
      <c r="BB133"/>
      <c r="BC133"/>
      <c r="BD133"/>
      <c r="BE133"/>
      <c r="BF133"/>
      <c r="BG133"/>
      <c r="BH133"/>
      <c r="BI133"/>
      <c r="BJ133"/>
      <c r="BK133"/>
      <c r="BL133"/>
      <c r="BM133"/>
      <c r="BN133"/>
      <c r="BO133"/>
      <c r="BP133"/>
      <c r="BQ133"/>
      <c r="BR133"/>
      <c r="BS133"/>
      <c r="BT133"/>
      <c r="BU133"/>
      <c r="BV133"/>
      <c r="BW133"/>
      <c r="BX133"/>
      <c r="BY133"/>
      <c r="BZ133"/>
      <c r="CA133"/>
      <c r="CB133"/>
      <c r="CC133"/>
      <c r="CD133"/>
      <c r="CE133"/>
      <c r="CF133"/>
      <c r="CG133"/>
      <c r="CH133"/>
      <c r="CI133"/>
      <c r="CJ133"/>
      <c r="CK133"/>
      <c r="CL133"/>
      <c r="CM133"/>
      <c r="CN133"/>
      <c r="CO133"/>
      <c r="CP133"/>
      <c r="CQ133"/>
      <c r="CR133"/>
      <c r="CS133"/>
      <c r="CT133"/>
      <c r="CU133"/>
      <c r="CV133"/>
      <c r="CW133"/>
      <c r="CX133"/>
      <c r="CY133"/>
      <c r="CZ133"/>
      <c r="DA133"/>
      <c r="DB133"/>
      <c r="DC133"/>
      <c r="DD133"/>
      <c r="DE133"/>
      <c r="DF133"/>
      <c r="DG133"/>
      <c r="DH133"/>
      <c r="DI133" s="1"/>
      <c r="DJ133" s="1"/>
      <c r="DK133" s="1"/>
      <c r="DL133" s="1"/>
      <c r="DM133" s="1"/>
      <c r="DN133" s="1"/>
      <c r="DO133" s="1"/>
      <c r="DP133" s="1"/>
      <c r="DQ133" s="1"/>
      <c r="DR133" s="1"/>
      <c r="DS133" s="1"/>
      <c r="DT133" s="1"/>
      <c r="DU133" s="1"/>
      <c r="DV133" s="1"/>
      <c r="DW133" s="1"/>
      <c r="DX133" s="1"/>
      <c r="DY133" s="1"/>
      <c r="DZ133" s="1"/>
      <c r="EA133" s="1"/>
      <c r="EB133" s="1"/>
      <c r="EC133" s="1"/>
      <c r="ED133" s="1"/>
      <c r="EE133" s="1"/>
      <c r="EF133" s="1"/>
      <c r="EG133" s="1"/>
      <c r="EH133" s="1"/>
      <c r="EI133" s="1"/>
      <c r="EJ133" s="1"/>
      <c r="EK133" s="1"/>
      <c r="EL133" s="1"/>
      <c r="EM133" s="1"/>
      <c r="EN133" s="1"/>
      <c r="EO133" s="1"/>
      <c r="EP133" s="1"/>
      <c r="EQ133" s="1"/>
      <c r="ER133" s="1"/>
      <c r="ES133" s="1"/>
      <c r="ET133" s="1"/>
      <c r="EU133" s="1"/>
      <c r="EV133" s="1"/>
      <c r="EW133" s="1"/>
      <c r="EX133" s="1"/>
      <c r="EY133" s="1"/>
      <c r="EZ133" s="1"/>
      <c r="FA133" s="1"/>
      <c r="FB133" s="1"/>
      <c r="FC133" s="1"/>
      <c r="FD133" s="1"/>
      <c r="FE133" s="1"/>
      <c r="FF133" s="1"/>
      <c r="FG133" s="1"/>
      <c r="FH133" s="1"/>
      <c r="FI133" s="1"/>
      <c r="FJ133" s="1"/>
      <c r="FK133" s="1"/>
      <c r="FL133" s="1"/>
      <c r="FM133" s="1"/>
      <c r="FN133" s="1"/>
      <c r="FO133" s="1"/>
      <c r="FP133" s="1"/>
      <c r="FQ133" s="1"/>
      <c r="FR133" s="1"/>
      <c r="FS133" s="1"/>
      <c r="FT133" s="1"/>
      <c r="FU133" s="1"/>
      <c r="FV133" s="1"/>
      <c r="FW133" s="1"/>
      <c r="FX133" s="1"/>
      <c r="FY133" s="1"/>
      <c r="FZ133" s="1"/>
      <c r="GA133" s="1"/>
      <c r="GB133" s="1"/>
      <c r="GC133" s="1"/>
      <c r="GD133" s="1"/>
      <c r="GE133" s="1"/>
      <c r="GF133" s="1"/>
      <c r="GG133" s="1"/>
      <c r="GH133" s="1"/>
      <c r="GI133" s="1"/>
      <c r="GJ133" s="1"/>
      <c r="GK133" s="1"/>
      <c r="GL133" s="1"/>
      <c r="GM133" s="1"/>
      <c r="GN133" s="1"/>
      <c r="GO133" s="1"/>
      <c r="GP133" s="1"/>
      <c r="GQ133" s="1"/>
      <c r="GR133" s="1"/>
      <c r="GS133" s="1"/>
      <c r="GT133" s="1"/>
      <c r="GU133" s="1"/>
      <c r="GV133" s="1"/>
      <c r="GW133" s="1"/>
      <c r="GX133" s="1"/>
      <c r="GY133" s="1"/>
      <c r="GZ133" s="1"/>
      <c r="HA133" s="1"/>
      <c r="HB133" s="1"/>
      <c r="HC133" s="1"/>
      <c r="HD133" s="1"/>
      <c r="HE133" s="1"/>
      <c r="HF133" s="1"/>
      <c r="HG133" s="1"/>
      <c r="HH133" s="1"/>
      <c r="HI133" s="1"/>
      <c r="HJ133" s="1"/>
      <c r="HK133" s="1"/>
      <c r="HL133" s="1"/>
      <c r="HM133" s="1"/>
      <c r="HN133" s="1"/>
      <c r="HO133" s="1"/>
    </row>
    <row r="134" spans="1:223" ht="15.75" x14ac:dyDescent="0.25">
      <c r="A134"/>
      <c r="B134"/>
      <c r="C134"/>
      <c r="D134"/>
      <c r="E134"/>
      <c r="F134"/>
      <c r="G134"/>
      <c r="H134"/>
      <c r="I134"/>
      <c r="J134"/>
      <c r="K134"/>
      <c r="L134"/>
      <c r="M134"/>
      <c r="N134"/>
      <c r="O134"/>
      <c r="P134"/>
      <c r="Q134"/>
      <c r="R134"/>
      <c r="S134"/>
      <c r="T134"/>
      <c r="U134"/>
      <c r="V134"/>
      <c r="W134"/>
      <c r="X134"/>
      <c r="Y134"/>
      <c r="Z134"/>
      <c r="AA134"/>
      <c r="AB134"/>
      <c r="AC134"/>
      <c r="AD134"/>
      <c r="AE134"/>
      <c r="AF134"/>
      <c r="AG134"/>
      <c r="AH134"/>
      <c r="AI134"/>
      <c r="AJ134"/>
      <c r="AK134"/>
      <c r="AL134"/>
      <c r="AM134"/>
      <c r="AN134"/>
      <c r="AO134"/>
      <c r="AP134"/>
      <c r="AQ134"/>
      <c r="AR134"/>
      <c r="AS134"/>
      <c r="AT134"/>
      <c r="AU134"/>
      <c r="AV134"/>
      <c r="AW134"/>
      <c r="AX134"/>
      <c r="AY134"/>
      <c r="AZ134"/>
      <c r="BA134"/>
      <c r="BB134"/>
      <c r="BC134"/>
      <c r="BD134"/>
      <c r="BE134"/>
      <c r="BF134"/>
      <c r="BG134"/>
      <c r="BH134"/>
      <c r="BI134"/>
      <c r="BJ134"/>
      <c r="BK134"/>
      <c r="BL134"/>
      <c r="BM134"/>
      <c r="BN134"/>
      <c r="BO134"/>
      <c r="BP134"/>
      <c r="BQ134"/>
      <c r="BR134"/>
      <c r="BS134"/>
      <c r="BT134"/>
      <c r="BU134"/>
      <c r="BV134"/>
      <c r="BW134"/>
      <c r="BX134"/>
      <c r="BY134"/>
      <c r="BZ134"/>
      <c r="CA134"/>
      <c r="CB134"/>
      <c r="CC134"/>
      <c r="CD134"/>
      <c r="CE134"/>
      <c r="CF134"/>
      <c r="CG134"/>
      <c r="CH134"/>
      <c r="CI134"/>
      <c r="CJ134"/>
      <c r="CK134"/>
      <c r="CL134"/>
      <c r="CM134"/>
      <c r="CN134"/>
      <c r="CO134"/>
      <c r="CP134"/>
      <c r="CQ134"/>
      <c r="CR134"/>
      <c r="CS134"/>
      <c r="CT134"/>
      <c r="CU134"/>
      <c r="CV134"/>
      <c r="CW134"/>
      <c r="CX134"/>
      <c r="CY134"/>
      <c r="CZ134"/>
      <c r="DA134"/>
      <c r="DB134"/>
      <c r="DC134"/>
      <c r="DD134"/>
      <c r="DE134"/>
      <c r="DF134"/>
      <c r="DG134"/>
      <c r="DH134"/>
      <c r="DI134" s="1"/>
      <c r="DJ134" s="1"/>
      <c r="DK134" s="1"/>
      <c r="DL134" s="1"/>
      <c r="DM134" s="1"/>
      <c r="DN134" s="1"/>
      <c r="DO134" s="1"/>
      <c r="DP134" s="1"/>
      <c r="DQ134" s="1"/>
      <c r="DR134" s="1"/>
      <c r="DS134" s="1"/>
      <c r="DT134" s="1"/>
      <c r="DU134" s="1"/>
      <c r="DV134" s="1"/>
      <c r="DW134" s="1"/>
      <c r="DX134" s="1"/>
      <c r="DY134" s="1"/>
      <c r="DZ134" s="1"/>
      <c r="EA134" s="1"/>
      <c r="EB134" s="1"/>
      <c r="EC134" s="1"/>
      <c r="ED134" s="1"/>
      <c r="EE134" s="1"/>
      <c r="EF134" s="1"/>
      <c r="EG134" s="1"/>
      <c r="EH134" s="1"/>
      <c r="EI134" s="1"/>
      <c r="EJ134" s="1"/>
      <c r="EK134" s="1"/>
      <c r="EL134" s="1"/>
      <c r="EM134" s="1"/>
      <c r="EN134" s="1"/>
      <c r="EO134" s="1"/>
      <c r="EP134" s="1"/>
      <c r="EQ134" s="1"/>
      <c r="ER134" s="1"/>
      <c r="ES134" s="1"/>
      <c r="ET134" s="1"/>
      <c r="EU134" s="1"/>
      <c r="EV134" s="1"/>
      <c r="EW134" s="1"/>
      <c r="EX134" s="1"/>
      <c r="EY134" s="1"/>
      <c r="EZ134" s="1"/>
      <c r="FA134" s="1"/>
      <c r="FB134" s="1"/>
      <c r="FC134" s="1"/>
      <c r="FD134" s="1"/>
      <c r="FE134" s="1"/>
      <c r="FF134" s="1"/>
      <c r="FG134" s="1"/>
      <c r="FH134" s="1"/>
      <c r="FI134" s="1"/>
      <c r="FJ134" s="1"/>
      <c r="FK134" s="1"/>
      <c r="FL134" s="1"/>
      <c r="FM134" s="1"/>
      <c r="FN134" s="1"/>
      <c r="FO134" s="1"/>
      <c r="FP134" s="1"/>
      <c r="FQ134" s="1"/>
      <c r="FR134" s="1"/>
      <c r="FS134" s="1"/>
      <c r="FT134" s="1"/>
      <c r="FU134" s="1"/>
      <c r="FV134" s="1"/>
      <c r="FW134" s="1"/>
      <c r="FX134" s="1"/>
      <c r="FY134" s="1"/>
      <c r="FZ134" s="1"/>
      <c r="GA134" s="1"/>
      <c r="GB134" s="1"/>
      <c r="GC134" s="1"/>
      <c r="GD134" s="1"/>
      <c r="GE134" s="1"/>
      <c r="GF134" s="1"/>
      <c r="GG134" s="1"/>
      <c r="GH134" s="1"/>
      <c r="GI134" s="1"/>
      <c r="GJ134" s="1"/>
      <c r="GK134" s="1"/>
      <c r="GL134" s="1"/>
      <c r="GM134" s="1"/>
      <c r="GN134" s="1"/>
      <c r="GO134" s="1"/>
      <c r="GP134" s="1"/>
      <c r="GQ134" s="1"/>
      <c r="GR134" s="1"/>
      <c r="GS134" s="1"/>
      <c r="GT134" s="1"/>
      <c r="GU134" s="1"/>
      <c r="GV134" s="1"/>
      <c r="GW134" s="1"/>
      <c r="GX134" s="1"/>
      <c r="GY134" s="1"/>
      <c r="GZ134" s="1"/>
      <c r="HA134" s="1"/>
      <c r="HB134" s="1"/>
      <c r="HC134" s="1"/>
      <c r="HD134" s="1"/>
      <c r="HE134" s="1"/>
      <c r="HF134" s="1"/>
      <c r="HG134" s="1"/>
      <c r="HH134" s="1"/>
      <c r="HI134" s="1"/>
      <c r="HJ134" s="1"/>
      <c r="HK134" s="1"/>
      <c r="HL134" s="1"/>
      <c r="HM134" s="1"/>
      <c r="HN134" s="1"/>
      <c r="HO134" s="1"/>
    </row>
    <row r="135" spans="1:223" ht="15.75" x14ac:dyDescent="0.25">
      <c r="A135"/>
      <c r="B135"/>
      <c r="C135"/>
      <c r="D135"/>
      <c r="E135"/>
      <c r="F135"/>
      <c r="G135"/>
      <c r="H135"/>
      <c r="I135"/>
      <c r="J135"/>
      <c r="K135"/>
      <c r="L135"/>
      <c r="M135"/>
      <c r="N135"/>
      <c r="O135"/>
      <c r="P135"/>
      <c r="Q135"/>
      <c r="R135"/>
      <c r="S135"/>
      <c r="T135"/>
      <c r="U135"/>
      <c r="V135"/>
      <c r="W135"/>
      <c r="X135"/>
      <c r="Y135"/>
      <c r="Z135"/>
      <c r="AA135"/>
      <c r="AB135"/>
      <c r="AC135"/>
      <c r="AD135"/>
      <c r="AE135"/>
      <c r="AF135"/>
      <c r="AG135"/>
      <c r="AH135"/>
      <c r="AI135"/>
      <c r="AJ135"/>
      <c r="AK135"/>
      <c r="AL135"/>
      <c r="AM135"/>
      <c r="AN135"/>
      <c r="AO135"/>
      <c r="AP135"/>
      <c r="AQ135"/>
      <c r="AR135"/>
      <c r="AS135"/>
      <c r="AT135"/>
      <c r="AU135"/>
      <c r="AV135"/>
      <c r="AW135"/>
      <c r="AX135"/>
      <c r="AY135"/>
      <c r="AZ135"/>
      <c r="BA135"/>
      <c r="BB135"/>
      <c r="BC135"/>
      <c r="BD135"/>
      <c r="BE135"/>
      <c r="BF135"/>
      <c r="BG135"/>
      <c r="BH135"/>
      <c r="BI135"/>
      <c r="BJ135"/>
      <c r="BK135"/>
      <c r="BL135"/>
      <c r="BM135"/>
      <c r="BN135"/>
      <c r="BO135"/>
      <c r="BP135"/>
      <c r="BQ135"/>
      <c r="BR135"/>
      <c r="BS135"/>
      <c r="BT135"/>
      <c r="BU135"/>
      <c r="BV135"/>
      <c r="BW135"/>
      <c r="BX135"/>
      <c r="BY135"/>
      <c r="BZ135"/>
      <c r="CA135"/>
      <c r="CB135"/>
      <c r="CC135"/>
      <c r="CD135"/>
      <c r="CE135"/>
      <c r="CF135"/>
      <c r="CG135"/>
      <c r="CH135"/>
      <c r="CI135"/>
      <c r="CJ135"/>
      <c r="CK135"/>
      <c r="CL135"/>
      <c r="CM135"/>
      <c r="CN135"/>
      <c r="CO135"/>
      <c r="CP135"/>
      <c r="CQ135"/>
      <c r="CR135"/>
      <c r="CS135"/>
      <c r="CT135"/>
      <c r="CU135"/>
      <c r="CV135"/>
      <c r="CW135"/>
      <c r="CX135"/>
      <c r="CY135"/>
      <c r="CZ135"/>
      <c r="DA135"/>
      <c r="DB135"/>
      <c r="DC135"/>
      <c r="DD135"/>
      <c r="DE135"/>
      <c r="DF135"/>
      <c r="DG135"/>
      <c r="DH135"/>
      <c r="DI135" s="1"/>
      <c r="DJ135" s="1"/>
      <c r="DK135" s="1"/>
      <c r="DL135" s="1"/>
      <c r="DM135" s="1"/>
      <c r="DN135" s="1"/>
      <c r="DO135" s="1"/>
      <c r="DP135" s="1"/>
      <c r="DQ135" s="1"/>
      <c r="DR135" s="1"/>
      <c r="DS135" s="1"/>
      <c r="DT135" s="1"/>
      <c r="DU135" s="1"/>
      <c r="DV135" s="1"/>
      <c r="DW135" s="1"/>
      <c r="DX135" s="1"/>
      <c r="DY135" s="1"/>
      <c r="DZ135" s="1"/>
      <c r="EA135" s="1"/>
      <c r="EB135" s="1"/>
      <c r="EC135" s="1"/>
      <c r="ED135" s="1"/>
      <c r="EE135" s="1"/>
      <c r="EF135" s="1"/>
      <c r="EG135" s="1"/>
      <c r="EH135" s="1"/>
      <c r="EI135" s="1"/>
      <c r="EJ135" s="1"/>
      <c r="EK135" s="1"/>
      <c r="EL135" s="1"/>
      <c r="EM135" s="1"/>
      <c r="EN135" s="1"/>
      <c r="EO135" s="1"/>
      <c r="EP135" s="1"/>
      <c r="EQ135" s="1"/>
      <c r="ER135" s="1"/>
      <c r="ES135" s="1"/>
      <c r="ET135" s="1"/>
      <c r="EU135" s="1"/>
      <c r="EV135" s="1"/>
      <c r="EW135" s="1"/>
      <c r="EX135" s="1"/>
      <c r="EY135" s="1"/>
      <c r="EZ135" s="1"/>
      <c r="FA135" s="1"/>
      <c r="FB135" s="1"/>
      <c r="FC135" s="1"/>
      <c r="FD135" s="1"/>
      <c r="FE135" s="1"/>
      <c r="FF135" s="1"/>
      <c r="FG135" s="1"/>
      <c r="FH135" s="1"/>
      <c r="FI135" s="1"/>
      <c r="FJ135" s="1"/>
      <c r="FK135" s="1"/>
      <c r="FL135" s="1"/>
      <c r="FM135" s="1"/>
      <c r="FN135" s="1"/>
      <c r="FO135" s="1"/>
      <c r="FP135" s="1"/>
      <c r="FQ135" s="1"/>
      <c r="FR135" s="1"/>
      <c r="FS135" s="1"/>
      <c r="FT135" s="1"/>
      <c r="FU135" s="1"/>
      <c r="FV135" s="1"/>
      <c r="FW135" s="1"/>
      <c r="FX135" s="1"/>
      <c r="FY135" s="1"/>
      <c r="FZ135" s="1"/>
      <c r="GA135" s="1"/>
      <c r="GB135" s="1"/>
      <c r="GC135" s="1"/>
      <c r="GD135" s="1"/>
      <c r="GE135" s="1"/>
      <c r="GF135" s="1"/>
      <c r="GG135" s="1"/>
      <c r="GH135" s="1"/>
      <c r="GI135" s="1"/>
      <c r="GJ135" s="1"/>
      <c r="GK135" s="1"/>
      <c r="GL135" s="1"/>
      <c r="GM135" s="1"/>
      <c r="GN135" s="1"/>
      <c r="GO135" s="1"/>
      <c r="GP135" s="1"/>
      <c r="GQ135" s="1"/>
      <c r="GR135" s="1"/>
      <c r="GS135" s="1"/>
      <c r="GT135" s="1"/>
      <c r="GU135" s="1"/>
      <c r="GV135" s="1"/>
      <c r="GW135" s="1"/>
      <c r="GX135" s="1"/>
      <c r="GY135" s="1"/>
      <c r="GZ135" s="1"/>
      <c r="HA135" s="1"/>
      <c r="HB135" s="1"/>
      <c r="HC135" s="1"/>
      <c r="HD135" s="1"/>
      <c r="HE135" s="1"/>
      <c r="HF135" s="1"/>
      <c r="HG135" s="1"/>
      <c r="HH135" s="1"/>
      <c r="HI135" s="1"/>
      <c r="HJ135" s="1"/>
      <c r="HK135" s="1"/>
      <c r="HL135" s="1"/>
      <c r="HM135" s="1"/>
      <c r="HN135" s="1"/>
      <c r="HO135" s="1"/>
    </row>
    <row r="136" spans="1:223" ht="15.75" x14ac:dyDescent="0.25">
      <c r="A136"/>
      <c r="B136"/>
      <c r="C136"/>
      <c r="D136"/>
      <c r="E136"/>
      <c r="F136"/>
      <c r="G136"/>
      <c r="H136"/>
      <c r="I136"/>
      <c r="J136"/>
      <c r="K136"/>
      <c r="L136"/>
      <c r="M136"/>
      <c r="N136"/>
      <c r="O136"/>
      <c r="P136"/>
      <c r="Q136"/>
      <c r="R136"/>
      <c r="S136"/>
      <c r="T136"/>
      <c r="U136"/>
      <c r="V136"/>
      <c r="W136"/>
      <c r="X136"/>
      <c r="Y136"/>
      <c r="Z136"/>
      <c r="AA136"/>
      <c r="AB136"/>
      <c r="AC136"/>
      <c r="AD136"/>
      <c r="AE136"/>
      <c r="AF136"/>
      <c r="AG136"/>
      <c r="AH136"/>
      <c r="AI136"/>
      <c r="AJ136"/>
      <c r="AK136"/>
      <c r="AL136"/>
      <c r="AM136"/>
      <c r="AN136"/>
      <c r="AO136"/>
      <c r="AP136"/>
      <c r="AQ136"/>
      <c r="AR136"/>
      <c r="AS136"/>
      <c r="AT136"/>
      <c r="AU136"/>
      <c r="AV136"/>
      <c r="AW136"/>
      <c r="AX136"/>
      <c r="AY136"/>
      <c r="AZ136"/>
      <c r="BA136"/>
      <c r="BB136"/>
      <c r="BC136"/>
      <c r="BD136"/>
      <c r="BE136"/>
      <c r="BF136"/>
      <c r="BG136"/>
      <c r="BH136"/>
      <c r="BI136"/>
      <c r="BJ136"/>
      <c r="BK136"/>
      <c r="BL136"/>
      <c r="BM136"/>
      <c r="BN136"/>
      <c r="BO136"/>
      <c r="BP136"/>
      <c r="BQ136"/>
      <c r="BR136"/>
      <c r="BS136"/>
      <c r="BT136"/>
      <c r="BU136"/>
      <c r="BV136"/>
      <c r="BW136"/>
      <c r="BX136"/>
      <c r="BY136"/>
      <c r="BZ136"/>
      <c r="CA136"/>
      <c r="CB136"/>
      <c r="CC136"/>
      <c r="CD136"/>
      <c r="CE136"/>
      <c r="CF136"/>
      <c r="CG136"/>
      <c r="CH136"/>
      <c r="CI136"/>
      <c r="CJ136"/>
      <c r="CK136"/>
      <c r="CL136"/>
      <c r="CM136"/>
      <c r="CN136"/>
      <c r="CO136"/>
      <c r="CP136"/>
      <c r="CQ136"/>
      <c r="CR136"/>
      <c r="CS136"/>
      <c r="CT136"/>
      <c r="CU136"/>
      <c r="CV136"/>
      <c r="CW136"/>
      <c r="CX136"/>
      <c r="CY136"/>
      <c r="CZ136"/>
      <c r="DA136"/>
      <c r="DB136"/>
      <c r="DC136"/>
      <c r="DD136"/>
      <c r="DE136"/>
      <c r="DF136"/>
      <c r="DG136"/>
      <c r="DH136"/>
      <c r="DI136" s="1"/>
      <c r="DJ136" s="1"/>
      <c r="DK136" s="1"/>
      <c r="DL136" s="1"/>
      <c r="DM136" s="1"/>
      <c r="DN136" s="1"/>
      <c r="DO136" s="1"/>
      <c r="DP136" s="1"/>
      <c r="DQ136" s="1"/>
      <c r="DR136" s="1"/>
      <c r="DS136" s="1"/>
      <c r="DT136" s="1"/>
      <c r="DU136" s="1"/>
      <c r="DV136" s="1"/>
      <c r="DW136" s="1"/>
      <c r="DX136" s="1"/>
      <c r="DY136" s="1"/>
      <c r="DZ136" s="1"/>
      <c r="EA136" s="1"/>
      <c r="EB136" s="1"/>
      <c r="EC136" s="1"/>
      <c r="ED136" s="1"/>
      <c r="EE136" s="1"/>
      <c r="EF136" s="1"/>
      <c r="EG136" s="1"/>
      <c r="EH136" s="1"/>
      <c r="EI136" s="1"/>
      <c r="EJ136" s="1"/>
      <c r="EK136" s="1"/>
      <c r="EL136" s="1"/>
      <c r="EM136" s="1"/>
      <c r="EN136" s="1"/>
      <c r="EO136" s="1"/>
      <c r="EP136" s="1"/>
      <c r="EQ136" s="1"/>
      <c r="ER136" s="1"/>
      <c r="ES136" s="1"/>
      <c r="ET136" s="1"/>
      <c r="EU136" s="1"/>
      <c r="EV136" s="1"/>
      <c r="EW136" s="1"/>
      <c r="EX136" s="1"/>
      <c r="EY136" s="1"/>
      <c r="EZ136" s="1"/>
      <c r="FA136" s="1"/>
      <c r="FB136" s="1"/>
      <c r="FC136" s="1"/>
      <c r="FD136" s="1"/>
      <c r="FE136" s="1"/>
      <c r="FF136" s="1"/>
      <c r="FG136" s="1"/>
      <c r="FH136" s="1"/>
      <c r="FI136" s="1"/>
      <c r="FJ136" s="1"/>
      <c r="FK136" s="1"/>
      <c r="FL136" s="1"/>
      <c r="FM136" s="1"/>
      <c r="FN136" s="1"/>
      <c r="FO136" s="1"/>
      <c r="FP136" s="1"/>
      <c r="FQ136" s="1"/>
      <c r="FR136" s="1"/>
      <c r="FS136" s="1"/>
      <c r="FT136" s="1"/>
      <c r="FU136" s="1"/>
      <c r="FV136" s="1"/>
      <c r="FW136" s="1"/>
      <c r="FX136" s="1"/>
      <c r="FY136" s="1"/>
      <c r="FZ136" s="1"/>
      <c r="GA136" s="1"/>
      <c r="GB136" s="1"/>
      <c r="GC136" s="1"/>
      <c r="GD136" s="1"/>
      <c r="GE136" s="1"/>
      <c r="GF136" s="1"/>
      <c r="GG136" s="1"/>
      <c r="GH136" s="1"/>
      <c r="GI136" s="1"/>
      <c r="GJ136" s="1"/>
      <c r="GK136" s="1"/>
      <c r="GL136" s="1"/>
      <c r="GM136" s="1"/>
      <c r="GN136" s="1"/>
      <c r="GO136" s="1"/>
      <c r="GP136" s="1"/>
      <c r="GQ136" s="1"/>
      <c r="GR136" s="1"/>
      <c r="GS136" s="1"/>
      <c r="GT136" s="1"/>
      <c r="GU136" s="1"/>
      <c r="GV136" s="1"/>
      <c r="GW136" s="1"/>
      <c r="GX136" s="1"/>
      <c r="GY136" s="1"/>
      <c r="GZ136" s="1"/>
      <c r="HA136" s="1"/>
      <c r="HB136" s="1"/>
      <c r="HC136" s="1"/>
      <c r="HD136" s="1"/>
      <c r="HE136" s="1"/>
      <c r="HF136" s="1"/>
      <c r="HG136" s="1"/>
      <c r="HH136" s="1"/>
      <c r="HI136" s="1"/>
      <c r="HJ136" s="1"/>
      <c r="HK136" s="1"/>
      <c r="HL136" s="1"/>
      <c r="HM136" s="1"/>
      <c r="HN136" s="1"/>
      <c r="HO136" s="1"/>
    </row>
    <row r="137" spans="1:223" ht="15.75" x14ac:dyDescent="0.25">
      <c r="A137"/>
      <c r="B137"/>
      <c r="C137"/>
      <c r="D137"/>
      <c r="E137"/>
      <c r="F137"/>
      <c r="G137"/>
      <c r="H137"/>
      <c r="I137"/>
      <c r="J137"/>
      <c r="K137"/>
      <c r="L137"/>
      <c r="M137"/>
      <c r="N137"/>
      <c r="O137"/>
      <c r="P137"/>
      <c r="Q137"/>
      <c r="R137"/>
      <c r="S137"/>
      <c r="T137"/>
      <c r="U137"/>
      <c r="V137"/>
      <c r="W137"/>
      <c r="X137"/>
      <c r="Y137"/>
      <c r="Z137"/>
      <c r="AA137"/>
      <c r="AB137"/>
      <c r="AC137"/>
      <c r="AD137"/>
      <c r="AE137"/>
      <c r="AF137"/>
      <c r="AG137"/>
      <c r="AH137"/>
      <c r="AI137"/>
      <c r="AJ137"/>
      <c r="AK137"/>
      <c r="AL137"/>
      <c r="AM137"/>
      <c r="AN137"/>
      <c r="AO137"/>
      <c r="AP137"/>
      <c r="AQ137"/>
      <c r="AR137"/>
      <c r="AS137"/>
      <c r="AT137"/>
      <c r="AU137"/>
      <c r="AV137"/>
      <c r="AW137"/>
      <c r="AX137"/>
      <c r="AY137"/>
      <c r="AZ137"/>
      <c r="BA137"/>
      <c r="BB137"/>
      <c r="BC137"/>
      <c r="BD137"/>
      <c r="BE137"/>
      <c r="BF137"/>
      <c r="BG137"/>
      <c r="BH137"/>
      <c r="BI137"/>
      <c r="BJ137"/>
      <c r="BK137"/>
      <c r="BL137"/>
      <c r="BM137"/>
      <c r="BN137"/>
      <c r="BO137"/>
      <c r="BP137"/>
      <c r="BQ137"/>
      <c r="BR137"/>
      <c r="BS137"/>
      <c r="BT137"/>
      <c r="BU137"/>
      <c r="BV137"/>
      <c r="BW137"/>
      <c r="BX137"/>
      <c r="BY137"/>
      <c r="BZ137"/>
      <c r="CA137"/>
      <c r="CB137"/>
      <c r="CC137"/>
      <c r="CD137"/>
      <c r="CE137"/>
      <c r="CF137"/>
      <c r="CG137"/>
      <c r="CH137"/>
      <c r="CI137"/>
      <c r="CJ137"/>
      <c r="CK137"/>
      <c r="CL137"/>
      <c r="CM137"/>
      <c r="CN137"/>
      <c r="CO137"/>
      <c r="CP137"/>
      <c r="CQ137"/>
      <c r="CR137"/>
      <c r="CS137"/>
      <c r="CT137"/>
      <c r="CU137"/>
      <c r="CV137"/>
      <c r="CW137"/>
      <c r="CX137"/>
      <c r="CY137"/>
      <c r="CZ137"/>
      <c r="DA137"/>
      <c r="DB137"/>
      <c r="DC137"/>
      <c r="DD137"/>
      <c r="DE137"/>
      <c r="DF137"/>
      <c r="DG137"/>
      <c r="DH137"/>
      <c r="DI137" s="1"/>
      <c r="DJ137" s="1"/>
      <c r="DK137" s="1"/>
      <c r="DL137" s="1"/>
      <c r="DM137" s="1"/>
      <c r="DN137" s="1"/>
      <c r="DO137" s="1"/>
      <c r="DP137" s="1"/>
      <c r="DQ137" s="1"/>
      <c r="DR137" s="1"/>
      <c r="DS137" s="1"/>
      <c r="DT137" s="1"/>
      <c r="DU137" s="1"/>
      <c r="DV137" s="1"/>
      <c r="DW137" s="1"/>
      <c r="DX137" s="1"/>
      <c r="DY137" s="1"/>
      <c r="DZ137" s="1"/>
      <c r="EA137" s="1"/>
      <c r="EB137" s="1"/>
      <c r="EC137" s="1"/>
      <c r="ED137" s="1"/>
      <c r="EE137" s="1"/>
      <c r="EF137" s="1"/>
      <c r="EG137" s="1"/>
      <c r="EH137" s="1"/>
      <c r="EI137" s="1"/>
      <c r="EJ137" s="1"/>
      <c r="EK137" s="1"/>
      <c r="EL137" s="1"/>
      <c r="EM137" s="1"/>
      <c r="EN137" s="1"/>
      <c r="EO137" s="1"/>
      <c r="EP137" s="1"/>
      <c r="EQ137" s="1"/>
      <c r="ER137" s="1"/>
      <c r="ES137" s="1"/>
      <c r="ET137" s="1"/>
      <c r="EU137" s="1"/>
      <c r="EV137" s="1"/>
      <c r="EW137" s="1"/>
      <c r="EX137" s="1"/>
      <c r="EY137" s="1"/>
      <c r="EZ137" s="1"/>
      <c r="FA137" s="1"/>
      <c r="FB137" s="1"/>
      <c r="FC137" s="1"/>
      <c r="FD137" s="1"/>
      <c r="FE137" s="1"/>
      <c r="FF137" s="1"/>
      <c r="FG137" s="1"/>
      <c r="FH137" s="1"/>
      <c r="FI137" s="1"/>
      <c r="FJ137" s="1"/>
      <c r="FK137" s="1"/>
      <c r="FL137" s="1"/>
      <c r="FM137" s="1"/>
      <c r="FN137" s="1"/>
      <c r="FO137" s="1"/>
      <c r="FP137" s="1"/>
      <c r="FQ137" s="1"/>
      <c r="FR137" s="1"/>
      <c r="FS137" s="1"/>
      <c r="FT137" s="1"/>
      <c r="FU137" s="1"/>
      <c r="FV137" s="1"/>
      <c r="FW137" s="1"/>
      <c r="FX137" s="1"/>
      <c r="FY137" s="1"/>
      <c r="FZ137" s="1"/>
      <c r="GA137" s="1"/>
      <c r="GB137" s="1"/>
      <c r="GC137" s="1"/>
      <c r="GD137" s="1"/>
      <c r="GE137" s="1"/>
      <c r="GF137" s="1"/>
      <c r="GG137" s="1"/>
      <c r="GH137" s="1"/>
      <c r="GI137" s="1"/>
      <c r="GJ137" s="1"/>
      <c r="GK137" s="1"/>
      <c r="GL137" s="1"/>
      <c r="GM137" s="1"/>
      <c r="GN137" s="1"/>
      <c r="GO137" s="1"/>
      <c r="GP137" s="1"/>
      <c r="GQ137" s="1"/>
      <c r="GR137" s="1"/>
      <c r="GS137" s="1"/>
      <c r="GT137" s="1"/>
      <c r="GU137" s="1"/>
      <c r="GV137" s="1"/>
      <c r="GW137" s="1"/>
      <c r="GX137" s="1"/>
      <c r="GY137" s="1"/>
      <c r="GZ137" s="1"/>
      <c r="HA137" s="1"/>
      <c r="HB137" s="1"/>
      <c r="HC137" s="1"/>
      <c r="HD137" s="1"/>
      <c r="HE137" s="1"/>
      <c r="HF137" s="1"/>
      <c r="HG137" s="1"/>
      <c r="HH137" s="1"/>
      <c r="HI137" s="1"/>
      <c r="HJ137" s="1"/>
      <c r="HK137" s="1"/>
      <c r="HL137" s="1"/>
      <c r="HM137" s="1"/>
      <c r="HN137" s="1"/>
      <c r="HO137" s="1"/>
    </row>
    <row r="138" spans="1:223" ht="15.75" x14ac:dyDescent="0.25">
      <c r="A138"/>
      <c r="B138"/>
      <c r="C138"/>
      <c r="D138"/>
      <c r="E138"/>
      <c r="F138"/>
      <c r="G138"/>
      <c r="H138"/>
      <c r="I138"/>
      <c r="J138"/>
      <c r="K138"/>
      <c r="L138"/>
      <c r="M138"/>
      <c r="N138"/>
      <c r="O138"/>
      <c r="P138"/>
      <c r="Q138"/>
      <c r="R138"/>
      <c r="S138"/>
      <c r="T138"/>
      <c r="U138"/>
      <c r="V138"/>
      <c r="W138"/>
      <c r="X138"/>
      <c r="Y138"/>
      <c r="Z138"/>
      <c r="AA138"/>
      <c r="AB138"/>
      <c r="AC138"/>
      <c r="AD138"/>
      <c r="AE138"/>
      <c r="AF138"/>
      <c r="AG138"/>
      <c r="AH138"/>
      <c r="AI138"/>
      <c r="AJ138"/>
      <c r="AK138"/>
      <c r="AL138"/>
      <c r="AM138"/>
      <c r="AN138"/>
      <c r="AO138"/>
      <c r="AP138"/>
      <c r="AQ138"/>
      <c r="AR138"/>
      <c r="AS138"/>
      <c r="AT138"/>
      <c r="AU138"/>
      <c r="AV138"/>
      <c r="AW138"/>
      <c r="AX138"/>
      <c r="AY138"/>
      <c r="AZ138"/>
      <c r="BA138"/>
      <c r="BB138"/>
      <c r="BC138"/>
      <c r="BD138"/>
      <c r="BE138"/>
      <c r="BF138"/>
      <c r="BG138"/>
      <c r="BH138"/>
      <c r="BI138"/>
      <c r="BJ138"/>
      <c r="BK138"/>
      <c r="BL138"/>
      <c r="BM138"/>
      <c r="BN138"/>
      <c r="BO138"/>
      <c r="BP138"/>
      <c r="BQ138"/>
      <c r="BR138"/>
      <c r="BS138"/>
      <c r="BT138"/>
      <c r="BU138"/>
      <c r="BV138"/>
      <c r="BW138"/>
      <c r="BX138"/>
      <c r="BY138"/>
      <c r="BZ138"/>
      <c r="CA138"/>
      <c r="CB138"/>
      <c r="CC138"/>
      <c r="CD138"/>
      <c r="CE138"/>
      <c r="CF138"/>
      <c r="CG138"/>
      <c r="CH138"/>
      <c r="CI138"/>
      <c r="CJ138"/>
      <c r="CK138"/>
      <c r="CL138"/>
      <c r="CM138"/>
      <c r="CN138"/>
      <c r="CO138"/>
      <c r="CP138"/>
      <c r="CQ138"/>
      <c r="CR138"/>
      <c r="CS138"/>
      <c r="CT138"/>
      <c r="CU138"/>
      <c r="CV138"/>
      <c r="CW138"/>
      <c r="CX138"/>
      <c r="CY138"/>
      <c r="CZ138"/>
      <c r="DA138"/>
      <c r="DB138"/>
      <c r="DC138"/>
      <c r="DD138"/>
      <c r="DE138"/>
      <c r="DF138"/>
      <c r="DG138"/>
      <c r="DH138"/>
      <c r="DI138" s="1"/>
      <c r="DJ138" s="1"/>
      <c r="DK138" s="1"/>
      <c r="DL138" s="1"/>
      <c r="DM138" s="1"/>
      <c r="DN138" s="1"/>
      <c r="DO138" s="1"/>
      <c r="DP138" s="1"/>
      <c r="DQ138" s="1"/>
      <c r="DR138" s="1"/>
      <c r="DS138" s="1"/>
      <c r="DT138" s="1"/>
      <c r="DU138" s="1"/>
      <c r="DV138" s="1"/>
      <c r="DW138" s="1"/>
      <c r="DX138" s="1"/>
      <c r="DY138" s="1"/>
      <c r="DZ138" s="1"/>
      <c r="EA138" s="1"/>
      <c r="EB138" s="1"/>
      <c r="EC138" s="1"/>
      <c r="ED138" s="1"/>
      <c r="EE138" s="1"/>
      <c r="EF138" s="1"/>
      <c r="EG138" s="1"/>
      <c r="EH138" s="1"/>
      <c r="EI138" s="1"/>
      <c r="EJ138" s="1"/>
      <c r="EK138" s="1"/>
      <c r="EL138" s="1"/>
      <c r="EM138" s="1"/>
      <c r="EN138" s="1"/>
      <c r="EO138" s="1"/>
      <c r="EP138" s="1"/>
      <c r="EQ138" s="1"/>
      <c r="ER138" s="1"/>
      <c r="ES138" s="1"/>
      <c r="ET138" s="1"/>
      <c r="EU138" s="1"/>
      <c r="EV138" s="1"/>
      <c r="EW138" s="1"/>
      <c r="EX138" s="1"/>
      <c r="EY138" s="1"/>
      <c r="EZ138" s="1"/>
      <c r="FA138" s="1"/>
      <c r="FB138" s="1"/>
      <c r="FC138" s="1"/>
      <c r="FD138" s="1"/>
      <c r="FE138" s="1"/>
      <c r="FF138" s="1"/>
      <c r="FG138" s="1"/>
      <c r="FH138" s="1"/>
      <c r="FI138" s="1"/>
      <c r="FJ138" s="1"/>
      <c r="FK138" s="1"/>
      <c r="FL138" s="1"/>
      <c r="FM138" s="1"/>
      <c r="FN138" s="1"/>
      <c r="FO138" s="1"/>
      <c r="FP138" s="1"/>
      <c r="FQ138" s="1"/>
      <c r="FR138" s="1"/>
      <c r="FS138" s="1"/>
      <c r="FT138" s="1"/>
      <c r="FU138" s="1"/>
      <c r="FV138" s="1"/>
      <c r="FW138" s="1"/>
      <c r="FX138" s="1"/>
      <c r="FY138" s="1"/>
      <c r="FZ138" s="1"/>
      <c r="GA138" s="1"/>
      <c r="GB138" s="1"/>
      <c r="GC138" s="1"/>
      <c r="GD138" s="1"/>
      <c r="GE138" s="1"/>
      <c r="GF138" s="1"/>
      <c r="GG138" s="1"/>
      <c r="GH138" s="1"/>
      <c r="GI138" s="1"/>
      <c r="GJ138" s="1"/>
      <c r="GK138" s="1"/>
      <c r="GL138" s="1"/>
      <c r="GM138" s="1"/>
      <c r="GN138" s="1"/>
      <c r="GO138" s="1"/>
      <c r="GP138" s="1"/>
      <c r="GQ138" s="1"/>
      <c r="GR138" s="1"/>
      <c r="GS138" s="1"/>
      <c r="GT138" s="1"/>
      <c r="GU138" s="1"/>
      <c r="GV138" s="1"/>
      <c r="GW138" s="1"/>
      <c r="GX138" s="1"/>
      <c r="GY138" s="1"/>
      <c r="GZ138" s="1"/>
      <c r="HA138" s="1"/>
      <c r="HB138" s="1"/>
      <c r="HC138" s="1"/>
      <c r="HD138" s="1"/>
      <c r="HE138" s="1"/>
      <c r="HF138" s="1"/>
      <c r="HG138" s="1"/>
      <c r="HH138" s="1"/>
      <c r="HI138" s="1"/>
      <c r="HJ138" s="1"/>
      <c r="HK138" s="1"/>
      <c r="HL138" s="1"/>
      <c r="HM138" s="1"/>
      <c r="HN138" s="1"/>
      <c r="HO138" s="1"/>
    </row>
    <row r="139" spans="1:223" ht="15.75" x14ac:dyDescent="0.25">
      <c r="A139"/>
      <c r="B139"/>
      <c r="C139"/>
      <c r="D139"/>
      <c r="E139"/>
      <c r="F139"/>
      <c r="G139"/>
      <c r="H139"/>
      <c r="I139"/>
      <c r="J139"/>
      <c r="K139"/>
      <c r="L139"/>
      <c r="M139"/>
      <c r="N139"/>
      <c r="O139"/>
      <c r="P139"/>
      <c r="Q139"/>
      <c r="R139"/>
      <c r="S139"/>
      <c r="T139"/>
      <c r="U139"/>
      <c r="V139"/>
      <c r="W139"/>
      <c r="X139"/>
      <c r="Y139"/>
      <c r="Z139"/>
      <c r="AA139"/>
      <c r="AB139"/>
      <c r="AC139"/>
      <c r="AD139"/>
      <c r="AE139"/>
      <c r="AF139"/>
      <c r="AG139"/>
      <c r="AH139"/>
      <c r="AI139"/>
      <c r="AJ139"/>
      <c r="AK139"/>
      <c r="AL139"/>
      <c r="AM139"/>
      <c r="AN139"/>
      <c r="AO139"/>
      <c r="AP139"/>
      <c r="AQ139"/>
      <c r="AR139"/>
      <c r="AS139"/>
      <c r="AT139"/>
      <c r="AU139"/>
      <c r="AV139"/>
      <c r="AW139"/>
      <c r="AX139"/>
      <c r="AY139"/>
      <c r="AZ139"/>
      <c r="BA139"/>
      <c r="BB139"/>
      <c r="BC139"/>
      <c r="BD139"/>
      <c r="BE139"/>
      <c r="BF139"/>
      <c r="BG139"/>
      <c r="BH139"/>
      <c r="BI139"/>
      <c r="BJ139"/>
      <c r="BK139"/>
      <c r="BL139"/>
      <c r="BM139"/>
      <c r="BN139"/>
      <c r="BO139"/>
      <c r="BP139"/>
      <c r="BQ139"/>
      <c r="BR139"/>
      <c r="BS139"/>
      <c r="BT139"/>
      <c r="BU139"/>
      <c r="BV139"/>
      <c r="BW139"/>
      <c r="BX139"/>
      <c r="BY139"/>
      <c r="BZ139"/>
      <c r="CA139"/>
      <c r="CB139"/>
      <c r="CC139"/>
      <c r="CD139"/>
      <c r="CE139"/>
      <c r="CF139"/>
      <c r="CG139"/>
      <c r="CH139"/>
      <c r="CI139"/>
      <c r="CJ139"/>
      <c r="CK139"/>
      <c r="CL139"/>
      <c r="CM139"/>
      <c r="CN139"/>
      <c r="CO139"/>
      <c r="CP139"/>
      <c r="CQ139"/>
      <c r="CR139"/>
      <c r="CS139"/>
      <c r="CT139"/>
      <c r="CU139"/>
      <c r="CV139"/>
      <c r="CW139"/>
      <c r="CX139"/>
      <c r="CY139"/>
      <c r="CZ139"/>
      <c r="DA139"/>
      <c r="DB139"/>
      <c r="DC139"/>
      <c r="DD139"/>
      <c r="DE139"/>
      <c r="DF139"/>
      <c r="DG139"/>
      <c r="DH139"/>
      <c r="DI139" s="1"/>
      <c r="DJ139" s="1"/>
      <c r="DK139" s="1"/>
      <c r="DL139" s="1"/>
      <c r="DM139" s="1"/>
      <c r="DN139" s="1"/>
      <c r="DO139" s="1"/>
      <c r="DP139" s="1"/>
      <c r="DQ139" s="1"/>
      <c r="DR139" s="1"/>
      <c r="DS139" s="1"/>
      <c r="DT139" s="1"/>
      <c r="DU139" s="1"/>
      <c r="DV139" s="1"/>
      <c r="DW139" s="1"/>
      <c r="DX139" s="1"/>
      <c r="DY139" s="1"/>
      <c r="DZ139" s="1"/>
      <c r="EA139" s="1"/>
      <c r="EB139" s="1"/>
      <c r="EC139" s="1"/>
      <c r="ED139" s="1"/>
      <c r="EE139" s="1"/>
      <c r="EF139" s="1"/>
      <c r="EG139" s="1"/>
      <c r="EH139" s="1"/>
      <c r="EI139" s="1"/>
      <c r="EJ139" s="1"/>
      <c r="EK139" s="1"/>
      <c r="EL139" s="1"/>
      <c r="EM139" s="1"/>
      <c r="EN139" s="1"/>
      <c r="EO139" s="1"/>
      <c r="EP139" s="1"/>
      <c r="EQ139" s="1"/>
      <c r="ER139" s="1"/>
      <c r="ES139" s="1"/>
      <c r="ET139" s="1"/>
      <c r="EU139" s="1"/>
      <c r="EV139" s="1"/>
      <c r="EW139" s="1"/>
      <c r="EX139" s="1"/>
      <c r="EY139" s="1"/>
      <c r="EZ139" s="1"/>
      <c r="FA139" s="1"/>
      <c r="FB139" s="1"/>
      <c r="FC139" s="1"/>
      <c r="FD139" s="1"/>
      <c r="FE139" s="1"/>
      <c r="FF139" s="1"/>
      <c r="FG139" s="1"/>
      <c r="FH139" s="1"/>
      <c r="FI139" s="1"/>
      <c r="FJ139" s="1"/>
      <c r="FK139" s="1"/>
      <c r="FL139" s="1"/>
      <c r="FM139" s="1"/>
      <c r="FN139" s="1"/>
      <c r="FO139" s="1"/>
      <c r="FP139" s="1"/>
      <c r="FQ139" s="1"/>
      <c r="FR139" s="1"/>
      <c r="FS139" s="1"/>
      <c r="FT139" s="1"/>
      <c r="FU139" s="1"/>
      <c r="FV139" s="1"/>
      <c r="FW139" s="1"/>
      <c r="FX139" s="1"/>
      <c r="FY139" s="1"/>
      <c r="FZ139" s="1"/>
      <c r="GA139" s="1"/>
      <c r="GB139" s="1"/>
      <c r="GC139" s="1"/>
      <c r="GD139" s="1"/>
      <c r="GE139" s="1"/>
      <c r="GF139" s="1"/>
      <c r="GG139" s="1"/>
      <c r="GH139" s="1"/>
      <c r="GI139" s="1"/>
      <c r="GJ139" s="1"/>
      <c r="GK139" s="1"/>
      <c r="GL139" s="1"/>
      <c r="GM139" s="1"/>
      <c r="GN139" s="1"/>
      <c r="GO139" s="1"/>
      <c r="GP139" s="1"/>
      <c r="GQ139" s="1"/>
      <c r="GR139" s="1"/>
      <c r="GS139" s="1"/>
      <c r="GT139" s="1"/>
      <c r="GU139" s="1"/>
      <c r="GV139" s="1"/>
      <c r="GW139" s="1"/>
      <c r="GX139" s="1"/>
      <c r="GY139" s="1"/>
      <c r="GZ139" s="1"/>
      <c r="HA139" s="1"/>
      <c r="HB139" s="1"/>
      <c r="HC139" s="1"/>
      <c r="HD139" s="1"/>
      <c r="HE139" s="1"/>
      <c r="HF139" s="1"/>
      <c r="HG139" s="1"/>
      <c r="HH139" s="1"/>
      <c r="HI139" s="1"/>
      <c r="HJ139" s="1"/>
      <c r="HK139" s="1"/>
      <c r="HL139" s="1"/>
      <c r="HM139" s="1"/>
      <c r="HN139" s="1"/>
      <c r="HO139" s="1"/>
    </row>
    <row r="140" spans="1:223" ht="15.75" x14ac:dyDescent="0.25">
      <c r="A140"/>
      <c r="B140"/>
      <c r="C140"/>
      <c r="D140"/>
      <c r="E140"/>
      <c r="F140"/>
      <c r="G140"/>
      <c r="H140"/>
      <c r="I140"/>
      <c r="J140"/>
      <c r="K140"/>
      <c r="L140"/>
      <c r="M140"/>
      <c r="N140"/>
      <c r="O140"/>
      <c r="P140"/>
      <c r="Q140"/>
      <c r="R140"/>
      <c r="S140"/>
      <c r="T140"/>
      <c r="U140"/>
      <c r="V140"/>
      <c r="W140"/>
      <c r="X140"/>
      <c r="Y140"/>
      <c r="Z140"/>
      <c r="AA140"/>
      <c r="AB140"/>
      <c r="AC140"/>
      <c r="AD140"/>
      <c r="AE140"/>
      <c r="AF140"/>
      <c r="AG140"/>
      <c r="AH140"/>
      <c r="AI140"/>
      <c r="AJ140"/>
      <c r="AK140"/>
      <c r="AL140"/>
      <c r="AM140"/>
      <c r="AN140"/>
      <c r="AO140"/>
      <c r="AP140"/>
      <c r="AQ140"/>
      <c r="AR140"/>
      <c r="AS140"/>
      <c r="AT140"/>
      <c r="AU140"/>
      <c r="AV140"/>
      <c r="AW140"/>
      <c r="AX140"/>
      <c r="AY140"/>
      <c r="AZ140"/>
      <c r="BA140"/>
      <c r="BB140"/>
      <c r="BC140"/>
      <c r="BD140"/>
      <c r="BE140"/>
      <c r="BF140"/>
      <c r="BG140"/>
      <c r="BH140"/>
      <c r="BI140"/>
      <c r="BJ140"/>
      <c r="BK140"/>
      <c r="BL140"/>
      <c r="BM140"/>
      <c r="BN140"/>
      <c r="BO140"/>
      <c r="BP140"/>
      <c r="BQ140"/>
      <c r="BR140"/>
      <c r="BS140"/>
      <c r="BT140"/>
      <c r="BU140"/>
      <c r="BV140"/>
      <c r="BW140"/>
      <c r="BX140"/>
      <c r="BY140"/>
      <c r="BZ140"/>
      <c r="CA140"/>
      <c r="CB140"/>
      <c r="CC140"/>
      <c r="CD140"/>
      <c r="CE140"/>
      <c r="CF140"/>
      <c r="CG140"/>
      <c r="CH140"/>
      <c r="CI140"/>
      <c r="CJ140"/>
      <c r="CK140"/>
      <c r="CL140"/>
      <c r="CM140"/>
      <c r="CN140"/>
      <c r="CO140"/>
      <c r="CP140"/>
      <c r="CQ140"/>
      <c r="CR140"/>
      <c r="CS140"/>
      <c r="CT140"/>
      <c r="CU140"/>
      <c r="CV140"/>
      <c r="CW140"/>
      <c r="CX140"/>
      <c r="CY140"/>
      <c r="CZ140"/>
      <c r="DA140"/>
      <c r="DB140"/>
      <c r="DC140"/>
      <c r="DD140"/>
      <c r="DE140"/>
      <c r="DF140"/>
      <c r="DG140"/>
      <c r="DH140"/>
      <c r="DI140" s="1"/>
      <c r="DJ140" s="1"/>
      <c r="DK140" s="1"/>
      <c r="DL140" s="1"/>
      <c r="DM140" s="1"/>
      <c r="DN140" s="1"/>
      <c r="DO140" s="1"/>
      <c r="DP140" s="1"/>
      <c r="DQ140" s="1"/>
      <c r="DR140" s="1"/>
      <c r="DS140" s="1"/>
      <c r="DT140" s="1"/>
      <c r="DU140" s="1"/>
      <c r="DV140" s="1"/>
      <c r="DW140" s="1"/>
      <c r="DX140" s="1"/>
      <c r="DY140" s="1"/>
      <c r="DZ140" s="1"/>
      <c r="EA140" s="1"/>
      <c r="EB140" s="1"/>
      <c r="EC140" s="1"/>
      <c r="ED140" s="1"/>
      <c r="EE140" s="1"/>
      <c r="EF140" s="1"/>
      <c r="EG140" s="1"/>
      <c r="EH140" s="1"/>
      <c r="EI140" s="1"/>
      <c r="EJ140" s="1"/>
      <c r="EK140" s="1"/>
      <c r="EL140" s="1"/>
      <c r="EM140" s="1"/>
      <c r="EN140" s="1"/>
      <c r="EO140" s="1"/>
      <c r="EP140" s="1"/>
      <c r="EQ140" s="1"/>
      <c r="ER140" s="1"/>
      <c r="ES140" s="1"/>
      <c r="ET140" s="1"/>
      <c r="EU140" s="1"/>
      <c r="EV140" s="1"/>
      <c r="EW140" s="1"/>
      <c r="EX140" s="1"/>
      <c r="EY140" s="1"/>
      <c r="EZ140" s="1"/>
      <c r="FA140" s="1"/>
      <c r="FB140" s="1"/>
      <c r="FC140" s="1"/>
      <c r="FD140" s="1"/>
      <c r="FE140" s="1"/>
      <c r="FF140" s="1"/>
      <c r="FG140" s="1"/>
      <c r="FH140" s="1"/>
      <c r="FI140" s="1"/>
      <c r="FJ140" s="1"/>
      <c r="FK140" s="1"/>
      <c r="FL140" s="1"/>
      <c r="FM140" s="1"/>
      <c r="FN140" s="1"/>
      <c r="FO140" s="1"/>
      <c r="FP140" s="1"/>
      <c r="FQ140" s="1"/>
      <c r="FR140" s="1"/>
      <c r="FS140" s="1"/>
      <c r="FT140" s="1"/>
      <c r="FU140" s="1"/>
      <c r="FV140" s="1"/>
      <c r="FW140" s="1"/>
      <c r="FX140" s="1"/>
      <c r="FY140" s="1"/>
      <c r="FZ140" s="1"/>
      <c r="GA140" s="1"/>
      <c r="GB140" s="1"/>
      <c r="GC140" s="1"/>
      <c r="GD140" s="1"/>
      <c r="GE140" s="1"/>
      <c r="GF140" s="1"/>
      <c r="GG140" s="1"/>
      <c r="GH140" s="1"/>
      <c r="GI140" s="1"/>
      <c r="GJ140" s="1"/>
      <c r="GK140" s="1"/>
      <c r="GL140" s="1"/>
      <c r="GM140" s="1"/>
      <c r="GN140" s="1"/>
      <c r="GO140" s="1"/>
      <c r="GP140" s="1"/>
      <c r="GQ140" s="1"/>
      <c r="GR140" s="1"/>
      <c r="GS140" s="1"/>
      <c r="GT140" s="1"/>
      <c r="GU140" s="1"/>
      <c r="GV140" s="1"/>
      <c r="GW140" s="1"/>
      <c r="GX140" s="1"/>
      <c r="GY140" s="1"/>
      <c r="GZ140" s="1"/>
      <c r="HA140" s="1"/>
      <c r="HB140" s="1"/>
      <c r="HC140" s="1"/>
      <c r="HD140" s="1"/>
      <c r="HE140" s="1"/>
      <c r="HF140" s="1"/>
      <c r="HG140" s="1"/>
      <c r="HH140" s="1"/>
      <c r="HI140" s="1"/>
      <c r="HJ140" s="1"/>
      <c r="HK140" s="1"/>
      <c r="HL140" s="1"/>
      <c r="HM140" s="1"/>
      <c r="HN140" s="1"/>
      <c r="HO140" s="1"/>
    </row>
    <row r="141" spans="1:223" ht="15.75" x14ac:dyDescent="0.25">
      <c r="A141"/>
      <c r="B141"/>
      <c r="C141"/>
      <c r="D141"/>
      <c r="E141"/>
      <c r="F141"/>
      <c r="G141"/>
      <c r="H141"/>
      <c r="I141"/>
      <c r="J141"/>
      <c r="K141"/>
      <c r="L141"/>
      <c r="M141"/>
      <c r="N141"/>
      <c r="O141"/>
      <c r="P141"/>
      <c r="Q141"/>
      <c r="R141"/>
      <c r="S141"/>
      <c r="T141"/>
      <c r="U141"/>
      <c r="V141"/>
      <c r="W141"/>
      <c r="X141"/>
      <c r="Y141"/>
      <c r="Z141"/>
      <c r="AA141"/>
      <c r="AB141"/>
      <c r="AC141"/>
      <c r="AD141"/>
      <c r="AE141"/>
      <c r="AF141"/>
      <c r="AG141"/>
      <c r="AH141"/>
      <c r="AI141"/>
      <c r="AJ141"/>
      <c r="AK141"/>
      <c r="AL141"/>
      <c r="AM141"/>
      <c r="AN141"/>
      <c r="AO141"/>
      <c r="AP141"/>
      <c r="AQ141"/>
      <c r="AR141"/>
      <c r="AS141"/>
      <c r="AT141"/>
      <c r="AU141"/>
      <c r="AV141"/>
      <c r="AW141"/>
      <c r="AX141"/>
      <c r="AY141"/>
      <c r="AZ141"/>
      <c r="BA141"/>
      <c r="BB141"/>
      <c r="BC141"/>
      <c r="BD141"/>
      <c r="BE141"/>
      <c r="BF141"/>
      <c r="BG141"/>
      <c r="BH141"/>
      <c r="BI141"/>
      <c r="BJ141"/>
      <c r="BK141"/>
      <c r="BL141"/>
      <c r="BM141"/>
      <c r="BN141"/>
      <c r="BO141"/>
      <c r="BP141"/>
      <c r="BQ141"/>
      <c r="BR141"/>
      <c r="BS141"/>
      <c r="BT141"/>
      <c r="BU141"/>
      <c r="BV141"/>
      <c r="BW141"/>
      <c r="BX141"/>
      <c r="BY141"/>
      <c r="BZ141"/>
      <c r="CA141"/>
      <c r="CB141"/>
      <c r="CC141"/>
      <c r="CD141"/>
      <c r="CE141"/>
      <c r="CF141"/>
      <c r="CG141"/>
      <c r="CH141"/>
      <c r="CI141"/>
      <c r="CJ141"/>
      <c r="CK141"/>
      <c r="CL141"/>
      <c r="CM141"/>
      <c r="CN141"/>
      <c r="CO141"/>
      <c r="CP141"/>
      <c r="CQ141"/>
      <c r="CR141"/>
      <c r="CS141"/>
      <c r="CT141"/>
      <c r="CU141"/>
      <c r="CV141"/>
      <c r="CW141"/>
      <c r="CX141"/>
      <c r="CY141"/>
      <c r="CZ141"/>
      <c r="DA141"/>
      <c r="DB141"/>
      <c r="DC141"/>
      <c r="DD141"/>
      <c r="DE141"/>
      <c r="DF141"/>
      <c r="DG141"/>
      <c r="DH141"/>
      <c r="DI141" s="1"/>
      <c r="DJ141" s="1"/>
      <c r="DK141" s="1"/>
      <c r="DL141" s="1"/>
      <c r="DM141" s="1"/>
      <c r="DN141" s="1"/>
      <c r="DO141" s="1"/>
      <c r="DP141" s="1"/>
      <c r="DQ141" s="1"/>
      <c r="DR141" s="1"/>
      <c r="DS141" s="1"/>
      <c r="DT141" s="1"/>
      <c r="DU141" s="1"/>
      <c r="DV141" s="1"/>
      <c r="DW141" s="1"/>
      <c r="DX141" s="1"/>
      <c r="DY141" s="1"/>
      <c r="DZ141" s="1"/>
      <c r="EA141" s="1"/>
      <c r="EB141" s="1"/>
      <c r="EC141" s="1"/>
      <c r="ED141" s="1"/>
      <c r="EE141" s="1"/>
      <c r="EF141" s="1"/>
      <c r="EG141" s="1"/>
      <c r="EH141" s="1"/>
      <c r="EI141" s="1"/>
      <c r="EJ141" s="1"/>
      <c r="EK141" s="1"/>
      <c r="EL141" s="1"/>
      <c r="EM141" s="1"/>
      <c r="EN141" s="1"/>
      <c r="EO141" s="1"/>
      <c r="EP141" s="1"/>
      <c r="EQ141" s="1"/>
      <c r="ER141" s="1"/>
      <c r="ES141" s="1"/>
      <c r="ET141" s="1"/>
      <c r="EU141" s="1"/>
      <c r="EV141" s="1"/>
      <c r="EW141" s="1"/>
      <c r="EX141" s="1"/>
      <c r="EY141" s="1"/>
      <c r="EZ141" s="1"/>
      <c r="FA141" s="1"/>
      <c r="FB141" s="1"/>
      <c r="FC141" s="1"/>
      <c r="FD141" s="1"/>
      <c r="FE141" s="1"/>
      <c r="FF141" s="1"/>
      <c r="FG141" s="1"/>
      <c r="FH141" s="1"/>
      <c r="FI141" s="1"/>
      <c r="FJ141" s="1"/>
      <c r="FK141" s="1"/>
      <c r="FL141" s="1"/>
      <c r="FM141" s="1"/>
      <c r="FN141" s="1"/>
      <c r="FO141" s="1"/>
      <c r="FP141" s="1"/>
      <c r="FQ141" s="1"/>
      <c r="FR141" s="1"/>
      <c r="FS141" s="1"/>
      <c r="FT141" s="1"/>
      <c r="FU141" s="1"/>
      <c r="FV141" s="1"/>
      <c r="FW141" s="1"/>
      <c r="FX141" s="1"/>
      <c r="FY141" s="1"/>
      <c r="FZ141" s="1"/>
      <c r="GA141" s="1"/>
      <c r="GB141" s="1"/>
      <c r="GC141" s="1"/>
      <c r="GD141" s="1"/>
      <c r="GE141" s="1"/>
      <c r="GF141" s="1"/>
      <c r="GG141" s="1"/>
      <c r="GH141" s="1"/>
      <c r="GI141" s="1"/>
      <c r="GJ141" s="1"/>
      <c r="GK141" s="1"/>
      <c r="GL141" s="1"/>
      <c r="GM141" s="1"/>
      <c r="GN141" s="1"/>
      <c r="GO141" s="1"/>
      <c r="GP141" s="1"/>
      <c r="GQ141" s="1"/>
      <c r="GR141" s="1"/>
      <c r="GS141" s="1"/>
      <c r="GT141" s="1"/>
      <c r="GU141" s="1"/>
      <c r="GV141" s="1"/>
      <c r="GW141" s="1"/>
      <c r="GX141" s="1"/>
      <c r="GY141" s="1"/>
      <c r="GZ141" s="1"/>
      <c r="HA141" s="1"/>
      <c r="HB141" s="1"/>
      <c r="HC141" s="1"/>
      <c r="HD141" s="1"/>
      <c r="HE141" s="1"/>
      <c r="HF141" s="1"/>
      <c r="HG141" s="1"/>
      <c r="HH141" s="1"/>
      <c r="HI141" s="1"/>
      <c r="HJ141" s="1"/>
      <c r="HK141" s="1"/>
      <c r="HL141" s="1"/>
      <c r="HM141" s="1"/>
      <c r="HN141" s="1"/>
      <c r="HO141" s="1"/>
    </row>
    <row r="142" spans="1:223" ht="15.75" x14ac:dyDescent="0.25">
      <c r="A142"/>
      <c r="B142"/>
      <c r="C142"/>
      <c r="D142"/>
      <c r="E142"/>
      <c r="F142"/>
      <c r="G142"/>
      <c r="H142"/>
      <c r="I142"/>
      <c r="J142"/>
      <c r="K142"/>
      <c r="L142"/>
      <c r="M142"/>
      <c r="N142"/>
      <c r="O142"/>
      <c r="P142"/>
      <c r="Q142"/>
      <c r="R142"/>
      <c r="S142"/>
      <c r="T142"/>
      <c r="U142"/>
      <c r="V142"/>
      <c r="W142"/>
      <c r="X142"/>
      <c r="Y142"/>
      <c r="Z142"/>
      <c r="AA142"/>
      <c r="AB142"/>
      <c r="AC142"/>
      <c r="AD142"/>
      <c r="AE142"/>
      <c r="AF142"/>
      <c r="AG142"/>
      <c r="AH142"/>
      <c r="AI142"/>
      <c r="AJ142"/>
      <c r="AK142"/>
      <c r="AL142"/>
      <c r="AM142"/>
      <c r="AN142"/>
      <c r="AO142"/>
      <c r="AP142"/>
      <c r="AQ142"/>
      <c r="AR142"/>
      <c r="AS142"/>
      <c r="AT142"/>
      <c r="AU142"/>
      <c r="AV142"/>
      <c r="AW142"/>
      <c r="AX142"/>
      <c r="AY142"/>
      <c r="AZ142"/>
      <c r="BA142"/>
      <c r="BB142"/>
      <c r="BC142"/>
      <c r="BD142"/>
      <c r="BE142"/>
      <c r="BF142"/>
      <c r="BG142"/>
      <c r="BH142"/>
      <c r="BI142"/>
      <c r="BJ142"/>
      <c r="BK142"/>
      <c r="BL142"/>
      <c r="BM142"/>
      <c r="BN142"/>
      <c r="BO142"/>
      <c r="BP142"/>
      <c r="BQ142"/>
      <c r="BR142"/>
      <c r="BS142"/>
      <c r="BT142"/>
      <c r="BU142"/>
      <c r="BV142"/>
      <c r="BW142"/>
      <c r="BX142"/>
      <c r="BY142"/>
      <c r="BZ142"/>
      <c r="CA142"/>
      <c r="CB142"/>
      <c r="CC142"/>
      <c r="CD142"/>
      <c r="CE142"/>
      <c r="CF142"/>
      <c r="CG142"/>
      <c r="CH142"/>
      <c r="CI142"/>
      <c r="CJ142"/>
      <c r="CK142"/>
      <c r="CL142"/>
      <c r="CM142"/>
      <c r="CN142"/>
      <c r="CO142"/>
      <c r="CP142"/>
      <c r="CQ142"/>
      <c r="CR142"/>
      <c r="CS142"/>
      <c r="CT142"/>
      <c r="CU142"/>
      <c r="CV142"/>
      <c r="CW142"/>
      <c r="CX142"/>
      <c r="CY142"/>
      <c r="CZ142"/>
      <c r="DA142"/>
      <c r="DB142"/>
      <c r="DC142"/>
      <c r="DD142"/>
      <c r="DE142"/>
      <c r="DF142"/>
      <c r="DG142"/>
      <c r="DH142"/>
      <c r="DI142" s="1"/>
      <c r="DJ142" s="1"/>
      <c r="DK142" s="1"/>
      <c r="DL142" s="1"/>
      <c r="DM142" s="1"/>
      <c r="DN142" s="1"/>
      <c r="DO142" s="1"/>
      <c r="DP142" s="1"/>
      <c r="DQ142" s="1"/>
      <c r="DR142" s="1"/>
      <c r="DS142" s="1"/>
      <c r="DT142" s="1"/>
      <c r="DU142" s="1"/>
      <c r="DV142" s="1"/>
      <c r="DW142" s="1"/>
      <c r="DX142" s="1"/>
      <c r="DY142" s="1"/>
      <c r="DZ142" s="1"/>
      <c r="EA142" s="1"/>
      <c r="EB142" s="1"/>
      <c r="EC142" s="1"/>
      <c r="ED142" s="1"/>
      <c r="EE142" s="1"/>
      <c r="EF142" s="1"/>
      <c r="EG142" s="1"/>
      <c r="EH142" s="1"/>
      <c r="EI142" s="1"/>
      <c r="EJ142" s="1"/>
      <c r="EK142" s="1"/>
      <c r="EL142" s="1"/>
      <c r="EM142" s="1"/>
      <c r="EN142" s="1"/>
      <c r="EO142" s="1"/>
      <c r="EP142" s="1"/>
      <c r="EQ142" s="1"/>
      <c r="ER142" s="1"/>
      <c r="ES142" s="1"/>
      <c r="ET142" s="1"/>
      <c r="EU142" s="1"/>
      <c r="EV142" s="1"/>
      <c r="EW142" s="1"/>
      <c r="EX142" s="1"/>
      <c r="EY142" s="1"/>
      <c r="EZ142" s="1"/>
      <c r="FA142" s="1"/>
      <c r="FB142" s="1"/>
      <c r="FC142" s="1"/>
      <c r="FD142" s="1"/>
      <c r="FE142" s="1"/>
      <c r="FF142" s="1"/>
      <c r="FG142" s="1"/>
      <c r="FH142" s="1"/>
      <c r="FI142" s="1"/>
      <c r="FJ142" s="1"/>
      <c r="FK142" s="1"/>
      <c r="FL142" s="1"/>
      <c r="FM142" s="1"/>
      <c r="FN142" s="1"/>
      <c r="FO142" s="1"/>
      <c r="FP142" s="1"/>
      <c r="FQ142" s="1"/>
      <c r="FR142" s="1"/>
      <c r="FS142" s="1"/>
      <c r="FT142" s="1"/>
      <c r="FU142" s="1"/>
      <c r="FV142" s="1"/>
      <c r="FW142" s="1"/>
      <c r="FX142" s="1"/>
      <c r="FY142" s="1"/>
      <c r="FZ142" s="1"/>
      <c r="GA142" s="1"/>
      <c r="GB142" s="1"/>
      <c r="GC142" s="1"/>
      <c r="GD142" s="1"/>
      <c r="GE142" s="1"/>
      <c r="GF142" s="1"/>
      <c r="GG142" s="1"/>
      <c r="GH142" s="1"/>
      <c r="GI142" s="1"/>
      <c r="GJ142" s="1"/>
      <c r="GK142" s="1"/>
      <c r="GL142" s="1"/>
      <c r="GM142" s="1"/>
      <c r="GN142" s="1"/>
      <c r="GO142" s="1"/>
      <c r="GP142" s="1"/>
      <c r="GQ142" s="1"/>
      <c r="GR142" s="1"/>
      <c r="GS142" s="1"/>
      <c r="GT142" s="1"/>
      <c r="GU142" s="1"/>
      <c r="GV142" s="1"/>
      <c r="GW142" s="1"/>
      <c r="GX142" s="1"/>
      <c r="GY142" s="1"/>
      <c r="GZ142" s="1"/>
      <c r="HA142" s="1"/>
      <c r="HB142" s="1"/>
      <c r="HC142" s="1"/>
      <c r="HD142" s="1"/>
      <c r="HE142" s="1"/>
      <c r="HF142" s="1"/>
      <c r="HG142" s="1"/>
      <c r="HH142" s="1"/>
      <c r="HI142" s="1"/>
      <c r="HJ142" s="1"/>
      <c r="HK142" s="1"/>
      <c r="HL142" s="1"/>
      <c r="HM142" s="1"/>
      <c r="HN142" s="1"/>
      <c r="HO142" s="1"/>
    </row>
    <row r="143" spans="1:223" ht="15.75" x14ac:dyDescent="0.25">
      <c r="A143"/>
      <c r="B143"/>
      <c r="C143"/>
      <c r="D143"/>
      <c r="E143"/>
      <c r="F143"/>
      <c r="G143"/>
      <c r="H143"/>
      <c r="I143"/>
      <c r="J143"/>
      <c r="K143"/>
      <c r="L143"/>
      <c r="M143"/>
      <c r="N143"/>
      <c r="O143"/>
      <c r="P143"/>
      <c r="Q143"/>
      <c r="R143"/>
      <c r="S143"/>
      <c r="T143"/>
      <c r="U143"/>
      <c r="V143"/>
      <c r="W143"/>
      <c r="X143"/>
      <c r="Y143"/>
      <c r="Z143"/>
      <c r="AA143"/>
      <c r="AB143"/>
      <c r="AC143"/>
      <c r="AD143"/>
      <c r="AE143"/>
      <c r="AF143"/>
      <c r="AG143"/>
      <c r="AH143"/>
      <c r="AI143"/>
      <c r="AJ143"/>
      <c r="AK143"/>
      <c r="AL143"/>
      <c r="AM143"/>
      <c r="AN143"/>
      <c r="AO143"/>
      <c r="AP143"/>
      <c r="AQ143"/>
      <c r="AR143"/>
      <c r="AS143"/>
      <c r="AT143"/>
      <c r="AU143"/>
      <c r="AV143"/>
      <c r="AW143"/>
      <c r="AX143"/>
      <c r="AY143"/>
      <c r="AZ143"/>
      <c r="BA143"/>
      <c r="BB143"/>
      <c r="BC143"/>
      <c r="BD143"/>
      <c r="BE143"/>
      <c r="BF143"/>
      <c r="BG143"/>
      <c r="BH143"/>
      <c r="BI143"/>
      <c r="BJ143"/>
      <c r="BK143"/>
      <c r="BL143"/>
      <c r="BM143"/>
      <c r="BN143"/>
      <c r="BO143"/>
      <c r="BP143"/>
      <c r="BQ143"/>
      <c r="BR143"/>
      <c r="BS143"/>
      <c r="BT143"/>
      <c r="BU143"/>
      <c r="BV143"/>
      <c r="BW143"/>
      <c r="BX143"/>
      <c r="BY143"/>
      <c r="BZ143"/>
      <c r="CA143"/>
      <c r="CB143"/>
      <c r="CC143"/>
      <c r="CD143"/>
      <c r="CE143"/>
      <c r="CF143"/>
      <c r="CG143"/>
      <c r="CH143"/>
      <c r="CI143"/>
      <c r="CJ143"/>
      <c r="CK143"/>
      <c r="CL143"/>
      <c r="CM143"/>
      <c r="CN143"/>
      <c r="CO143"/>
      <c r="CP143"/>
      <c r="CQ143"/>
      <c r="CR143"/>
      <c r="CS143"/>
      <c r="CT143"/>
      <c r="CU143"/>
      <c r="CV143"/>
      <c r="CW143"/>
      <c r="CX143"/>
      <c r="CY143"/>
      <c r="CZ143"/>
      <c r="DA143"/>
      <c r="DB143"/>
      <c r="DC143"/>
      <c r="DD143"/>
      <c r="DE143"/>
      <c r="DF143"/>
      <c r="DG143"/>
      <c r="DH143"/>
      <c r="DI143" s="1"/>
      <c r="DJ143" s="1"/>
      <c r="DK143" s="1"/>
      <c r="DL143" s="1"/>
      <c r="DM143" s="1"/>
      <c r="DN143" s="1"/>
      <c r="DO143" s="1"/>
      <c r="DP143" s="1"/>
      <c r="DQ143" s="1"/>
      <c r="DR143" s="1"/>
      <c r="DS143" s="1"/>
      <c r="DT143" s="1"/>
      <c r="DU143" s="1"/>
      <c r="DV143" s="1"/>
      <c r="DW143" s="1"/>
      <c r="DX143" s="1"/>
      <c r="DY143" s="1"/>
      <c r="DZ143" s="1"/>
      <c r="EA143" s="1"/>
      <c r="EB143" s="1"/>
      <c r="EC143" s="1"/>
      <c r="ED143" s="1"/>
      <c r="EE143" s="1"/>
      <c r="EF143" s="1"/>
      <c r="EG143" s="1"/>
      <c r="EH143" s="1"/>
      <c r="EI143" s="1"/>
      <c r="EJ143" s="1"/>
      <c r="EK143" s="1"/>
      <c r="EL143" s="1"/>
      <c r="EM143" s="1"/>
      <c r="EN143" s="1"/>
      <c r="EO143" s="1"/>
      <c r="EP143" s="1"/>
      <c r="EQ143" s="1"/>
      <c r="ER143" s="1"/>
      <c r="ES143" s="1"/>
      <c r="ET143" s="1"/>
      <c r="EU143" s="1"/>
      <c r="EV143" s="1"/>
      <c r="EW143" s="1"/>
      <c r="EX143" s="1"/>
      <c r="EY143" s="1"/>
      <c r="EZ143" s="1"/>
      <c r="FA143" s="1"/>
      <c r="FB143" s="1"/>
      <c r="FC143" s="1"/>
      <c r="FD143" s="1"/>
      <c r="FE143" s="1"/>
      <c r="FF143" s="1"/>
      <c r="FG143" s="1"/>
      <c r="FH143" s="1"/>
      <c r="FI143" s="1"/>
      <c r="FJ143" s="1"/>
      <c r="FK143" s="1"/>
      <c r="FL143" s="1"/>
      <c r="FM143" s="1"/>
      <c r="FN143" s="1"/>
      <c r="FO143" s="1"/>
      <c r="FP143" s="1"/>
      <c r="FQ143" s="1"/>
      <c r="FR143" s="1"/>
      <c r="FS143" s="1"/>
      <c r="FT143" s="1"/>
      <c r="FU143" s="1"/>
      <c r="FV143" s="1"/>
      <c r="FW143" s="1"/>
      <c r="FX143" s="1"/>
      <c r="FY143" s="1"/>
      <c r="FZ143" s="1"/>
      <c r="GA143" s="1"/>
      <c r="GB143" s="1"/>
      <c r="GC143" s="1"/>
      <c r="GD143" s="1"/>
      <c r="GE143" s="1"/>
      <c r="GF143" s="1"/>
      <c r="GG143" s="1"/>
      <c r="GH143" s="1"/>
      <c r="GI143" s="1"/>
      <c r="GJ143" s="1"/>
      <c r="GK143" s="1"/>
      <c r="GL143" s="1"/>
      <c r="GM143" s="1"/>
      <c r="GN143" s="1"/>
      <c r="GO143" s="1"/>
      <c r="GP143" s="1"/>
      <c r="GQ143" s="1"/>
      <c r="GR143" s="1"/>
      <c r="GS143" s="1"/>
      <c r="GT143" s="1"/>
      <c r="GU143" s="1"/>
      <c r="GV143" s="1"/>
      <c r="GW143" s="1"/>
      <c r="GX143" s="1"/>
      <c r="GY143" s="1"/>
      <c r="GZ143" s="1"/>
      <c r="HA143" s="1"/>
      <c r="HB143" s="1"/>
      <c r="HC143" s="1"/>
      <c r="HD143" s="1"/>
      <c r="HE143" s="1"/>
      <c r="HF143" s="1"/>
      <c r="HG143" s="1"/>
      <c r="HH143" s="1"/>
      <c r="HI143" s="1"/>
      <c r="HJ143" s="1"/>
      <c r="HK143" s="1"/>
      <c r="HL143" s="1"/>
      <c r="HM143" s="1"/>
      <c r="HN143" s="1"/>
      <c r="HO143" s="1"/>
    </row>
    <row r="144" spans="1:223" ht="15.75" x14ac:dyDescent="0.25">
      <c r="A144"/>
      <c r="B144"/>
      <c r="C144"/>
      <c r="D144"/>
      <c r="E144"/>
      <c r="F144"/>
      <c r="G144"/>
      <c r="H144"/>
      <c r="I144"/>
      <c r="J144"/>
      <c r="K144"/>
      <c r="L144"/>
      <c r="M144"/>
      <c r="N144"/>
      <c r="O144"/>
      <c r="P144"/>
      <c r="Q144"/>
      <c r="R144"/>
      <c r="S144"/>
      <c r="T144"/>
      <c r="U144"/>
      <c r="V144"/>
      <c r="W144"/>
      <c r="X144"/>
      <c r="Y144"/>
      <c r="Z144"/>
      <c r="AA144"/>
      <c r="AB144"/>
      <c r="AC144"/>
      <c r="AD144"/>
      <c r="AE144"/>
      <c r="AF144"/>
      <c r="AG144"/>
      <c r="AH144"/>
      <c r="AI144"/>
      <c r="AJ144"/>
      <c r="AK144"/>
      <c r="AL144"/>
      <c r="AM144"/>
      <c r="AN144"/>
      <c r="AO144"/>
      <c r="AP144"/>
      <c r="AQ144"/>
      <c r="AR144"/>
      <c r="AS144"/>
      <c r="AT144"/>
      <c r="AU144"/>
      <c r="AV144"/>
      <c r="AW144"/>
      <c r="AX144"/>
      <c r="AY144"/>
      <c r="AZ144"/>
      <c r="BA144"/>
      <c r="BB144"/>
      <c r="BC144"/>
      <c r="BD144"/>
      <c r="BE144"/>
      <c r="BF144"/>
      <c r="BG144"/>
      <c r="BH144"/>
      <c r="BI144"/>
      <c r="BJ144"/>
      <c r="BK144"/>
      <c r="BL144"/>
      <c r="BM144"/>
      <c r="BN144"/>
      <c r="BO144"/>
      <c r="BP144"/>
      <c r="BQ144"/>
      <c r="BR144"/>
      <c r="BS144"/>
      <c r="BT144"/>
      <c r="BU144"/>
      <c r="BV144"/>
      <c r="BW144"/>
      <c r="BX144"/>
      <c r="BY144"/>
      <c r="BZ144"/>
      <c r="CA144"/>
      <c r="CB144"/>
      <c r="CC144"/>
      <c r="CD144"/>
      <c r="CE144"/>
      <c r="CF144"/>
      <c r="CG144"/>
      <c r="CH144"/>
      <c r="CI144"/>
      <c r="CJ144"/>
      <c r="CK144"/>
      <c r="CL144"/>
      <c r="CM144"/>
      <c r="CN144"/>
      <c r="CO144"/>
      <c r="CP144"/>
      <c r="CQ144"/>
      <c r="CR144"/>
      <c r="CS144"/>
      <c r="CT144"/>
      <c r="CU144"/>
      <c r="CV144"/>
      <c r="CW144"/>
      <c r="CX144"/>
      <c r="CY144"/>
      <c r="CZ144"/>
      <c r="DA144"/>
      <c r="DB144"/>
      <c r="DC144"/>
      <c r="DD144"/>
      <c r="DE144"/>
      <c r="DF144"/>
      <c r="DG144"/>
      <c r="DH144"/>
      <c r="DI144" s="1"/>
      <c r="DJ144" s="1"/>
      <c r="DK144" s="1"/>
      <c r="DL144" s="1"/>
      <c r="DM144" s="1"/>
      <c r="DN144" s="1"/>
      <c r="DO144" s="1"/>
      <c r="DP144" s="1"/>
      <c r="DQ144" s="1"/>
      <c r="DR144" s="1"/>
      <c r="DS144" s="1"/>
      <c r="DT144" s="1"/>
      <c r="DU144" s="1"/>
      <c r="DV144" s="1"/>
      <c r="DW144" s="1"/>
      <c r="DX144" s="1"/>
      <c r="DY144" s="1"/>
      <c r="DZ144" s="1"/>
      <c r="EA144" s="1"/>
      <c r="EB144" s="1"/>
      <c r="EC144" s="1"/>
      <c r="ED144" s="1"/>
      <c r="EE144" s="1"/>
      <c r="EF144" s="1"/>
      <c r="EG144" s="1"/>
      <c r="EH144" s="1"/>
      <c r="EI144" s="1"/>
      <c r="EJ144" s="1"/>
      <c r="EK144" s="1"/>
      <c r="EL144" s="1"/>
      <c r="EM144" s="1"/>
      <c r="EN144" s="1"/>
      <c r="EO144" s="1"/>
      <c r="EP144" s="1"/>
      <c r="EQ144" s="1"/>
      <c r="ER144" s="1"/>
      <c r="ES144" s="1"/>
      <c r="ET144" s="1"/>
      <c r="EU144" s="1"/>
      <c r="EV144" s="1"/>
      <c r="EW144" s="1"/>
      <c r="EX144" s="1"/>
      <c r="EY144" s="1"/>
      <c r="EZ144" s="1"/>
      <c r="FA144" s="1"/>
      <c r="FB144" s="1"/>
      <c r="FC144" s="1"/>
      <c r="FD144" s="1"/>
      <c r="FE144" s="1"/>
      <c r="FF144" s="1"/>
      <c r="FG144" s="1"/>
      <c r="FH144" s="1"/>
      <c r="FI144" s="1"/>
      <c r="FJ144" s="1"/>
      <c r="FK144" s="1"/>
      <c r="FL144" s="1"/>
      <c r="FM144" s="1"/>
      <c r="FN144" s="1"/>
      <c r="FO144" s="1"/>
      <c r="FP144" s="1"/>
      <c r="FQ144" s="1"/>
      <c r="FR144" s="1"/>
      <c r="FS144" s="1"/>
      <c r="FT144" s="1"/>
      <c r="FU144" s="1"/>
      <c r="FV144" s="1"/>
      <c r="FW144" s="1"/>
      <c r="FX144" s="1"/>
      <c r="FY144" s="1"/>
      <c r="FZ144" s="1"/>
      <c r="GA144" s="1"/>
      <c r="GB144" s="1"/>
      <c r="GC144" s="1"/>
      <c r="GD144" s="1"/>
      <c r="GE144" s="1"/>
      <c r="GF144" s="1"/>
      <c r="GG144" s="1"/>
      <c r="GH144" s="1"/>
      <c r="GI144" s="1"/>
      <c r="GJ144" s="1"/>
      <c r="GK144" s="1"/>
      <c r="GL144" s="1"/>
      <c r="GM144" s="1"/>
      <c r="GN144" s="1"/>
      <c r="GO144" s="1"/>
      <c r="GP144" s="1"/>
      <c r="GQ144" s="1"/>
      <c r="GR144" s="1"/>
      <c r="GS144" s="1"/>
      <c r="GT144" s="1"/>
      <c r="GU144" s="1"/>
      <c r="GV144" s="1"/>
      <c r="GW144" s="1"/>
      <c r="GX144" s="1"/>
      <c r="GY144" s="1"/>
      <c r="GZ144" s="1"/>
      <c r="HA144" s="1"/>
      <c r="HB144" s="1"/>
      <c r="HC144" s="1"/>
      <c r="HD144" s="1"/>
      <c r="HE144" s="1"/>
      <c r="HF144" s="1"/>
      <c r="HG144" s="1"/>
      <c r="HH144" s="1"/>
      <c r="HI144" s="1"/>
      <c r="HJ144" s="1"/>
      <c r="HK144" s="1"/>
      <c r="HL144" s="1"/>
      <c r="HM144" s="1"/>
      <c r="HN144" s="1"/>
      <c r="HO144" s="1"/>
    </row>
    <row r="145" spans="1:223" ht="15.75" x14ac:dyDescent="0.25">
      <c r="A145"/>
      <c r="B145"/>
      <c r="C145"/>
      <c r="D145"/>
      <c r="E145"/>
      <c r="F145"/>
      <c r="G145"/>
      <c r="H145"/>
      <c r="I145"/>
      <c r="J145"/>
      <c r="K145"/>
      <c r="L145"/>
      <c r="M145"/>
      <c r="N145"/>
      <c r="O145"/>
      <c r="P145"/>
      <c r="Q145"/>
      <c r="R145"/>
      <c r="S145"/>
      <c r="T145"/>
      <c r="U145"/>
      <c r="V145"/>
      <c r="W145"/>
      <c r="X145"/>
      <c r="Y145"/>
      <c r="Z145"/>
      <c r="AA145"/>
      <c r="AB145"/>
      <c r="AC145"/>
      <c r="AD145"/>
      <c r="AE145"/>
      <c r="AF145"/>
      <c r="AG145"/>
      <c r="AH145"/>
      <c r="AI145"/>
      <c r="AJ145"/>
      <c r="AK145"/>
      <c r="AL145"/>
      <c r="AM145"/>
      <c r="AN145"/>
      <c r="AO145"/>
      <c r="AP145"/>
      <c r="AQ145"/>
      <c r="AR145"/>
      <c r="AS145"/>
      <c r="AT145"/>
      <c r="AU145"/>
      <c r="AV145"/>
      <c r="AW145"/>
      <c r="AX145"/>
      <c r="AY145"/>
      <c r="AZ145"/>
      <c r="BA145"/>
      <c r="BB145"/>
      <c r="BC145"/>
      <c r="BD145"/>
      <c r="BE145"/>
      <c r="BF145"/>
      <c r="BG145"/>
      <c r="BH145"/>
      <c r="BI145"/>
      <c r="BJ145"/>
      <c r="BK145"/>
      <c r="BL145"/>
      <c r="BM145"/>
      <c r="BN145"/>
      <c r="BO145"/>
      <c r="BP145"/>
      <c r="BQ145"/>
      <c r="BR145"/>
      <c r="BS145"/>
      <c r="BT145"/>
      <c r="BU145"/>
      <c r="BV145"/>
      <c r="BW145"/>
      <c r="BX145"/>
      <c r="BY145"/>
      <c r="BZ145"/>
      <c r="CA145"/>
      <c r="CB145"/>
      <c r="CC145"/>
      <c r="CD145"/>
      <c r="CE145"/>
      <c r="CF145"/>
      <c r="CG145"/>
      <c r="CH145"/>
      <c r="CI145"/>
      <c r="CJ145"/>
      <c r="CK145"/>
      <c r="CL145"/>
      <c r="CM145"/>
      <c r="CN145"/>
      <c r="CO145"/>
      <c r="CP145"/>
      <c r="CQ145"/>
      <c r="CR145"/>
      <c r="CS145"/>
      <c r="CT145"/>
      <c r="CU145"/>
      <c r="CV145"/>
      <c r="CW145"/>
      <c r="CX145"/>
      <c r="CY145"/>
      <c r="CZ145"/>
      <c r="DA145"/>
      <c r="DB145"/>
      <c r="DC145"/>
      <c r="DD145"/>
      <c r="DE145"/>
      <c r="DF145"/>
      <c r="DG145"/>
      <c r="DH145"/>
      <c r="DI145" s="1"/>
      <c r="DJ145" s="1"/>
      <c r="DK145" s="1"/>
      <c r="DL145" s="1"/>
      <c r="DM145" s="1"/>
      <c r="DN145" s="1"/>
      <c r="DO145" s="1"/>
      <c r="DP145" s="1"/>
      <c r="DQ145" s="1"/>
      <c r="DR145" s="1"/>
      <c r="DS145" s="1"/>
      <c r="DT145" s="1"/>
      <c r="DU145" s="1"/>
      <c r="DV145" s="1"/>
      <c r="DW145" s="1"/>
      <c r="DX145" s="1"/>
      <c r="DY145" s="1"/>
      <c r="DZ145" s="1"/>
      <c r="EA145" s="1"/>
      <c r="EB145" s="1"/>
      <c r="EC145" s="1"/>
      <c r="ED145" s="1"/>
      <c r="EE145" s="1"/>
      <c r="EF145" s="1"/>
      <c r="EG145" s="1"/>
      <c r="EH145" s="1"/>
      <c r="EI145" s="1"/>
      <c r="EJ145" s="1"/>
      <c r="EK145" s="1"/>
      <c r="EL145" s="1"/>
      <c r="EM145" s="1"/>
      <c r="EN145" s="1"/>
      <c r="EO145" s="1"/>
      <c r="EP145" s="1"/>
      <c r="EQ145" s="1"/>
      <c r="ER145" s="1"/>
      <c r="ES145" s="1"/>
      <c r="ET145" s="1"/>
      <c r="EU145" s="1"/>
      <c r="EV145" s="1"/>
      <c r="EW145" s="1"/>
      <c r="EX145" s="1"/>
      <c r="EY145" s="1"/>
      <c r="EZ145" s="1"/>
      <c r="FA145" s="1"/>
      <c r="FB145" s="1"/>
      <c r="FC145" s="1"/>
      <c r="FD145" s="1"/>
      <c r="FE145" s="1"/>
      <c r="FF145" s="1"/>
      <c r="FG145" s="1"/>
      <c r="FH145" s="1"/>
      <c r="FI145" s="1"/>
      <c r="FJ145" s="1"/>
      <c r="FK145" s="1"/>
      <c r="FL145" s="1"/>
      <c r="FM145" s="1"/>
      <c r="FN145" s="1"/>
      <c r="FO145" s="1"/>
      <c r="FP145" s="1"/>
      <c r="FQ145" s="1"/>
      <c r="FR145" s="1"/>
      <c r="FS145" s="1"/>
      <c r="FT145" s="1"/>
      <c r="FU145" s="1"/>
      <c r="FV145" s="1"/>
      <c r="FW145" s="1"/>
      <c r="FX145" s="1"/>
      <c r="FY145" s="1"/>
      <c r="FZ145" s="1"/>
      <c r="GA145" s="1"/>
      <c r="GB145" s="1"/>
      <c r="GC145" s="1"/>
      <c r="GD145" s="1"/>
      <c r="GE145" s="1"/>
      <c r="GF145" s="1"/>
      <c r="GG145" s="1"/>
      <c r="GH145" s="1"/>
      <c r="GI145" s="1"/>
      <c r="GJ145" s="1"/>
      <c r="GK145" s="1"/>
      <c r="GL145" s="1"/>
      <c r="GM145" s="1"/>
      <c r="GN145" s="1"/>
      <c r="GO145" s="1"/>
      <c r="GP145" s="1"/>
      <c r="GQ145" s="1"/>
      <c r="GR145" s="1"/>
      <c r="GS145" s="1"/>
      <c r="GT145" s="1"/>
      <c r="GU145" s="1"/>
      <c r="GV145" s="1"/>
      <c r="GW145" s="1"/>
      <c r="GX145" s="1"/>
      <c r="GY145" s="1"/>
      <c r="GZ145" s="1"/>
      <c r="HA145" s="1"/>
      <c r="HB145" s="1"/>
      <c r="HC145" s="1"/>
      <c r="HD145" s="1"/>
      <c r="HE145" s="1"/>
      <c r="HF145" s="1"/>
      <c r="HG145" s="1"/>
      <c r="HH145" s="1"/>
      <c r="HI145" s="1"/>
      <c r="HJ145" s="1"/>
      <c r="HK145" s="1"/>
      <c r="HL145" s="1"/>
      <c r="HM145" s="1"/>
      <c r="HN145" s="1"/>
      <c r="HO145" s="1"/>
    </row>
    <row r="146" spans="1:223" ht="15.75" x14ac:dyDescent="0.25">
      <c r="A146"/>
      <c r="B146"/>
      <c r="C146"/>
      <c r="D146"/>
      <c r="E146"/>
      <c r="F146"/>
      <c r="G146"/>
      <c r="H146"/>
      <c r="I146"/>
      <c r="J146"/>
      <c r="K146"/>
      <c r="L146"/>
      <c r="M146"/>
      <c r="N146"/>
      <c r="O146"/>
      <c r="P146"/>
      <c r="Q146"/>
      <c r="R146"/>
      <c r="S146"/>
      <c r="T146"/>
      <c r="U146"/>
      <c r="V146"/>
      <c r="W146"/>
      <c r="X146"/>
      <c r="Y146"/>
      <c r="Z146"/>
      <c r="AA146"/>
      <c r="AB146"/>
      <c r="AC146"/>
      <c r="AD146"/>
      <c r="AE146"/>
      <c r="AF146"/>
      <c r="AG146"/>
      <c r="AH146"/>
      <c r="AI146"/>
      <c r="AJ146"/>
      <c r="AK146"/>
      <c r="AL146"/>
      <c r="AM146"/>
      <c r="AN146"/>
      <c r="AO146"/>
      <c r="AP146"/>
      <c r="AQ146"/>
      <c r="AR146"/>
      <c r="AS146"/>
      <c r="AT146"/>
      <c r="AU146"/>
      <c r="AV146"/>
      <c r="AW146"/>
      <c r="AX146"/>
      <c r="AY146"/>
      <c r="AZ146"/>
      <c r="BA146"/>
      <c r="BB146"/>
      <c r="BC146"/>
      <c r="BD146"/>
      <c r="BE146"/>
      <c r="BF146"/>
      <c r="BG146"/>
      <c r="BH146"/>
      <c r="BI146"/>
      <c r="BJ146"/>
      <c r="BK146"/>
      <c r="BL146"/>
      <c r="BM146"/>
      <c r="BN146"/>
      <c r="BO146"/>
      <c r="BP146"/>
      <c r="BQ146"/>
      <c r="BR146"/>
      <c r="BS146"/>
      <c r="BT146"/>
      <c r="BU146"/>
      <c r="BV146"/>
      <c r="BW146"/>
      <c r="BX146"/>
      <c r="BY146"/>
      <c r="BZ146"/>
      <c r="CA146"/>
      <c r="CB146"/>
      <c r="CC146"/>
      <c r="CD146"/>
      <c r="CE146"/>
      <c r="CF146"/>
      <c r="CG146"/>
      <c r="CH146"/>
      <c r="CI146"/>
      <c r="CJ146"/>
      <c r="CK146"/>
      <c r="CL146"/>
      <c r="CM146"/>
      <c r="CN146"/>
      <c r="CO146"/>
      <c r="CP146"/>
      <c r="CQ146"/>
      <c r="CR146"/>
      <c r="CS146"/>
      <c r="CT146"/>
      <c r="CU146"/>
      <c r="CV146"/>
      <c r="CW146"/>
      <c r="CX146"/>
      <c r="CY146"/>
      <c r="CZ146"/>
      <c r="DA146"/>
      <c r="DB146"/>
      <c r="DC146"/>
      <c r="DD146"/>
      <c r="DE146"/>
      <c r="DF146"/>
      <c r="DG146"/>
      <c r="DH146"/>
      <c r="DI146" s="1"/>
      <c r="DJ146" s="1"/>
      <c r="DK146" s="1"/>
      <c r="DL146" s="1"/>
      <c r="DM146" s="1"/>
      <c r="DN146" s="1"/>
      <c r="DO146" s="1"/>
      <c r="DP146" s="1"/>
      <c r="DQ146" s="1"/>
      <c r="DR146" s="1"/>
      <c r="DS146" s="1"/>
      <c r="DT146" s="1"/>
      <c r="DU146" s="1"/>
      <c r="DV146" s="1"/>
      <c r="DW146" s="1"/>
      <c r="DX146" s="1"/>
      <c r="DY146" s="1"/>
      <c r="DZ146" s="1"/>
      <c r="EA146" s="1"/>
      <c r="EB146" s="1"/>
      <c r="EC146" s="1"/>
      <c r="ED146" s="1"/>
      <c r="EE146" s="1"/>
      <c r="EF146" s="1"/>
      <c r="EG146" s="1"/>
      <c r="EH146" s="1"/>
      <c r="EI146" s="1"/>
      <c r="EJ146" s="1"/>
      <c r="EK146" s="1"/>
      <c r="EL146" s="1"/>
      <c r="EM146" s="1"/>
      <c r="EN146" s="1"/>
      <c r="EO146" s="1"/>
      <c r="EP146" s="1"/>
      <c r="EQ146" s="1"/>
      <c r="ER146" s="1"/>
      <c r="ES146" s="1"/>
      <c r="ET146" s="1"/>
      <c r="EU146" s="1"/>
      <c r="EV146" s="1"/>
      <c r="EW146" s="1"/>
      <c r="EX146" s="1"/>
      <c r="EY146" s="1"/>
      <c r="EZ146" s="1"/>
      <c r="FA146" s="1"/>
      <c r="FB146" s="1"/>
      <c r="FC146" s="1"/>
      <c r="FD146" s="1"/>
      <c r="FE146" s="1"/>
      <c r="FF146" s="1"/>
      <c r="FG146" s="1"/>
      <c r="FH146" s="1"/>
      <c r="FI146" s="1"/>
      <c r="FJ146" s="1"/>
      <c r="FK146" s="1"/>
      <c r="FL146" s="1"/>
      <c r="FM146" s="1"/>
      <c r="FN146" s="1"/>
      <c r="FO146" s="1"/>
      <c r="FP146" s="1"/>
      <c r="FQ146" s="1"/>
      <c r="FR146" s="1"/>
      <c r="FS146" s="1"/>
      <c r="FT146" s="1"/>
      <c r="FU146" s="1"/>
      <c r="FV146" s="1"/>
      <c r="FW146" s="1"/>
      <c r="FX146" s="1"/>
      <c r="FY146" s="1"/>
      <c r="FZ146" s="1"/>
      <c r="GA146" s="1"/>
      <c r="GB146" s="1"/>
      <c r="GC146" s="1"/>
      <c r="GD146" s="1"/>
      <c r="GE146" s="1"/>
      <c r="GF146" s="1"/>
      <c r="GG146" s="1"/>
      <c r="GH146" s="1"/>
      <c r="GI146" s="1"/>
      <c r="GJ146" s="1"/>
      <c r="GK146" s="1"/>
      <c r="GL146" s="1"/>
      <c r="GM146" s="1"/>
      <c r="GN146" s="1"/>
      <c r="GO146" s="1"/>
      <c r="GP146" s="1"/>
      <c r="GQ146" s="1"/>
      <c r="GR146" s="1"/>
      <c r="GS146" s="1"/>
      <c r="GT146" s="1"/>
      <c r="GU146" s="1"/>
      <c r="GV146" s="1"/>
      <c r="GW146" s="1"/>
      <c r="GX146" s="1"/>
      <c r="GY146" s="1"/>
      <c r="GZ146" s="1"/>
      <c r="HA146" s="1"/>
      <c r="HB146" s="1"/>
      <c r="HC146" s="1"/>
      <c r="HD146" s="1"/>
      <c r="HE146" s="1"/>
      <c r="HF146" s="1"/>
      <c r="HG146" s="1"/>
      <c r="HH146" s="1"/>
      <c r="HI146" s="1"/>
      <c r="HJ146" s="1"/>
      <c r="HK146" s="1"/>
      <c r="HL146" s="1"/>
      <c r="HM146" s="1"/>
      <c r="HN146" s="1"/>
      <c r="HO146" s="1"/>
    </row>
    <row r="147" spans="1:223" ht="15.75" x14ac:dyDescent="0.25">
      <c r="A147"/>
      <c r="B147"/>
      <c r="C147"/>
      <c r="D147"/>
      <c r="E147"/>
      <c r="F147"/>
      <c r="G147"/>
      <c r="H147"/>
      <c r="I147"/>
      <c r="J147"/>
      <c r="K147"/>
      <c r="L147"/>
      <c r="M147"/>
      <c r="N147"/>
      <c r="O147"/>
      <c r="P147"/>
      <c r="Q147"/>
      <c r="R147"/>
      <c r="S147"/>
      <c r="T147"/>
      <c r="U147"/>
      <c r="V147"/>
      <c r="W147"/>
      <c r="X147"/>
      <c r="Y147"/>
      <c r="Z147"/>
      <c r="AA147"/>
      <c r="AB147"/>
      <c r="AC147"/>
      <c r="AD147"/>
      <c r="AE147"/>
      <c r="AF147"/>
      <c r="AG147"/>
      <c r="AH147"/>
      <c r="AI147"/>
      <c r="AJ147"/>
      <c r="AK147"/>
      <c r="AL147"/>
      <c r="AM147"/>
      <c r="AN147"/>
      <c r="AO147"/>
      <c r="AP147"/>
      <c r="AQ147"/>
      <c r="AR147"/>
      <c r="AS147"/>
      <c r="AT147"/>
      <c r="AU147"/>
      <c r="AV147"/>
      <c r="AW147"/>
      <c r="AX147"/>
      <c r="AY147"/>
      <c r="AZ147"/>
      <c r="BA147"/>
      <c r="BB147"/>
      <c r="BC147"/>
      <c r="BD147"/>
      <c r="BE147"/>
      <c r="BF147"/>
      <c r="BG147"/>
      <c r="BH147"/>
      <c r="BI147"/>
      <c r="BJ147"/>
      <c r="BK147"/>
      <c r="BL147"/>
      <c r="BM147"/>
      <c r="BN147"/>
      <c r="BO147"/>
      <c r="BP147"/>
      <c r="BQ147"/>
      <c r="BR147"/>
      <c r="BS147"/>
      <c r="BT147"/>
      <c r="BU147"/>
      <c r="BV147"/>
      <c r="BW147"/>
      <c r="BX147"/>
      <c r="BY147"/>
      <c r="BZ147"/>
      <c r="CA147"/>
      <c r="CB147"/>
      <c r="CC147"/>
      <c r="CD147"/>
      <c r="CE147"/>
      <c r="CF147"/>
      <c r="CG147"/>
      <c r="CH147"/>
      <c r="CI147"/>
      <c r="CJ147"/>
      <c r="CK147"/>
      <c r="CL147"/>
      <c r="CM147"/>
      <c r="CN147"/>
      <c r="CO147"/>
      <c r="CP147"/>
      <c r="CQ147"/>
      <c r="CR147"/>
      <c r="CS147"/>
      <c r="CT147"/>
      <c r="CU147"/>
      <c r="CV147"/>
      <c r="CW147"/>
      <c r="CX147"/>
      <c r="CY147"/>
      <c r="CZ147"/>
      <c r="DA147"/>
      <c r="DB147"/>
      <c r="DC147"/>
      <c r="DD147"/>
      <c r="DE147"/>
      <c r="DF147"/>
      <c r="DG147"/>
      <c r="DH147"/>
      <c r="DI147" s="1"/>
      <c r="DJ147" s="1"/>
      <c r="DK147" s="1"/>
      <c r="DL147" s="1"/>
      <c r="DM147" s="1"/>
      <c r="DN147" s="1"/>
      <c r="DO147" s="1"/>
      <c r="DP147" s="1"/>
      <c r="DQ147" s="1"/>
      <c r="DR147" s="1"/>
      <c r="DS147" s="1"/>
      <c r="DT147" s="1"/>
      <c r="DU147" s="1"/>
      <c r="DV147" s="1"/>
      <c r="DW147" s="1"/>
      <c r="DX147" s="1"/>
      <c r="DY147" s="1"/>
      <c r="DZ147" s="1"/>
      <c r="EA147" s="1"/>
      <c r="EB147" s="1"/>
      <c r="EC147" s="1"/>
      <c r="ED147" s="1"/>
      <c r="EE147" s="1"/>
      <c r="EF147" s="1"/>
      <c r="EG147" s="1"/>
      <c r="EH147" s="1"/>
      <c r="EI147" s="1"/>
      <c r="EJ147" s="1"/>
      <c r="EK147" s="1"/>
      <c r="EL147" s="1"/>
      <c r="EM147" s="1"/>
      <c r="EN147" s="1"/>
      <c r="EO147" s="1"/>
      <c r="EP147" s="1"/>
      <c r="EQ147" s="1"/>
      <c r="ER147" s="1"/>
      <c r="ES147" s="1"/>
      <c r="ET147" s="1"/>
      <c r="EU147" s="1"/>
      <c r="EV147" s="1"/>
      <c r="EW147" s="1"/>
      <c r="EX147" s="1"/>
      <c r="EY147" s="1"/>
      <c r="EZ147" s="1"/>
      <c r="FA147" s="1"/>
      <c r="FB147" s="1"/>
      <c r="FC147" s="1"/>
      <c r="FD147" s="1"/>
      <c r="FE147" s="1"/>
      <c r="FF147" s="1"/>
      <c r="FG147" s="1"/>
      <c r="FH147" s="1"/>
      <c r="FI147" s="1"/>
      <c r="FJ147" s="1"/>
      <c r="FK147" s="1"/>
      <c r="FL147" s="1"/>
      <c r="FM147" s="1"/>
      <c r="FN147" s="1"/>
      <c r="FO147" s="1"/>
      <c r="FP147" s="1"/>
      <c r="FQ147" s="1"/>
      <c r="FR147" s="1"/>
      <c r="FS147" s="1"/>
      <c r="FT147" s="1"/>
      <c r="FU147" s="1"/>
      <c r="FV147" s="1"/>
      <c r="FW147" s="1"/>
      <c r="FX147" s="1"/>
      <c r="FY147" s="1"/>
      <c r="FZ147" s="1"/>
      <c r="GA147" s="1"/>
      <c r="GB147" s="1"/>
      <c r="GC147" s="1"/>
      <c r="GD147" s="1"/>
      <c r="GE147" s="1"/>
      <c r="GF147" s="1"/>
      <c r="GG147" s="1"/>
      <c r="GH147" s="1"/>
      <c r="GI147" s="1"/>
      <c r="GJ147" s="1"/>
      <c r="GK147" s="1"/>
      <c r="GL147" s="1"/>
      <c r="GM147" s="1"/>
      <c r="GN147" s="1"/>
      <c r="GO147" s="1"/>
      <c r="GP147" s="1"/>
      <c r="GQ147" s="1"/>
      <c r="GR147" s="1"/>
      <c r="GS147" s="1"/>
      <c r="GT147" s="1"/>
      <c r="GU147" s="1"/>
      <c r="GV147" s="1"/>
      <c r="GW147" s="1"/>
      <c r="GX147" s="1"/>
      <c r="GY147" s="1"/>
      <c r="GZ147" s="1"/>
      <c r="HA147" s="1"/>
      <c r="HB147" s="1"/>
      <c r="HC147" s="1"/>
      <c r="HD147" s="1"/>
      <c r="HE147" s="1"/>
      <c r="HF147" s="1"/>
      <c r="HG147" s="1"/>
      <c r="HH147" s="1"/>
      <c r="HI147" s="1"/>
      <c r="HJ147" s="1"/>
      <c r="HK147" s="1"/>
      <c r="HL147" s="1"/>
      <c r="HM147" s="1"/>
      <c r="HN147" s="1"/>
      <c r="HO147" s="1"/>
    </row>
    <row r="148" spans="1:223" ht="15.75" x14ac:dyDescent="0.25">
      <c r="A148"/>
      <c r="B148"/>
      <c r="C148"/>
      <c r="D148"/>
      <c r="E148"/>
      <c r="F148"/>
      <c r="G148"/>
      <c r="H148"/>
      <c r="I148"/>
      <c r="J148"/>
      <c r="K148"/>
      <c r="L148"/>
      <c r="M148"/>
      <c r="N148"/>
      <c r="O148"/>
      <c r="P148"/>
      <c r="Q148"/>
      <c r="R148"/>
      <c r="S148"/>
      <c r="T148"/>
      <c r="U148"/>
      <c r="V148"/>
      <c r="W148"/>
      <c r="X148"/>
      <c r="Y148"/>
      <c r="Z148"/>
      <c r="AA148"/>
      <c r="AB148"/>
      <c r="AC148"/>
      <c r="AD148"/>
      <c r="AE148"/>
      <c r="AF148"/>
      <c r="AG148"/>
      <c r="AH148"/>
      <c r="AI148"/>
      <c r="AJ148"/>
      <c r="AK148"/>
      <c r="AL148"/>
      <c r="AM148"/>
      <c r="AN148"/>
      <c r="AO148"/>
      <c r="AP148"/>
      <c r="AQ148"/>
      <c r="AR148"/>
      <c r="AS148"/>
      <c r="AT148"/>
      <c r="AU148"/>
      <c r="AV148"/>
      <c r="AW148"/>
      <c r="AX148"/>
      <c r="AY148"/>
      <c r="AZ148"/>
      <c r="BA148"/>
      <c r="BB148"/>
      <c r="BC148"/>
      <c r="BD148"/>
      <c r="BE148"/>
      <c r="BF148"/>
      <c r="BG148"/>
      <c r="BH148"/>
      <c r="BI148"/>
      <c r="BJ148"/>
      <c r="BK148"/>
      <c r="BL148"/>
      <c r="BM148"/>
      <c r="BN148"/>
      <c r="BO148"/>
      <c r="BP148"/>
      <c r="BQ148"/>
      <c r="BR148"/>
      <c r="BS148"/>
      <c r="BT148"/>
      <c r="BU148"/>
      <c r="BV148"/>
      <c r="BW148"/>
      <c r="BX148"/>
      <c r="BY148"/>
      <c r="BZ148"/>
      <c r="CA148"/>
      <c r="CB148"/>
      <c r="CC148"/>
      <c r="CD148"/>
      <c r="CE148"/>
      <c r="CF148"/>
      <c r="CG148"/>
      <c r="CH148"/>
      <c r="CI148"/>
      <c r="CJ148"/>
      <c r="CK148"/>
      <c r="CL148"/>
      <c r="CM148"/>
      <c r="CN148"/>
      <c r="CO148"/>
      <c r="CP148"/>
      <c r="CQ148"/>
      <c r="CR148"/>
      <c r="CS148"/>
      <c r="CT148"/>
      <c r="CU148"/>
      <c r="CV148"/>
      <c r="CW148"/>
      <c r="CX148"/>
      <c r="CY148"/>
      <c r="CZ148"/>
      <c r="DA148"/>
      <c r="DB148"/>
      <c r="DC148"/>
      <c r="DD148"/>
      <c r="DE148"/>
      <c r="DF148"/>
      <c r="DG148"/>
      <c r="DH148"/>
      <c r="DI148" s="1"/>
      <c r="DJ148" s="1"/>
      <c r="DK148" s="1"/>
      <c r="DL148" s="1"/>
      <c r="DM148" s="1"/>
      <c r="DN148" s="1"/>
      <c r="DO148" s="1"/>
      <c r="DP148" s="1"/>
      <c r="DQ148" s="1"/>
      <c r="DR148" s="1"/>
      <c r="DS148" s="1"/>
      <c r="DT148" s="1"/>
      <c r="DU148" s="1"/>
      <c r="DV148" s="1"/>
      <c r="DW148" s="1"/>
      <c r="DX148" s="1"/>
      <c r="DY148" s="1"/>
      <c r="DZ148" s="1"/>
      <c r="EA148" s="1"/>
      <c r="EB148" s="1"/>
      <c r="EC148" s="1"/>
      <c r="ED148" s="1"/>
      <c r="EE148" s="1"/>
      <c r="EF148" s="1"/>
      <c r="EG148" s="1"/>
      <c r="EH148" s="1"/>
      <c r="EI148" s="1"/>
      <c r="EJ148" s="1"/>
      <c r="EK148" s="1"/>
      <c r="EL148" s="1"/>
      <c r="EM148" s="1"/>
      <c r="EN148" s="1"/>
      <c r="EO148" s="1"/>
      <c r="EP148" s="1"/>
      <c r="EQ148" s="1"/>
      <c r="ER148" s="1"/>
      <c r="ES148" s="1"/>
      <c r="ET148" s="1"/>
      <c r="EU148" s="1"/>
      <c r="EV148" s="1"/>
      <c r="EW148" s="1"/>
      <c r="EX148" s="1"/>
      <c r="EY148" s="1"/>
      <c r="EZ148" s="1"/>
      <c r="FA148" s="1"/>
      <c r="FB148" s="1"/>
      <c r="FC148" s="1"/>
      <c r="FD148" s="1"/>
      <c r="FE148" s="1"/>
      <c r="FF148" s="1"/>
      <c r="FG148" s="1"/>
      <c r="FH148" s="1"/>
      <c r="FI148" s="1"/>
      <c r="FJ148" s="1"/>
      <c r="FK148" s="1"/>
      <c r="FL148" s="1"/>
      <c r="FM148" s="1"/>
      <c r="FN148" s="1"/>
      <c r="FO148" s="1"/>
      <c r="FP148" s="1"/>
      <c r="FQ148" s="1"/>
      <c r="FR148" s="1"/>
      <c r="FS148" s="1"/>
      <c r="FT148" s="1"/>
      <c r="FU148" s="1"/>
      <c r="FV148" s="1"/>
      <c r="FW148" s="1"/>
      <c r="FX148" s="1"/>
      <c r="FY148" s="1"/>
      <c r="FZ148" s="1"/>
      <c r="GA148" s="1"/>
      <c r="GB148" s="1"/>
      <c r="GC148" s="1"/>
      <c r="GD148" s="1"/>
      <c r="GE148" s="1"/>
      <c r="GF148" s="1"/>
      <c r="GG148" s="1"/>
      <c r="GH148" s="1"/>
      <c r="GI148" s="1"/>
      <c r="GJ148" s="1"/>
      <c r="GK148" s="1"/>
      <c r="GL148" s="1"/>
      <c r="GM148" s="1"/>
      <c r="GN148" s="1"/>
      <c r="GO148" s="1"/>
      <c r="GP148" s="1"/>
      <c r="GQ148" s="1"/>
      <c r="GR148" s="1"/>
      <c r="GS148" s="1"/>
      <c r="GT148" s="1"/>
      <c r="GU148" s="1"/>
      <c r="GV148" s="1"/>
      <c r="GW148" s="1"/>
      <c r="GX148" s="1"/>
      <c r="GY148" s="1"/>
      <c r="GZ148" s="1"/>
      <c r="HA148" s="1"/>
      <c r="HB148" s="1"/>
      <c r="HC148" s="1"/>
      <c r="HD148" s="1"/>
      <c r="HE148" s="1"/>
      <c r="HF148" s="1"/>
      <c r="HG148" s="1"/>
      <c r="HH148" s="1"/>
      <c r="HI148" s="1"/>
      <c r="HJ148" s="1"/>
      <c r="HK148" s="1"/>
      <c r="HL148" s="1"/>
      <c r="HM148" s="1"/>
      <c r="HN148" s="1"/>
      <c r="HO148" s="1"/>
    </row>
    <row r="149" spans="1:223" ht="15.75" x14ac:dyDescent="0.25">
      <c r="A149"/>
      <c r="B149"/>
      <c r="C149"/>
      <c r="D149"/>
      <c r="E149"/>
      <c r="F149"/>
      <c r="G149"/>
      <c r="H149"/>
      <c r="I149"/>
      <c r="J149"/>
      <c r="K149"/>
      <c r="L149"/>
      <c r="M149"/>
      <c r="N149"/>
      <c r="O149"/>
      <c r="P149"/>
      <c r="Q149"/>
      <c r="R149"/>
      <c r="S149"/>
      <c r="T149"/>
      <c r="U149"/>
      <c r="V149"/>
      <c r="W149"/>
      <c r="X149"/>
      <c r="Y149"/>
      <c r="Z149"/>
      <c r="AA149"/>
      <c r="AB149"/>
      <c r="AC149"/>
      <c r="AD149"/>
      <c r="AE149"/>
      <c r="AF149"/>
      <c r="AG149"/>
      <c r="AH149"/>
      <c r="AI149"/>
      <c r="AJ149"/>
      <c r="AK149"/>
      <c r="AL149"/>
      <c r="AM149"/>
      <c r="AN149"/>
      <c r="AO149"/>
      <c r="AP149"/>
      <c r="AQ149"/>
      <c r="AR149"/>
      <c r="AS149"/>
      <c r="AT149"/>
      <c r="AU149"/>
      <c r="AV149"/>
      <c r="AW149"/>
      <c r="AX149"/>
      <c r="AY149"/>
      <c r="AZ149"/>
      <c r="BA149"/>
      <c r="BB149"/>
      <c r="BC149"/>
      <c r="BD149"/>
      <c r="BE149"/>
      <c r="BF149"/>
      <c r="BG149"/>
      <c r="BH149"/>
      <c r="BI149"/>
      <c r="BJ149"/>
      <c r="BK149"/>
      <c r="BL149"/>
      <c r="BM149"/>
      <c r="BN149"/>
      <c r="BO149"/>
      <c r="BP149"/>
      <c r="BQ149"/>
      <c r="BR149"/>
      <c r="BS149"/>
      <c r="BT149"/>
      <c r="BU149"/>
      <c r="BV149"/>
      <c r="BW149"/>
      <c r="BX149"/>
      <c r="BY149"/>
      <c r="BZ149"/>
      <c r="CA149"/>
      <c r="CB149"/>
      <c r="CC149"/>
      <c r="CD149"/>
      <c r="CE149"/>
      <c r="CF149"/>
      <c r="CG149"/>
      <c r="CH149"/>
      <c r="CI149"/>
      <c r="CJ149"/>
      <c r="CK149"/>
      <c r="CL149"/>
      <c r="CM149"/>
      <c r="CN149"/>
      <c r="CO149"/>
      <c r="CP149"/>
      <c r="CQ149"/>
      <c r="CR149"/>
      <c r="CS149"/>
      <c r="CT149"/>
      <c r="CU149"/>
      <c r="CV149"/>
      <c r="CW149"/>
      <c r="CX149"/>
      <c r="CY149"/>
      <c r="CZ149"/>
      <c r="DA149"/>
      <c r="DB149"/>
      <c r="DC149"/>
      <c r="DD149"/>
      <c r="DE149"/>
      <c r="DF149"/>
      <c r="DG149"/>
      <c r="DH149"/>
      <c r="DI149" s="1"/>
      <c r="DJ149" s="1"/>
      <c r="DK149" s="1"/>
      <c r="DL149" s="1"/>
      <c r="DM149" s="1"/>
      <c r="DN149" s="1"/>
      <c r="DO149" s="1"/>
      <c r="DP149" s="1"/>
      <c r="DQ149" s="1"/>
      <c r="DR149" s="1"/>
      <c r="DS149" s="1"/>
      <c r="DT149" s="1"/>
      <c r="DU149" s="1"/>
      <c r="DV149" s="1"/>
      <c r="DW149" s="1"/>
      <c r="DX149" s="1"/>
      <c r="DY149" s="1"/>
      <c r="DZ149" s="1"/>
      <c r="EA149" s="1"/>
      <c r="EB149" s="1"/>
      <c r="EC149" s="1"/>
      <c r="ED149" s="1"/>
      <c r="EE149" s="1"/>
      <c r="EF149" s="1"/>
      <c r="EG149" s="1"/>
      <c r="EH149" s="1"/>
      <c r="EI149" s="1"/>
      <c r="EJ149" s="1"/>
      <c r="EK149" s="1"/>
      <c r="EL149" s="1"/>
      <c r="EM149" s="1"/>
      <c r="EN149" s="1"/>
      <c r="EO149" s="1"/>
      <c r="EP149" s="1"/>
      <c r="EQ149" s="1"/>
      <c r="ER149" s="1"/>
      <c r="ES149" s="1"/>
      <c r="ET149" s="1"/>
      <c r="EU149" s="1"/>
      <c r="EV149" s="1"/>
      <c r="EW149" s="1"/>
      <c r="EX149" s="1"/>
      <c r="EY149" s="1"/>
      <c r="EZ149" s="1"/>
      <c r="FA149" s="1"/>
      <c r="FB149" s="1"/>
      <c r="FC149" s="1"/>
      <c r="FD149" s="1"/>
      <c r="FE149" s="1"/>
      <c r="FF149" s="1"/>
      <c r="FG149" s="1"/>
      <c r="FH149" s="1"/>
      <c r="FI149" s="1"/>
      <c r="FJ149" s="1"/>
      <c r="FK149" s="1"/>
      <c r="FL149" s="1"/>
      <c r="FM149" s="1"/>
      <c r="FN149" s="1"/>
      <c r="FO149" s="1"/>
      <c r="FP149" s="1"/>
      <c r="FQ149" s="1"/>
      <c r="FR149" s="1"/>
      <c r="FS149" s="1"/>
      <c r="FT149" s="1"/>
      <c r="FU149" s="1"/>
      <c r="FV149" s="1"/>
      <c r="FW149" s="1"/>
      <c r="FX149" s="1"/>
      <c r="FY149" s="1"/>
      <c r="FZ149" s="1"/>
      <c r="GA149" s="1"/>
      <c r="GB149" s="1"/>
      <c r="GC149" s="1"/>
      <c r="GD149" s="1"/>
      <c r="GE149" s="1"/>
      <c r="GF149" s="1"/>
      <c r="GG149" s="1"/>
      <c r="GH149" s="1"/>
      <c r="GI149" s="1"/>
      <c r="GJ149" s="1"/>
      <c r="GK149" s="1"/>
      <c r="GL149" s="1"/>
      <c r="GM149" s="1"/>
      <c r="GN149" s="1"/>
      <c r="GO149" s="1"/>
      <c r="GP149" s="1"/>
      <c r="GQ149" s="1"/>
      <c r="GR149" s="1"/>
      <c r="GS149" s="1"/>
      <c r="GT149" s="1"/>
      <c r="GU149" s="1"/>
      <c r="GV149" s="1"/>
      <c r="GW149" s="1"/>
      <c r="GX149" s="1"/>
      <c r="GY149" s="1"/>
      <c r="GZ149" s="1"/>
      <c r="HA149" s="1"/>
      <c r="HB149" s="1"/>
      <c r="HC149" s="1"/>
      <c r="HD149" s="1"/>
      <c r="HE149" s="1"/>
      <c r="HF149" s="1"/>
      <c r="HG149" s="1"/>
      <c r="HH149" s="1"/>
      <c r="HI149" s="1"/>
      <c r="HJ149" s="1"/>
      <c r="HK149" s="1"/>
      <c r="HL149" s="1"/>
      <c r="HM149" s="1"/>
      <c r="HN149" s="1"/>
      <c r="HO149" s="1"/>
    </row>
    <row r="150" spans="1:223" ht="15.75" x14ac:dyDescent="0.25">
      <c r="A150"/>
      <c r="B150"/>
      <c r="C150"/>
      <c r="D150"/>
      <c r="E150"/>
      <c r="F150"/>
      <c r="G150"/>
      <c r="H150"/>
      <c r="I150"/>
      <c r="J150"/>
      <c r="K150"/>
      <c r="L150"/>
      <c r="M150"/>
      <c r="N150"/>
      <c r="O150"/>
      <c r="P150"/>
      <c r="Q150"/>
      <c r="R150"/>
      <c r="S150"/>
      <c r="T150"/>
      <c r="U150"/>
      <c r="V150"/>
      <c r="W150"/>
      <c r="X150"/>
      <c r="Y150"/>
      <c r="Z150"/>
      <c r="AA150"/>
      <c r="AB150"/>
      <c r="AC150"/>
      <c r="AD150"/>
      <c r="AE150"/>
      <c r="AF150"/>
      <c r="AG150"/>
      <c r="AH150"/>
      <c r="AI150"/>
      <c r="AJ150"/>
      <c r="AK150"/>
      <c r="AL150"/>
      <c r="AM150"/>
      <c r="AN150"/>
      <c r="AO150"/>
      <c r="AP150"/>
      <c r="AQ150"/>
      <c r="AR150"/>
      <c r="AS150"/>
      <c r="AT150"/>
      <c r="AU150"/>
      <c r="AV150"/>
      <c r="AW150"/>
      <c r="AX150"/>
      <c r="AY150"/>
      <c r="AZ150"/>
      <c r="BA150"/>
      <c r="BB150"/>
      <c r="BC150"/>
      <c r="BD150"/>
      <c r="BE150"/>
      <c r="BF150"/>
      <c r="BG150"/>
      <c r="BH150"/>
      <c r="BI150"/>
      <c r="BJ150"/>
      <c r="BK150"/>
      <c r="BL150"/>
      <c r="BM150"/>
      <c r="BN150"/>
      <c r="BO150"/>
      <c r="BP150"/>
      <c r="BQ150"/>
      <c r="BR150"/>
      <c r="BS150"/>
      <c r="BT150"/>
      <c r="BU150"/>
      <c r="BV150"/>
      <c r="BW150"/>
      <c r="BX150"/>
      <c r="BY150"/>
      <c r="BZ150"/>
      <c r="CA150"/>
      <c r="CB150"/>
      <c r="CC150"/>
      <c r="CD150"/>
      <c r="CE150"/>
      <c r="CF150"/>
      <c r="CG150"/>
      <c r="CH150"/>
      <c r="CI150"/>
      <c r="CJ150"/>
      <c r="CK150"/>
      <c r="CL150"/>
      <c r="CM150"/>
      <c r="CN150"/>
      <c r="CO150"/>
      <c r="CP150"/>
      <c r="CQ150"/>
      <c r="CR150"/>
      <c r="CS150"/>
      <c r="CT150"/>
      <c r="CU150"/>
      <c r="CV150"/>
      <c r="CW150"/>
      <c r="CX150"/>
      <c r="CY150"/>
      <c r="CZ150"/>
      <c r="DA150"/>
      <c r="DB150"/>
      <c r="DC150"/>
      <c r="DD150"/>
      <c r="DE150"/>
      <c r="DF150"/>
      <c r="DG150"/>
      <c r="DH150"/>
      <c r="DI150" s="1"/>
      <c r="DJ150" s="1"/>
      <c r="DK150" s="1"/>
      <c r="DL150" s="1"/>
      <c r="DM150" s="1"/>
      <c r="DN150" s="1"/>
      <c r="DO150" s="1"/>
      <c r="DP150" s="1"/>
      <c r="DQ150" s="1"/>
      <c r="DR150" s="1"/>
      <c r="DS150" s="1"/>
      <c r="DT150" s="1"/>
      <c r="DU150" s="1"/>
      <c r="DV150" s="1"/>
      <c r="DW150" s="1"/>
      <c r="DX150" s="1"/>
      <c r="DY150" s="1"/>
      <c r="DZ150" s="1"/>
      <c r="EA150" s="1"/>
      <c r="EB150" s="1"/>
      <c r="EC150" s="1"/>
      <c r="ED150" s="1"/>
      <c r="EE150" s="1"/>
      <c r="EF150" s="1"/>
      <c r="EG150" s="1"/>
      <c r="EH150" s="1"/>
      <c r="EI150" s="1"/>
      <c r="EJ150" s="1"/>
      <c r="EK150" s="1"/>
      <c r="EL150" s="1"/>
      <c r="EM150" s="1"/>
      <c r="EN150" s="1"/>
      <c r="EO150" s="1"/>
      <c r="EP150" s="1"/>
      <c r="EQ150" s="1"/>
      <c r="ER150" s="1"/>
      <c r="ES150" s="1"/>
      <c r="ET150" s="1"/>
      <c r="EU150" s="1"/>
      <c r="EV150" s="1"/>
      <c r="EW150" s="1"/>
      <c r="EX150" s="1"/>
      <c r="EY150" s="1"/>
      <c r="EZ150" s="1"/>
      <c r="FA150" s="1"/>
      <c r="FB150" s="1"/>
      <c r="FC150" s="1"/>
      <c r="FD150" s="1"/>
      <c r="FE150" s="1"/>
      <c r="FF150" s="1"/>
      <c r="FG150" s="1"/>
      <c r="FH150" s="1"/>
      <c r="FI150" s="1"/>
      <c r="FJ150" s="1"/>
      <c r="FK150" s="1"/>
      <c r="FL150" s="1"/>
      <c r="FM150" s="1"/>
      <c r="FN150" s="1"/>
      <c r="FO150" s="1"/>
      <c r="FP150" s="1"/>
      <c r="FQ150" s="1"/>
      <c r="FR150" s="1"/>
      <c r="FS150" s="1"/>
      <c r="FT150" s="1"/>
      <c r="FU150" s="1"/>
      <c r="FV150" s="1"/>
      <c r="FW150" s="1"/>
      <c r="FX150" s="1"/>
      <c r="FY150" s="1"/>
      <c r="FZ150" s="1"/>
      <c r="GA150" s="1"/>
      <c r="GB150" s="1"/>
      <c r="GC150" s="1"/>
      <c r="GD150" s="1"/>
      <c r="GE150" s="1"/>
      <c r="GF150" s="1"/>
      <c r="GG150" s="1"/>
      <c r="GH150" s="1"/>
      <c r="GI150" s="1"/>
      <c r="GJ150" s="1"/>
      <c r="GK150" s="1"/>
      <c r="GL150" s="1"/>
      <c r="GM150" s="1"/>
      <c r="GN150" s="1"/>
      <c r="GO150" s="1"/>
      <c r="GP150" s="1"/>
      <c r="GQ150" s="1"/>
      <c r="GR150" s="1"/>
      <c r="GS150" s="1"/>
      <c r="GT150" s="1"/>
      <c r="GU150" s="1"/>
      <c r="GV150" s="1"/>
      <c r="GW150" s="1"/>
      <c r="GX150" s="1"/>
      <c r="GY150" s="1"/>
      <c r="GZ150" s="1"/>
      <c r="HA150" s="1"/>
      <c r="HB150" s="1"/>
      <c r="HC150" s="1"/>
      <c r="HD150" s="1"/>
      <c r="HE150" s="1"/>
      <c r="HF150" s="1"/>
      <c r="HG150" s="1"/>
      <c r="HH150" s="1"/>
      <c r="HI150" s="1"/>
      <c r="HJ150" s="1"/>
      <c r="HK150" s="1"/>
      <c r="HL150" s="1"/>
      <c r="HM150" s="1"/>
      <c r="HN150" s="1"/>
      <c r="HO150" s="1"/>
    </row>
    <row r="151" spans="1:223" ht="15.75" x14ac:dyDescent="0.25">
      <c r="A151"/>
      <c r="B151"/>
      <c r="C151"/>
      <c r="D151"/>
      <c r="E151"/>
      <c r="F151"/>
      <c r="G151"/>
      <c r="H151"/>
      <c r="I151"/>
      <c r="J151"/>
      <c r="K151"/>
      <c r="L151"/>
      <c r="M151"/>
      <c r="N151"/>
      <c r="O151"/>
      <c r="P151"/>
      <c r="Q151"/>
      <c r="R151"/>
      <c r="S151"/>
      <c r="T151"/>
      <c r="U151"/>
      <c r="V151"/>
      <c r="W151"/>
      <c r="X151"/>
      <c r="Y151"/>
      <c r="Z151"/>
      <c r="AA151"/>
      <c r="AB151"/>
      <c r="AC151"/>
      <c r="AD151"/>
      <c r="AE151"/>
      <c r="AF151"/>
      <c r="AG151"/>
      <c r="AH151"/>
      <c r="AI151"/>
      <c r="AJ151"/>
      <c r="AK151"/>
      <c r="AL151"/>
      <c r="AM151"/>
      <c r="AN151"/>
      <c r="AO151"/>
      <c r="AP151"/>
      <c r="AQ151"/>
      <c r="AR151"/>
      <c r="AS151"/>
      <c r="AT151"/>
      <c r="AU151"/>
      <c r="AV151"/>
      <c r="AW151"/>
      <c r="AX151"/>
      <c r="AY151"/>
      <c r="AZ151"/>
      <c r="BA151"/>
      <c r="BB151"/>
      <c r="BC151"/>
      <c r="BD151"/>
      <c r="BE151"/>
      <c r="BF151"/>
      <c r="BG151"/>
      <c r="BH151"/>
      <c r="BI151"/>
      <c r="BJ151"/>
      <c r="BK151"/>
      <c r="BL151"/>
      <c r="BM151"/>
      <c r="BN151"/>
      <c r="BO151"/>
      <c r="BP151"/>
      <c r="BQ151"/>
      <c r="BR151"/>
      <c r="BS151"/>
      <c r="BT151"/>
      <c r="BU151"/>
      <c r="BV151"/>
      <c r="BW151"/>
      <c r="BX151"/>
      <c r="BY151"/>
      <c r="BZ151"/>
      <c r="CA151"/>
      <c r="CB151"/>
      <c r="CC151"/>
      <c r="CD151"/>
      <c r="CE151"/>
      <c r="CF151"/>
      <c r="CG151"/>
      <c r="CH151"/>
      <c r="CI151"/>
      <c r="CJ151"/>
      <c r="CK151"/>
      <c r="CL151"/>
      <c r="CM151"/>
      <c r="CN151"/>
      <c r="CO151"/>
      <c r="CP151"/>
      <c r="CQ151"/>
      <c r="CR151"/>
      <c r="CS151"/>
      <c r="CT151"/>
      <c r="CU151"/>
      <c r="CV151"/>
      <c r="CW151"/>
      <c r="CX151"/>
      <c r="CY151"/>
      <c r="CZ151"/>
      <c r="DA151"/>
      <c r="DB151"/>
      <c r="DC151"/>
      <c r="DD151"/>
      <c r="DE151"/>
      <c r="DF151"/>
      <c r="DG151"/>
      <c r="DH151"/>
      <c r="DI151" s="1"/>
      <c r="DJ151" s="1"/>
      <c r="DK151" s="1"/>
      <c r="DL151" s="1"/>
      <c r="DM151" s="1"/>
      <c r="DN151" s="1"/>
      <c r="DO151" s="1"/>
      <c r="DP151" s="1"/>
      <c r="DQ151" s="1"/>
      <c r="DR151" s="1"/>
      <c r="DS151" s="1"/>
      <c r="DT151" s="1"/>
      <c r="DU151" s="1"/>
      <c r="DV151" s="1"/>
      <c r="DW151" s="1"/>
      <c r="DX151" s="1"/>
      <c r="DY151" s="1"/>
      <c r="DZ151" s="1"/>
      <c r="EA151" s="1"/>
      <c r="EB151" s="1"/>
      <c r="EC151" s="1"/>
      <c r="ED151" s="1"/>
      <c r="EE151" s="1"/>
      <c r="EF151" s="1"/>
      <c r="EG151" s="1"/>
      <c r="EH151" s="1"/>
      <c r="EI151" s="1"/>
      <c r="EJ151" s="1"/>
      <c r="EK151" s="1"/>
      <c r="EL151" s="1"/>
      <c r="EM151" s="1"/>
      <c r="EN151" s="1"/>
      <c r="EO151" s="1"/>
      <c r="EP151" s="1"/>
      <c r="EQ151" s="1"/>
      <c r="ER151" s="1"/>
      <c r="ES151" s="1"/>
      <c r="ET151" s="1"/>
      <c r="EU151" s="1"/>
      <c r="EV151" s="1"/>
      <c r="EW151" s="1"/>
      <c r="EX151" s="1"/>
      <c r="EY151" s="1"/>
      <c r="EZ151" s="1"/>
      <c r="FA151" s="1"/>
      <c r="FB151" s="1"/>
      <c r="FC151" s="1"/>
      <c r="FD151" s="1"/>
      <c r="FE151" s="1"/>
      <c r="FF151" s="1"/>
      <c r="FG151" s="1"/>
      <c r="FH151" s="1"/>
      <c r="FI151" s="1"/>
      <c r="FJ151" s="1"/>
      <c r="FK151" s="1"/>
      <c r="FL151" s="1"/>
      <c r="FM151" s="1"/>
      <c r="FN151" s="1"/>
      <c r="FO151" s="1"/>
      <c r="FP151" s="1"/>
      <c r="FQ151" s="1"/>
      <c r="FR151" s="1"/>
      <c r="FS151" s="1"/>
      <c r="FT151" s="1"/>
      <c r="FU151" s="1"/>
      <c r="FV151" s="1"/>
      <c r="FW151" s="1"/>
      <c r="FX151" s="1"/>
      <c r="FY151" s="1"/>
      <c r="FZ151" s="1"/>
      <c r="GA151" s="1"/>
      <c r="GB151" s="1"/>
      <c r="GC151" s="1"/>
      <c r="GD151" s="1"/>
      <c r="GE151" s="1"/>
      <c r="GF151" s="1"/>
      <c r="GG151" s="1"/>
      <c r="GH151" s="1"/>
      <c r="GI151" s="1"/>
      <c r="GJ151" s="1"/>
      <c r="GK151" s="1"/>
      <c r="GL151" s="1"/>
      <c r="GM151" s="1"/>
      <c r="GN151" s="1"/>
      <c r="GO151" s="1"/>
      <c r="GP151" s="1"/>
      <c r="GQ151" s="1"/>
      <c r="GR151" s="1"/>
      <c r="GS151" s="1"/>
      <c r="GT151" s="1"/>
      <c r="GU151" s="1"/>
      <c r="GV151" s="1"/>
      <c r="GW151" s="1"/>
      <c r="GX151" s="1"/>
      <c r="GY151" s="1"/>
      <c r="GZ151" s="1"/>
      <c r="HA151" s="1"/>
      <c r="HB151" s="1"/>
      <c r="HC151" s="1"/>
      <c r="HD151" s="1"/>
      <c r="HE151" s="1"/>
      <c r="HF151" s="1"/>
      <c r="HG151" s="1"/>
      <c r="HH151" s="1"/>
      <c r="HI151" s="1"/>
      <c r="HJ151" s="1"/>
      <c r="HK151" s="1"/>
      <c r="HL151" s="1"/>
      <c r="HM151" s="1"/>
      <c r="HN151" s="1"/>
      <c r="HO151" s="1"/>
    </row>
    <row r="152" spans="1:223" ht="15.75" x14ac:dyDescent="0.25">
      <c r="A152"/>
      <c r="B152"/>
      <c r="C152"/>
      <c r="D152"/>
      <c r="E152"/>
      <c r="F152"/>
      <c r="G152"/>
      <c r="H152"/>
      <c r="I152"/>
      <c r="J152"/>
      <c r="K152"/>
      <c r="L152"/>
      <c r="M152"/>
      <c r="N152"/>
      <c r="O152"/>
      <c r="P152"/>
      <c r="Q152"/>
      <c r="R152"/>
      <c r="S152"/>
      <c r="T152"/>
      <c r="U152"/>
      <c r="V152"/>
      <c r="W152"/>
      <c r="X152"/>
      <c r="Y152"/>
      <c r="Z152"/>
      <c r="AA152"/>
      <c r="AB152"/>
      <c r="AC152"/>
      <c r="AD152"/>
      <c r="AE152"/>
      <c r="AF152"/>
      <c r="AG152"/>
      <c r="AH152"/>
      <c r="AI152"/>
      <c r="AJ152"/>
      <c r="AK152"/>
      <c r="AL152"/>
      <c r="AM152"/>
      <c r="AN152"/>
      <c r="AO152"/>
      <c r="AP152"/>
      <c r="AQ152"/>
      <c r="AR152"/>
      <c r="AS152"/>
      <c r="AT152"/>
      <c r="AU152"/>
      <c r="AV152"/>
      <c r="AW152"/>
      <c r="AX152"/>
      <c r="AY152"/>
      <c r="AZ152"/>
      <c r="BA152"/>
      <c r="BB152"/>
      <c r="BC152"/>
      <c r="BD152"/>
      <c r="BE152"/>
      <c r="BF152"/>
      <c r="BG152"/>
      <c r="BH152"/>
      <c r="BI152"/>
      <c r="BJ152"/>
      <c r="BK152"/>
      <c r="BL152"/>
      <c r="BM152"/>
      <c r="BN152"/>
      <c r="BO152"/>
      <c r="BP152"/>
      <c r="BQ152"/>
      <c r="BR152"/>
      <c r="BS152"/>
      <c r="BT152"/>
      <c r="BU152"/>
      <c r="BV152"/>
      <c r="BW152"/>
      <c r="BX152"/>
      <c r="BY152"/>
      <c r="BZ152"/>
      <c r="CA152"/>
      <c r="CB152"/>
      <c r="CC152"/>
      <c r="CD152"/>
      <c r="CE152"/>
      <c r="CF152"/>
      <c r="CG152"/>
      <c r="CH152"/>
      <c r="CI152"/>
      <c r="CJ152"/>
      <c r="CK152"/>
      <c r="CL152"/>
      <c r="CM152"/>
      <c r="CN152"/>
      <c r="CO152"/>
      <c r="CP152"/>
      <c r="CQ152"/>
      <c r="CR152"/>
      <c r="CS152"/>
      <c r="CT152"/>
      <c r="CU152"/>
      <c r="CV152"/>
      <c r="CW152"/>
      <c r="CX152"/>
      <c r="CY152"/>
      <c r="CZ152"/>
      <c r="DA152"/>
      <c r="DB152"/>
      <c r="DC152"/>
      <c r="DD152"/>
      <c r="DE152"/>
      <c r="DF152"/>
      <c r="DG152"/>
      <c r="DH152"/>
      <c r="DI152" s="1"/>
      <c r="DJ152" s="1"/>
      <c r="DK152" s="1"/>
      <c r="DL152" s="1"/>
      <c r="DM152" s="1"/>
      <c r="DN152" s="1"/>
      <c r="DO152" s="1"/>
      <c r="DP152" s="1"/>
      <c r="DQ152" s="1"/>
      <c r="DR152" s="1"/>
      <c r="DS152" s="1"/>
      <c r="DT152" s="1"/>
      <c r="DU152" s="1"/>
      <c r="DV152" s="1"/>
      <c r="DW152" s="1"/>
      <c r="DX152" s="1"/>
      <c r="DY152" s="1"/>
      <c r="DZ152" s="1"/>
      <c r="EA152" s="1"/>
      <c r="EB152" s="1"/>
      <c r="EC152" s="1"/>
      <c r="ED152" s="1"/>
      <c r="EE152" s="1"/>
      <c r="EF152" s="1"/>
      <c r="EG152" s="1"/>
      <c r="EH152" s="1"/>
      <c r="EI152" s="1"/>
      <c r="EJ152" s="1"/>
      <c r="EK152" s="1"/>
      <c r="EL152" s="1"/>
      <c r="EM152" s="1"/>
      <c r="EN152" s="1"/>
      <c r="EO152" s="1"/>
      <c r="EP152" s="1"/>
      <c r="EQ152" s="1"/>
      <c r="ER152" s="1"/>
      <c r="ES152" s="1"/>
      <c r="ET152" s="1"/>
      <c r="EU152" s="1"/>
      <c r="EV152" s="1"/>
      <c r="EW152" s="1"/>
      <c r="EX152" s="1"/>
      <c r="EY152" s="1"/>
      <c r="EZ152" s="1"/>
      <c r="FA152" s="1"/>
      <c r="FB152" s="1"/>
      <c r="FC152" s="1"/>
      <c r="FD152" s="1"/>
      <c r="FE152" s="1"/>
      <c r="FF152" s="1"/>
      <c r="FG152" s="1"/>
      <c r="FH152" s="1"/>
      <c r="FI152" s="1"/>
      <c r="FJ152" s="1"/>
      <c r="FK152" s="1"/>
      <c r="FL152" s="1"/>
      <c r="FM152" s="1"/>
      <c r="FN152" s="1"/>
      <c r="FO152" s="1"/>
      <c r="FP152" s="1"/>
      <c r="FQ152" s="1"/>
      <c r="FR152" s="1"/>
      <c r="FS152" s="1"/>
      <c r="FT152" s="1"/>
      <c r="FU152" s="1"/>
      <c r="FV152" s="1"/>
      <c r="FW152" s="1"/>
      <c r="FX152" s="1"/>
      <c r="FY152" s="1"/>
      <c r="FZ152" s="1"/>
      <c r="GA152" s="1"/>
      <c r="GB152" s="1"/>
      <c r="GC152" s="1"/>
      <c r="GD152" s="1"/>
      <c r="GE152" s="1"/>
      <c r="GF152" s="1"/>
      <c r="GG152" s="1"/>
      <c r="GH152" s="1"/>
      <c r="GI152" s="1"/>
      <c r="GJ152" s="1"/>
      <c r="GK152" s="1"/>
      <c r="GL152" s="1"/>
      <c r="GM152" s="1"/>
      <c r="GN152" s="1"/>
      <c r="GO152" s="1"/>
      <c r="GP152" s="1"/>
      <c r="GQ152" s="1"/>
      <c r="GR152" s="1"/>
      <c r="GS152" s="1"/>
      <c r="GT152" s="1"/>
      <c r="GU152" s="1"/>
      <c r="GV152" s="1"/>
      <c r="GW152" s="1"/>
      <c r="GX152" s="1"/>
      <c r="GY152" s="1"/>
      <c r="GZ152" s="1"/>
      <c r="HA152" s="1"/>
      <c r="HB152" s="1"/>
      <c r="HC152" s="1"/>
      <c r="HD152" s="1"/>
      <c r="HE152" s="1"/>
      <c r="HF152" s="1"/>
      <c r="HG152" s="1"/>
      <c r="HH152" s="1"/>
      <c r="HI152" s="1"/>
      <c r="HJ152" s="1"/>
      <c r="HK152" s="1"/>
      <c r="HL152" s="1"/>
      <c r="HM152" s="1"/>
      <c r="HN152" s="1"/>
      <c r="HO152" s="1"/>
    </row>
    <row r="153" spans="1:223" ht="15.75" x14ac:dyDescent="0.25">
      <c r="A153"/>
      <c r="B153"/>
      <c r="C153"/>
      <c r="D153"/>
      <c r="E153"/>
      <c r="F153"/>
      <c r="G153"/>
      <c r="H153"/>
      <c r="I153"/>
      <c r="J153"/>
      <c r="K153"/>
      <c r="L153"/>
      <c r="M153"/>
      <c r="N153"/>
      <c r="O153"/>
      <c r="P153"/>
      <c r="Q153"/>
      <c r="R153"/>
      <c r="S153"/>
      <c r="T153"/>
      <c r="U153"/>
      <c r="V153"/>
      <c r="W153"/>
      <c r="X153"/>
      <c r="Y153"/>
      <c r="Z153"/>
      <c r="AA153"/>
      <c r="AB153"/>
      <c r="AC153"/>
      <c r="AD153"/>
      <c r="AE153"/>
      <c r="AF153"/>
      <c r="AG153"/>
      <c r="AH153"/>
      <c r="AI153"/>
      <c r="AJ153"/>
      <c r="AK153"/>
      <c r="AL153"/>
      <c r="AM153"/>
      <c r="AN153"/>
      <c r="AO153"/>
      <c r="AP153"/>
      <c r="AQ153"/>
      <c r="AR153"/>
      <c r="AS153"/>
      <c r="AT153"/>
      <c r="AU153"/>
      <c r="AV153"/>
      <c r="AW153"/>
      <c r="AX153"/>
      <c r="AY153"/>
      <c r="AZ153"/>
      <c r="BA153"/>
      <c r="BB153"/>
      <c r="BC153"/>
      <c r="BD153"/>
      <c r="BE153"/>
      <c r="BF153"/>
      <c r="BG153"/>
      <c r="BH153"/>
      <c r="BI153"/>
      <c r="BJ153"/>
      <c r="BK153"/>
      <c r="BL153"/>
      <c r="BM153"/>
      <c r="BN153"/>
      <c r="BO153"/>
      <c r="BP153"/>
      <c r="BQ153"/>
      <c r="BR153"/>
      <c r="BS153"/>
      <c r="BT153"/>
      <c r="BU153"/>
      <c r="BV153"/>
      <c r="BW153"/>
      <c r="BX153"/>
      <c r="BY153"/>
      <c r="BZ153"/>
      <c r="CA153"/>
      <c r="CB153"/>
      <c r="CC153"/>
      <c r="CD153"/>
      <c r="CE153"/>
      <c r="CF153"/>
      <c r="CG153"/>
      <c r="CH153"/>
      <c r="CI153"/>
      <c r="CJ153"/>
      <c r="CK153"/>
      <c r="CL153"/>
      <c r="CM153"/>
      <c r="CN153"/>
      <c r="CO153"/>
      <c r="CP153"/>
      <c r="CQ153"/>
      <c r="CR153"/>
      <c r="CS153"/>
      <c r="CT153"/>
      <c r="CU153"/>
      <c r="CV153"/>
      <c r="CW153"/>
      <c r="CX153"/>
      <c r="CY153"/>
      <c r="CZ153"/>
      <c r="DA153"/>
      <c r="DB153"/>
      <c r="DC153"/>
      <c r="DD153"/>
      <c r="DE153"/>
      <c r="DF153"/>
      <c r="DG153"/>
      <c r="DH153"/>
      <c r="DI153" s="1"/>
      <c r="DJ153" s="1"/>
      <c r="DK153" s="1"/>
      <c r="DL153" s="1"/>
      <c r="DM153" s="1"/>
      <c r="DN153" s="1"/>
      <c r="DO153" s="1"/>
      <c r="DP153" s="1"/>
      <c r="DQ153" s="1"/>
      <c r="DR153" s="1"/>
      <c r="DS153" s="1"/>
      <c r="DT153" s="1"/>
      <c r="DU153" s="1"/>
      <c r="DV153" s="1"/>
      <c r="DW153" s="1"/>
      <c r="DX153" s="1"/>
      <c r="DY153" s="1"/>
      <c r="DZ153" s="1"/>
      <c r="EA153" s="1"/>
      <c r="EB153" s="1"/>
      <c r="EC153" s="1"/>
      <c r="ED153" s="1"/>
      <c r="EE153" s="1"/>
      <c r="EF153" s="1"/>
      <c r="EG153" s="1"/>
      <c r="EH153" s="1"/>
      <c r="EI153" s="1"/>
      <c r="EJ153" s="1"/>
      <c r="EK153" s="1"/>
      <c r="EL153" s="1"/>
      <c r="EM153" s="1"/>
      <c r="EN153" s="1"/>
      <c r="EO153" s="1"/>
      <c r="EP153" s="1"/>
      <c r="EQ153" s="1"/>
      <c r="ER153" s="1"/>
      <c r="ES153" s="1"/>
      <c r="ET153" s="1"/>
      <c r="EU153" s="1"/>
      <c r="EV153" s="1"/>
      <c r="EW153" s="1"/>
      <c r="EX153" s="1"/>
      <c r="EY153" s="1"/>
      <c r="EZ153" s="1"/>
      <c r="FA153" s="1"/>
      <c r="FB153" s="1"/>
      <c r="FC153" s="1"/>
      <c r="FD153" s="1"/>
      <c r="FE153" s="1"/>
      <c r="FF153" s="1"/>
      <c r="FG153" s="1"/>
      <c r="FH153" s="1"/>
      <c r="FI153" s="1"/>
      <c r="FJ153" s="1"/>
      <c r="FK153" s="1"/>
      <c r="FL153" s="1"/>
      <c r="FM153" s="1"/>
      <c r="FN153" s="1"/>
      <c r="FO153" s="1"/>
      <c r="FP153" s="1"/>
      <c r="FQ153" s="1"/>
      <c r="FR153" s="1"/>
      <c r="FS153" s="1"/>
      <c r="FT153" s="1"/>
      <c r="FU153" s="1"/>
      <c r="FV153" s="1"/>
      <c r="FW153" s="1"/>
      <c r="FX153" s="1"/>
      <c r="FY153" s="1"/>
      <c r="FZ153" s="1"/>
      <c r="GA153" s="1"/>
      <c r="GB153" s="1"/>
      <c r="GC153" s="1"/>
      <c r="GD153" s="1"/>
      <c r="GE153" s="1"/>
      <c r="GF153" s="1"/>
      <c r="GG153" s="1"/>
      <c r="GH153" s="1"/>
      <c r="GI153" s="1"/>
      <c r="GJ153" s="1"/>
      <c r="GK153" s="1"/>
      <c r="GL153" s="1"/>
      <c r="GM153" s="1"/>
      <c r="GN153" s="1"/>
      <c r="GO153" s="1"/>
      <c r="GP153" s="1"/>
      <c r="GQ153" s="1"/>
      <c r="GR153" s="1"/>
      <c r="GS153" s="1"/>
      <c r="GT153" s="1"/>
      <c r="GU153" s="1"/>
      <c r="GV153" s="1"/>
      <c r="GW153" s="1"/>
      <c r="GX153" s="1"/>
      <c r="GY153" s="1"/>
      <c r="GZ153" s="1"/>
      <c r="HA153" s="1"/>
      <c r="HB153" s="1"/>
      <c r="HC153" s="1"/>
      <c r="HD153" s="1"/>
      <c r="HE153" s="1"/>
      <c r="HF153" s="1"/>
      <c r="HG153" s="1"/>
      <c r="HH153" s="1"/>
      <c r="HI153" s="1"/>
      <c r="HJ153" s="1"/>
      <c r="HK153" s="1"/>
      <c r="HL153" s="1"/>
      <c r="HM153" s="1"/>
      <c r="HN153" s="1"/>
      <c r="HO153" s="1"/>
    </row>
    <row r="154" spans="1:223" ht="15.75" x14ac:dyDescent="0.25">
      <c r="A154"/>
      <c r="B154"/>
      <c r="C154"/>
      <c r="D154"/>
      <c r="E154"/>
      <c r="F154"/>
      <c r="G154"/>
      <c r="H154"/>
      <c r="I154"/>
      <c r="J154"/>
      <c r="K154"/>
      <c r="L154"/>
      <c r="M154"/>
      <c r="N154"/>
      <c r="O154"/>
      <c r="P154"/>
      <c r="Q154"/>
      <c r="R154"/>
      <c r="S154"/>
      <c r="T154"/>
      <c r="U154"/>
      <c r="V154"/>
      <c r="W154"/>
      <c r="X154"/>
      <c r="Y154"/>
      <c r="Z154"/>
      <c r="AA154"/>
      <c r="AB154"/>
      <c r="AC154"/>
      <c r="AD154"/>
      <c r="AE154"/>
      <c r="AF154"/>
      <c r="AG154"/>
      <c r="AH154"/>
      <c r="AI154"/>
      <c r="AJ154"/>
      <c r="AK154"/>
      <c r="AL154"/>
      <c r="AM154"/>
      <c r="AN154"/>
      <c r="AO154"/>
      <c r="AP154"/>
      <c r="AQ154"/>
      <c r="AR154"/>
      <c r="AS154"/>
      <c r="AT154"/>
      <c r="AU154"/>
      <c r="AV154"/>
      <c r="AW154"/>
      <c r="AX154"/>
      <c r="AY154"/>
      <c r="AZ154"/>
      <c r="BA154"/>
      <c r="BB154"/>
      <c r="BC154"/>
      <c r="BD154"/>
      <c r="BE154"/>
      <c r="BF154"/>
      <c r="BG154"/>
      <c r="BH154"/>
      <c r="BI154"/>
      <c r="BJ154"/>
      <c r="BK154"/>
      <c r="BL154"/>
      <c r="BM154"/>
      <c r="BN154"/>
      <c r="BO154"/>
      <c r="BP154"/>
      <c r="BQ154"/>
      <c r="BR154"/>
      <c r="BS154"/>
      <c r="BT154"/>
      <c r="BU154"/>
      <c r="BV154"/>
      <c r="BW154"/>
      <c r="BX154"/>
      <c r="BY154"/>
      <c r="BZ154"/>
      <c r="CA154"/>
      <c r="CB154"/>
      <c r="CC154"/>
      <c r="CD154"/>
      <c r="CE154"/>
      <c r="CF154"/>
      <c r="CG154"/>
      <c r="CH154"/>
      <c r="CI154"/>
      <c r="CJ154"/>
      <c r="CK154"/>
      <c r="CL154"/>
      <c r="CM154"/>
      <c r="CN154"/>
      <c r="CO154"/>
      <c r="CP154"/>
      <c r="CQ154"/>
      <c r="CR154"/>
      <c r="CS154"/>
      <c r="CT154"/>
      <c r="CU154"/>
      <c r="CV154"/>
      <c r="CW154"/>
      <c r="CX154"/>
      <c r="CY154"/>
      <c r="CZ154"/>
      <c r="DA154"/>
      <c r="DB154"/>
      <c r="DC154"/>
      <c r="DD154"/>
      <c r="DE154"/>
      <c r="DF154"/>
      <c r="DG154"/>
      <c r="DH154"/>
      <c r="DI154" s="1"/>
      <c r="DJ154" s="1"/>
      <c r="DK154" s="1"/>
      <c r="DL154" s="1"/>
      <c r="DM154" s="1"/>
      <c r="DN154" s="1"/>
      <c r="DO154" s="1"/>
      <c r="DP154" s="1"/>
      <c r="DQ154" s="1"/>
      <c r="DR154" s="1"/>
      <c r="DS154" s="1"/>
      <c r="DT154" s="1"/>
      <c r="DU154" s="1"/>
      <c r="DV154" s="1"/>
      <c r="DW154" s="1"/>
      <c r="DX154" s="1"/>
      <c r="DY154" s="1"/>
      <c r="DZ154" s="1"/>
      <c r="EA154" s="1"/>
      <c r="EB154" s="1"/>
      <c r="EC154" s="1"/>
      <c r="ED154" s="1"/>
      <c r="EE154" s="1"/>
      <c r="EF154" s="1"/>
      <c r="EG154" s="1"/>
      <c r="EH154" s="1"/>
      <c r="EI154" s="1"/>
      <c r="EJ154" s="1"/>
      <c r="EK154" s="1"/>
      <c r="EL154" s="1"/>
      <c r="EM154" s="1"/>
      <c r="EN154" s="1"/>
      <c r="EO154" s="1"/>
      <c r="EP154" s="1"/>
      <c r="EQ154" s="1"/>
      <c r="ER154" s="1"/>
      <c r="ES154" s="1"/>
      <c r="ET154" s="1"/>
      <c r="EU154" s="1"/>
      <c r="EV154" s="1"/>
      <c r="EW154" s="1"/>
      <c r="EX154" s="1"/>
      <c r="EY154" s="1"/>
      <c r="EZ154" s="1"/>
      <c r="FA154" s="1"/>
      <c r="FB154" s="1"/>
      <c r="FC154" s="1"/>
      <c r="FD154" s="1"/>
      <c r="FE154" s="1"/>
      <c r="FF154" s="1"/>
      <c r="FG154" s="1"/>
      <c r="FH154" s="1"/>
      <c r="FI154" s="1"/>
      <c r="FJ154" s="1"/>
      <c r="FK154" s="1"/>
      <c r="FL154" s="1"/>
      <c r="FM154" s="1"/>
      <c r="FN154" s="1"/>
      <c r="FO154" s="1"/>
      <c r="FP154" s="1"/>
      <c r="FQ154" s="1"/>
      <c r="FR154" s="1"/>
      <c r="FS154" s="1"/>
      <c r="FT154" s="1"/>
      <c r="FU154" s="1"/>
      <c r="FV154" s="1"/>
      <c r="FW154" s="1"/>
      <c r="FX154" s="1"/>
      <c r="FY154" s="1"/>
      <c r="FZ154" s="1"/>
      <c r="GA154" s="1"/>
      <c r="GB154" s="1"/>
      <c r="GC154" s="1"/>
      <c r="GD154" s="1"/>
      <c r="GE154" s="1"/>
      <c r="GF154" s="1"/>
      <c r="GG154" s="1"/>
      <c r="GH154" s="1"/>
      <c r="GI154" s="1"/>
      <c r="GJ154" s="1"/>
      <c r="GK154" s="1"/>
      <c r="GL154" s="1"/>
      <c r="GM154" s="1"/>
      <c r="GN154" s="1"/>
      <c r="GO154" s="1"/>
      <c r="GP154" s="1"/>
      <c r="GQ154" s="1"/>
      <c r="GR154" s="1"/>
      <c r="GS154" s="1"/>
      <c r="GT154" s="1"/>
      <c r="GU154" s="1"/>
      <c r="GV154" s="1"/>
      <c r="GW154" s="1"/>
      <c r="GX154" s="1"/>
      <c r="GY154" s="1"/>
      <c r="GZ154" s="1"/>
      <c r="HA154" s="1"/>
      <c r="HB154" s="1"/>
      <c r="HC154" s="1"/>
      <c r="HD154" s="1"/>
      <c r="HE154" s="1"/>
      <c r="HF154" s="1"/>
      <c r="HG154" s="1"/>
      <c r="HH154" s="1"/>
      <c r="HI154" s="1"/>
      <c r="HJ154" s="1"/>
      <c r="HK154" s="1"/>
      <c r="HL154" s="1"/>
      <c r="HM154" s="1"/>
      <c r="HN154" s="1"/>
      <c r="HO154" s="1"/>
    </row>
    <row r="155" spans="1:223" ht="15.75" x14ac:dyDescent="0.25">
      <c r="A155"/>
      <c r="B155"/>
      <c r="C155"/>
      <c r="D155"/>
      <c r="E155"/>
      <c r="F155"/>
      <c r="G155"/>
      <c r="H155"/>
      <c r="I155"/>
      <c r="J155"/>
      <c r="K155"/>
      <c r="L155"/>
      <c r="M155"/>
      <c r="N155"/>
      <c r="O155"/>
      <c r="P155"/>
      <c r="Q155"/>
      <c r="R155"/>
      <c r="S155"/>
      <c r="T155"/>
      <c r="U155"/>
      <c r="V155"/>
      <c r="W155"/>
      <c r="X155"/>
      <c r="Y155"/>
      <c r="Z155"/>
      <c r="AA155"/>
      <c r="AB155"/>
      <c r="AC155"/>
      <c r="AD155"/>
      <c r="AE155"/>
      <c r="AF155"/>
      <c r="AG155"/>
      <c r="AH155"/>
      <c r="AI155"/>
      <c r="AJ155"/>
      <c r="AK155"/>
      <c r="AL155"/>
      <c r="AM155"/>
      <c r="AN155"/>
      <c r="AO155"/>
      <c r="AP155"/>
      <c r="AQ155"/>
      <c r="AR155"/>
      <c r="AS155"/>
      <c r="AT155"/>
      <c r="AU155"/>
      <c r="AV155"/>
      <c r="AW155"/>
      <c r="AX155"/>
      <c r="AY155"/>
      <c r="AZ155"/>
      <c r="BA155"/>
      <c r="BB155"/>
      <c r="BC155"/>
      <c r="BD155"/>
      <c r="BE155"/>
      <c r="BF155"/>
      <c r="BG155"/>
      <c r="BH155"/>
      <c r="BI155"/>
      <c r="BJ155"/>
      <c r="BK155"/>
      <c r="BL155"/>
      <c r="BM155"/>
      <c r="BN155"/>
      <c r="BO155"/>
      <c r="BP155"/>
      <c r="BQ155"/>
      <c r="BR155"/>
      <c r="BS155"/>
      <c r="BT155"/>
      <c r="BU155"/>
      <c r="BV155"/>
      <c r="BW155"/>
      <c r="BX155"/>
      <c r="BY155"/>
      <c r="BZ155"/>
      <c r="CA155"/>
      <c r="CB155"/>
      <c r="CC155"/>
      <c r="CD155"/>
      <c r="CE155"/>
      <c r="CF155"/>
      <c r="CG155"/>
      <c r="CH155"/>
      <c r="CI155"/>
      <c r="CJ155"/>
      <c r="CK155"/>
      <c r="CL155"/>
      <c r="CM155"/>
      <c r="CN155"/>
      <c r="CO155"/>
      <c r="CP155"/>
      <c r="CQ155"/>
      <c r="CR155"/>
      <c r="CS155"/>
      <c r="CT155"/>
      <c r="CU155"/>
      <c r="CV155"/>
      <c r="CW155"/>
      <c r="CX155"/>
      <c r="CY155"/>
      <c r="CZ155"/>
      <c r="DA155"/>
      <c r="DB155"/>
      <c r="DC155"/>
      <c r="DD155"/>
      <c r="DE155"/>
      <c r="DF155"/>
      <c r="DG155"/>
      <c r="DH155"/>
      <c r="DI155" s="1"/>
      <c r="DJ155" s="1"/>
      <c r="DK155" s="1"/>
      <c r="DL155" s="1"/>
      <c r="DM155" s="1"/>
      <c r="DN155" s="1"/>
      <c r="DO155" s="1"/>
      <c r="DP155" s="1"/>
      <c r="DQ155" s="1"/>
      <c r="DR155" s="1"/>
      <c r="DS155" s="1"/>
      <c r="DT155" s="1"/>
      <c r="DU155" s="1"/>
      <c r="DV155" s="1"/>
      <c r="DW155" s="1"/>
      <c r="DX155" s="1"/>
      <c r="DY155" s="1"/>
      <c r="DZ155" s="1"/>
      <c r="EA155" s="1"/>
      <c r="EB155" s="1"/>
      <c r="EC155" s="1"/>
      <c r="ED155" s="1"/>
      <c r="EE155" s="1"/>
      <c r="EF155" s="1"/>
      <c r="EG155" s="1"/>
      <c r="EH155" s="1"/>
      <c r="EI155" s="1"/>
      <c r="EJ155" s="1"/>
      <c r="EK155" s="1"/>
      <c r="EL155" s="1"/>
      <c r="EM155" s="1"/>
      <c r="EN155" s="1"/>
      <c r="EO155" s="1"/>
      <c r="EP155" s="1"/>
      <c r="EQ155" s="1"/>
      <c r="ER155" s="1"/>
      <c r="ES155" s="1"/>
      <c r="ET155" s="1"/>
      <c r="EU155" s="1"/>
      <c r="EV155" s="1"/>
      <c r="EW155" s="1"/>
      <c r="EX155" s="1"/>
      <c r="EY155" s="1"/>
      <c r="EZ155" s="1"/>
      <c r="FA155" s="1"/>
      <c r="FB155" s="1"/>
      <c r="FC155" s="1"/>
      <c r="FD155" s="1"/>
      <c r="FE155" s="1"/>
      <c r="FF155" s="1"/>
      <c r="FG155" s="1"/>
      <c r="FH155" s="1"/>
      <c r="FI155" s="1"/>
      <c r="FJ155" s="1"/>
      <c r="FK155" s="1"/>
      <c r="FL155" s="1"/>
      <c r="FM155" s="1"/>
      <c r="FN155" s="1"/>
      <c r="FO155" s="1"/>
      <c r="FP155" s="1"/>
      <c r="FQ155" s="1"/>
      <c r="FR155" s="1"/>
      <c r="FS155" s="1"/>
      <c r="FT155" s="1"/>
      <c r="FU155" s="1"/>
      <c r="FV155" s="1"/>
      <c r="FW155" s="1"/>
      <c r="FX155" s="1"/>
      <c r="FY155" s="1"/>
      <c r="FZ155" s="1"/>
      <c r="GA155" s="1"/>
      <c r="GB155" s="1"/>
      <c r="GC155" s="1"/>
      <c r="GD155" s="1"/>
      <c r="GE155" s="1"/>
      <c r="GF155" s="1"/>
      <c r="GG155" s="1"/>
      <c r="GH155" s="1"/>
      <c r="GI155" s="1"/>
      <c r="GJ155" s="1"/>
      <c r="GK155" s="1"/>
      <c r="GL155" s="1"/>
      <c r="GM155" s="1"/>
      <c r="GN155" s="1"/>
      <c r="GO155" s="1"/>
      <c r="GP155" s="1"/>
      <c r="GQ155" s="1"/>
      <c r="GR155" s="1"/>
      <c r="GS155" s="1"/>
      <c r="GT155" s="1"/>
      <c r="GU155" s="1"/>
      <c r="GV155" s="1"/>
      <c r="GW155" s="1"/>
      <c r="GX155" s="1"/>
      <c r="GY155" s="1"/>
      <c r="GZ155" s="1"/>
      <c r="HA155" s="1"/>
      <c r="HB155" s="1"/>
      <c r="HC155" s="1"/>
      <c r="HD155" s="1"/>
      <c r="HE155" s="1"/>
      <c r="HF155" s="1"/>
      <c r="HG155" s="1"/>
      <c r="HH155" s="1"/>
      <c r="HI155" s="1"/>
      <c r="HJ155" s="1"/>
      <c r="HK155" s="1"/>
      <c r="HL155" s="1"/>
      <c r="HM155" s="1"/>
      <c r="HN155" s="1"/>
      <c r="HO155" s="1"/>
    </row>
    <row r="156" spans="1:223" ht="15.75" x14ac:dyDescent="0.25">
      <c r="A156"/>
      <c r="B156"/>
      <c r="C156"/>
      <c r="D156"/>
      <c r="E156"/>
      <c r="F156"/>
      <c r="G156"/>
      <c r="H156"/>
      <c r="I156"/>
      <c r="J156"/>
      <c r="K156"/>
      <c r="L156"/>
      <c r="M156"/>
      <c r="N156"/>
      <c r="O156"/>
      <c r="P156"/>
      <c r="Q156"/>
      <c r="R156"/>
      <c r="S156"/>
      <c r="T156"/>
      <c r="U156"/>
      <c r="V156"/>
      <c r="W156"/>
      <c r="X156"/>
      <c r="Y156"/>
      <c r="Z156"/>
      <c r="AA156"/>
      <c r="AB156"/>
      <c r="AC156"/>
      <c r="AD156"/>
      <c r="AE156"/>
      <c r="AF156"/>
      <c r="AG156"/>
      <c r="AH156"/>
      <c r="AI156"/>
      <c r="AJ156"/>
      <c r="AK156"/>
      <c r="AL156"/>
      <c r="AM156"/>
      <c r="AN156"/>
      <c r="AO156"/>
      <c r="AP156"/>
      <c r="AQ156"/>
      <c r="AR156"/>
      <c r="AS156"/>
      <c r="AT156"/>
      <c r="AU156"/>
      <c r="AV156"/>
      <c r="AW156"/>
      <c r="AX156"/>
      <c r="AY156"/>
      <c r="AZ156"/>
      <c r="BA156"/>
      <c r="BB156"/>
      <c r="BC156"/>
      <c r="BD156"/>
      <c r="BE156"/>
      <c r="BF156"/>
      <c r="BG156"/>
      <c r="BH156"/>
      <c r="BI156"/>
      <c r="BJ156"/>
      <c r="BK156"/>
      <c r="BL156"/>
      <c r="BM156"/>
      <c r="BN156"/>
      <c r="BO156"/>
      <c r="BP156"/>
      <c r="BQ156"/>
      <c r="BR156"/>
      <c r="BS156"/>
      <c r="BT156"/>
      <c r="BU156"/>
      <c r="BV156"/>
      <c r="BW156"/>
      <c r="BX156"/>
      <c r="BY156"/>
      <c r="BZ156"/>
      <c r="CA156"/>
      <c r="CB156"/>
      <c r="CC156"/>
      <c r="CD156"/>
      <c r="CE156"/>
      <c r="CF156"/>
      <c r="CG156"/>
      <c r="CH156"/>
      <c r="CI156"/>
      <c r="CJ156"/>
      <c r="CK156"/>
      <c r="CL156"/>
      <c r="CM156"/>
      <c r="CN156"/>
      <c r="CO156"/>
      <c r="CP156"/>
      <c r="CQ156"/>
      <c r="CR156"/>
      <c r="CS156"/>
      <c r="CT156"/>
      <c r="CU156"/>
      <c r="CV156"/>
      <c r="CW156"/>
      <c r="CX156"/>
      <c r="CY156"/>
      <c r="CZ156"/>
      <c r="DA156"/>
      <c r="DB156"/>
      <c r="DC156"/>
      <c r="DD156"/>
      <c r="DE156"/>
      <c r="DF156"/>
      <c r="DG156"/>
      <c r="DH156"/>
      <c r="DI156" s="1"/>
      <c r="DJ156" s="1"/>
      <c r="DK156" s="1"/>
      <c r="DL156" s="1"/>
      <c r="DM156" s="1"/>
      <c r="DN156" s="1"/>
      <c r="DO156" s="1"/>
      <c r="DP156" s="1"/>
      <c r="DQ156" s="1"/>
      <c r="DR156" s="1"/>
      <c r="DS156" s="1"/>
      <c r="DT156" s="1"/>
      <c r="DU156" s="1"/>
      <c r="DV156" s="1"/>
      <c r="DW156" s="1"/>
      <c r="DX156" s="1"/>
      <c r="DY156" s="1"/>
      <c r="DZ156" s="1"/>
      <c r="EA156" s="1"/>
      <c r="EB156" s="1"/>
      <c r="EC156" s="1"/>
      <c r="ED156" s="1"/>
      <c r="EE156" s="1"/>
      <c r="EF156" s="1"/>
      <c r="EG156" s="1"/>
      <c r="EH156" s="1"/>
      <c r="EI156" s="1"/>
      <c r="EJ156" s="1"/>
      <c r="EK156" s="1"/>
      <c r="EL156" s="1"/>
      <c r="EM156" s="1"/>
      <c r="EN156" s="1"/>
      <c r="EO156" s="1"/>
      <c r="EP156" s="1"/>
      <c r="EQ156" s="1"/>
      <c r="ER156" s="1"/>
      <c r="ES156" s="1"/>
      <c r="ET156" s="1"/>
      <c r="EU156" s="1"/>
      <c r="EV156" s="1"/>
      <c r="EW156" s="1"/>
      <c r="EX156" s="1"/>
      <c r="EY156" s="1"/>
      <c r="EZ156" s="1"/>
      <c r="FA156" s="1"/>
      <c r="FB156" s="1"/>
      <c r="FC156" s="1"/>
      <c r="FD156" s="1"/>
      <c r="FE156" s="1"/>
      <c r="FF156" s="1"/>
      <c r="FG156" s="1"/>
      <c r="FH156" s="1"/>
      <c r="FI156" s="1"/>
      <c r="FJ156" s="1"/>
      <c r="FK156" s="1"/>
      <c r="FL156" s="1"/>
      <c r="FM156" s="1"/>
      <c r="FN156" s="1"/>
      <c r="FO156" s="1"/>
      <c r="FP156" s="1"/>
      <c r="FQ156" s="1"/>
      <c r="FR156" s="1"/>
      <c r="FS156" s="1"/>
      <c r="FT156" s="1"/>
      <c r="FU156" s="1"/>
      <c r="FV156" s="1"/>
      <c r="FW156" s="1"/>
      <c r="FX156" s="1"/>
      <c r="FY156" s="1"/>
      <c r="FZ156" s="1"/>
      <c r="GA156" s="1"/>
      <c r="GB156" s="1"/>
      <c r="GC156" s="1"/>
      <c r="GD156" s="1"/>
      <c r="GE156" s="1"/>
      <c r="GF156" s="1"/>
      <c r="GG156" s="1"/>
      <c r="GH156" s="1"/>
      <c r="GI156" s="1"/>
      <c r="GJ156" s="1"/>
      <c r="GK156" s="1"/>
      <c r="GL156" s="1"/>
      <c r="GM156" s="1"/>
      <c r="GN156" s="1"/>
      <c r="GO156" s="1"/>
      <c r="GP156" s="1"/>
      <c r="GQ156" s="1"/>
      <c r="GR156" s="1"/>
      <c r="GS156" s="1"/>
      <c r="GT156" s="1"/>
      <c r="GU156" s="1"/>
      <c r="GV156" s="1"/>
      <c r="GW156" s="1"/>
      <c r="GX156" s="1"/>
      <c r="GY156" s="1"/>
      <c r="GZ156" s="1"/>
      <c r="HA156" s="1"/>
      <c r="HB156" s="1"/>
      <c r="HC156" s="1"/>
      <c r="HD156" s="1"/>
      <c r="HE156" s="1"/>
      <c r="HF156" s="1"/>
      <c r="HG156" s="1"/>
      <c r="HH156" s="1"/>
      <c r="HI156" s="1"/>
      <c r="HJ156" s="1"/>
      <c r="HK156" s="1"/>
      <c r="HL156" s="1"/>
      <c r="HM156" s="1"/>
      <c r="HN156" s="1"/>
      <c r="HO156" s="1"/>
    </row>
    <row r="157" spans="1:223" ht="15.75" x14ac:dyDescent="0.25">
      <c r="A157"/>
      <c r="B157"/>
      <c r="C157"/>
      <c r="D157"/>
      <c r="E157"/>
      <c r="F157"/>
      <c r="G157"/>
      <c r="H157"/>
      <c r="I157"/>
      <c r="J157"/>
      <c r="K157"/>
      <c r="L157"/>
      <c r="M157"/>
      <c r="N157"/>
      <c r="O157"/>
      <c r="P157"/>
      <c r="Q157"/>
      <c r="R157"/>
      <c r="S157"/>
      <c r="T157"/>
      <c r="U157"/>
      <c r="V157"/>
      <c r="W157"/>
      <c r="X157"/>
      <c r="Y157"/>
      <c r="Z157"/>
      <c r="AA157"/>
      <c r="AB157"/>
      <c r="AC157"/>
      <c r="AD157"/>
      <c r="AE157"/>
      <c r="AF157"/>
      <c r="AG157"/>
      <c r="AH157"/>
      <c r="AI157"/>
      <c r="AJ157"/>
      <c r="AK157"/>
      <c r="AL157"/>
      <c r="AM157"/>
      <c r="AN157"/>
      <c r="AO157"/>
      <c r="AP157"/>
      <c r="AQ157"/>
      <c r="AR157"/>
      <c r="AS157"/>
      <c r="AT157"/>
      <c r="AU157"/>
      <c r="AV157"/>
      <c r="AW157"/>
      <c r="AX157"/>
      <c r="AY157"/>
      <c r="AZ157"/>
      <c r="BA157"/>
      <c r="BB157"/>
      <c r="BC157"/>
      <c r="BD157"/>
      <c r="BE157"/>
      <c r="BF157"/>
      <c r="BG157"/>
      <c r="BH157"/>
      <c r="BI157"/>
      <c r="BJ157"/>
      <c r="BK157"/>
      <c r="BL157"/>
      <c r="BM157"/>
      <c r="BN157"/>
      <c r="BO157"/>
      <c r="BP157"/>
      <c r="BQ157"/>
      <c r="BR157"/>
      <c r="BS157"/>
      <c r="BT157"/>
      <c r="BU157"/>
      <c r="BV157"/>
      <c r="BW157"/>
      <c r="BX157"/>
      <c r="BY157"/>
      <c r="BZ157"/>
      <c r="CA157"/>
      <c r="CB157"/>
      <c r="CC157"/>
      <c r="CD157"/>
      <c r="CE157"/>
      <c r="CF157"/>
      <c r="CG157"/>
      <c r="CH157"/>
      <c r="CI157"/>
      <c r="CJ157"/>
      <c r="CK157"/>
      <c r="CL157"/>
      <c r="CM157"/>
      <c r="CN157"/>
      <c r="CO157"/>
      <c r="CP157"/>
      <c r="CQ157"/>
      <c r="CR157"/>
      <c r="CS157"/>
      <c r="CT157"/>
      <c r="CU157"/>
      <c r="CV157"/>
      <c r="CW157"/>
      <c r="CX157"/>
      <c r="CY157"/>
      <c r="CZ157"/>
      <c r="DA157"/>
      <c r="DB157"/>
      <c r="DC157"/>
      <c r="DD157"/>
      <c r="DE157"/>
      <c r="DF157"/>
      <c r="DG157"/>
      <c r="DH157"/>
      <c r="DI157" s="1"/>
      <c r="DJ157" s="1"/>
      <c r="DK157" s="1"/>
      <c r="DL157" s="1"/>
      <c r="DM157" s="1"/>
      <c r="DN157" s="1"/>
      <c r="DO157" s="1"/>
      <c r="DP157" s="1"/>
      <c r="DQ157" s="1"/>
      <c r="DR157" s="1"/>
      <c r="DS157" s="1"/>
      <c r="DT157" s="1"/>
      <c r="DU157" s="1"/>
      <c r="DV157" s="1"/>
      <c r="DW157" s="1"/>
      <c r="DX157" s="1"/>
      <c r="DY157" s="1"/>
      <c r="DZ157" s="1"/>
      <c r="EA157" s="1"/>
      <c r="EB157" s="1"/>
      <c r="EC157" s="1"/>
      <c r="ED157" s="1"/>
      <c r="EE157" s="1"/>
      <c r="EF157" s="1"/>
      <c r="EG157" s="1"/>
      <c r="EH157" s="1"/>
      <c r="EI157" s="1"/>
      <c r="EJ157" s="1"/>
      <c r="EK157" s="1"/>
      <c r="EL157" s="1"/>
      <c r="EM157" s="1"/>
      <c r="EN157" s="1"/>
      <c r="EO157" s="1"/>
      <c r="EP157" s="1"/>
      <c r="EQ157" s="1"/>
      <c r="ER157" s="1"/>
      <c r="ES157" s="1"/>
      <c r="ET157" s="1"/>
      <c r="EU157" s="1"/>
      <c r="EV157" s="1"/>
      <c r="EW157" s="1"/>
      <c r="EX157" s="1"/>
      <c r="EY157" s="1"/>
      <c r="EZ157" s="1"/>
      <c r="FA157" s="1"/>
      <c r="FB157" s="1"/>
      <c r="FC157" s="1"/>
      <c r="FD157" s="1"/>
      <c r="FE157" s="1"/>
      <c r="FF157" s="1"/>
      <c r="FG157" s="1"/>
      <c r="FH157" s="1"/>
      <c r="FI157" s="1"/>
      <c r="FJ157" s="1"/>
      <c r="FK157" s="1"/>
      <c r="FL157" s="1"/>
      <c r="FM157" s="1"/>
      <c r="FN157" s="1"/>
      <c r="FO157" s="1"/>
      <c r="FP157" s="1"/>
      <c r="FQ157" s="1"/>
      <c r="FR157" s="1"/>
      <c r="FS157" s="1"/>
      <c r="FT157" s="1"/>
      <c r="FU157" s="1"/>
      <c r="FV157" s="1"/>
      <c r="FW157" s="1"/>
      <c r="FX157" s="1"/>
      <c r="FY157" s="1"/>
      <c r="FZ157" s="1"/>
      <c r="GA157" s="1"/>
      <c r="GB157" s="1"/>
      <c r="GC157" s="1"/>
      <c r="GD157" s="1"/>
      <c r="GE157" s="1"/>
      <c r="GF157" s="1"/>
      <c r="GG157" s="1"/>
      <c r="GH157" s="1"/>
      <c r="GI157" s="1"/>
      <c r="GJ157" s="1"/>
      <c r="GK157" s="1"/>
      <c r="GL157" s="1"/>
      <c r="GM157" s="1"/>
      <c r="GN157" s="1"/>
      <c r="GO157" s="1"/>
      <c r="GP157" s="1"/>
      <c r="GQ157" s="1"/>
      <c r="GR157" s="1"/>
      <c r="GS157" s="1"/>
      <c r="GT157" s="1"/>
      <c r="GU157" s="1"/>
      <c r="GV157" s="1"/>
      <c r="GW157" s="1"/>
      <c r="GX157" s="1"/>
      <c r="GY157" s="1"/>
      <c r="GZ157" s="1"/>
      <c r="HA157" s="1"/>
      <c r="HB157" s="1"/>
      <c r="HC157" s="1"/>
      <c r="HD157" s="1"/>
      <c r="HE157" s="1"/>
      <c r="HF157" s="1"/>
      <c r="HG157" s="1"/>
      <c r="HH157" s="1"/>
      <c r="HI157" s="1"/>
      <c r="HJ157" s="1"/>
      <c r="HK157" s="1"/>
      <c r="HL157" s="1"/>
      <c r="HM157" s="1"/>
      <c r="HN157" s="1"/>
      <c r="HO157" s="1"/>
    </row>
    <row r="158" spans="1:223" ht="15.75" x14ac:dyDescent="0.25">
      <c r="A158"/>
      <c r="B158"/>
      <c r="C158"/>
      <c r="D158"/>
      <c r="E158"/>
      <c r="F158"/>
      <c r="G158"/>
      <c r="H158"/>
      <c r="I158"/>
      <c r="J158"/>
      <c r="K158"/>
      <c r="L158"/>
      <c r="M158"/>
      <c r="N158"/>
      <c r="O158"/>
      <c r="P158"/>
      <c r="Q158"/>
      <c r="R158"/>
      <c r="S158"/>
      <c r="T158"/>
      <c r="U158"/>
      <c r="V158"/>
      <c r="W158"/>
      <c r="X158"/>
      <c r="Y158"/>
      <c r="Z158"/>
      <c r="AA158"/>
      <c r="AB158"/>
      <c r="AC158"/>
      <c r="AD158"/>
      <c r="AE158"/>
      <c r="AF158"/>
      <c r="AG158"/>
      <c r="AH158"/>
      <c r="AI158"/>
      <c r="AJ158"/>
      <c r="AK158"/>
      <c r="AL158"/>
      <c r="AM158"/>
      <c r="AN158"/>
      <c r="AO158"/>
      <c r="AP158"/>
      <c r="AQ158"/>
      <c r="AR158"/>
      <c r="AS158"/>
      <c r="AT158"/>
      <c r="AU158"/>
      <c r="AV158"/>
      <c r="AW158"/>
      <c r="AX158"/>
      <c r="AY158"/>
      <c r="AZ158"/>
      <c r="BA158"/>
      <c r="BB158"/>
      <c r="BC158"/>
      <c r="BD158"/>
      <c r="BE158"/>
      <c r="BF158"/>
      <c r="BG158"/>
      <c r="BH158"/>
      <c r="BI158"/>
      <c r="BJ158"/>
      <c r="BK158"/>
      <c r="BL158"/>
      <c r="BM158"/>
      <c r="BN158"/>
      <c r="BO158"/>
      <c r="BP158"/>
      <c r="BQ158"/>
      <c r="BR158"/>
      <c r="BS158"/>
      <c r="BT158"/>
      <c r="BU158"/>
      <c r="BV158"/>
      <c r="BW158"/>
      <c r="BX158"/>
      <c r="BY158"/>
      <c r="BZ158"/>
      <c r="CA158"/>
      <c r="CB158"/>
      <c r="CC158"/>
      <c r="CD158"/>
      <c r="CE158"/>
      <c r="CF158"/>
      <c r="CG158"/>
      <c r="CH158"/>
      <c r="CI158"/>
      <c r="CJ158"/>
      <c r="CK158"/>
      <c r="CL158"/>
      <c r="CM158"/>
      <c r="CN158"/>
      <c r="CO158"/>
      <c r="CP158"/>
      <c r="CQ158"/>
      <c r="CR158"/>
      <c r="CS158"/>
      <c r="CT158"/>
      <c r="CU158"/>
      <c r="CV158"/>
      <c r="CW158"/>
      <c r="CX158"/>
      <c r="CY158"/>
      <c r="CZ158"/>
      <c r="DA158"/>
      <c r="DB158"/>
      <c r="DC158"/>
      <c r="DD158"/>
      <c r="DE158"/>
      <c r="DF158"/>
      <c r="DG158"/>
      <c r="DH158"/>
      <c r="DI158" s="1"/>
      <c r="DJ158" s="1"/>
      <c r="DK158" s="1"/>
      <c r="DL158" s="1"/>
      <c r="DM158" s="1"/>
      <c r="DN158" s="1"/>
      <c r="DO158" s="1"/>
      <c r="DP158" s="1"/>
      <c r="DQ158" s="1"/>
      <c r="DR158" s="1"/>
      <c r="DS158" s="1"/>
      <c r="DT158" s="1"/>
      <c r="DU158" s="1"/>
      <c r="DV158" s="1"/>
      <c r="DW158" s="1"/>
      <c r="DX158" s="1"/>
      <c r="DY158" s="1"/>
      <c r="DZ158" s="1"/>
      <c r="EA158" s="1"/>
      <c r="EB158" s="1"/>
      <c r="EC158" s="1"/>
      <c r="ED158" s="1"/>
      <c r="EE158" s="1"/>
      <c r="EF158" s="1"/>
      <c r="EG158" s="1"/>
      <c r="EH158" s="1"/>
      <c r="EI158" s="1"/>
      <c r="EJ158" s="1"/>
      <c r="EK158" s="1"/>
      <c r="EL158" s="1"/>
      <c r="EM158" s="1"/>
      <c r="EN158" s="1"/>
      <c r="EO158" s="1"/>
      <c r="EP158" s="1"/>
      <c r="EQ158" s="1"/>
      <c r="ER158" s="1"/>
      <c r="ES158" s="1"/>
      <c r="ET158" s="1"/>
      <c r="EU158" s="1"/>
      <c r="EV158" s="1"/>
      <c r="EW158" s="1"/>
      <c r="EX158" s="1"/>
      <c r="EY158" s="1"/>
      <c r="EZ158" s="1"/>
      <c r="FA158" s="1"/>
      <c r="FB158" s="1"/>
      <c r="FC158" s="1"/>
      <c r="FD158" s="1"/>
      <c r="FE158" s="1"/>
      <c r="FF158" s="1"/>
      <c r="FG158" s="1"/>
      <c r="FH158" s="1"/>
      <c r="FI158" s="1"/>
      <c r="FJ158" s="1"/>
      <c r="FK158" s="1"/>
      <c r="FL158" s="1"/>
      <c r="FM158" s="1"/>
      <c r="FN158" s="1"/>
      <c r="FO158" s="1"/>
      <c r="FP158" s="1"/>
      <c r="FQ158" s="1"/>
      <c r="FR158" s="1"/>
      <c r="FS158" s="1"/>
      <c r="FT158" s="1"/>
      <c r="FU158" s="1"/>
      <c r="FV158" s="1"/>
      <c r="FW158" s="1"/>
      <c r="FX158" s="1"/>
      <c r="FY158" s="1"/>
      <c r="FZ158" s="1"/>
      <c r="GA158" s="1"/>
      <c r="GB158" s="1"/>
      <c r="GC158" s="1"/>
      <c r="GD158" s="1"/>
      <c r="GE158" s="1"/>
      <c r="GF158" s="1"/>
      <c r="GG158" s="1"/>
      <c r="GH158" s="1"/>
      <c r="GI158" s="1"/>
      <c r="GJ158" s="1"/>
      <c r="GK158" s="1"/>
      <c r="GL158" s="1"/>
      <c r="GM158" s="1"/>
      <c r="GN158" s="1"/>
      <c r="GO158" s="1"/>
      <c r="GP158" s="1"/>
      <c r="GQ158" s="1"/>
      <c r="GR158" s="1"/>
      <c r="GS158" s="1"/>
      <c r="GT158" s="1"/>
      <c r="GU158" s="1"/>
      <c r="GV158" s="1"/>
      <c r="GW158" s="1"/>
      <c r="GX158" s="1"/>
      <c r="GY158" s="1"/>
      <c r="GZ158" s="1"/>
      <c r="HA158" s="1"/>
      <c r="HB158" s="1"/>
      <c r="HC158" s="1"/>
      <c r="HD158" s="1"/>
      <c r="HE158" s="1"/>
      <c r="HF158" s="1"/>
      <c r="HG158" s="1"/>
      <c r="HH158" s="1"/>
      <c r="HI158" s="1"/>
      <c r="HJ158" s="1"/>
      <c r="HK158" s="1"/>
      <c r="HL158" s="1"/>
      <c r="HM158" s="1"/>
      <c r="HN158" s="1"/>
      <c r="HO158" s="1"/>
    </row>
    <row r="159" spans="1:223" ht="15.75" x14ac:dyDescent="0.25">
      <c r="A159"/>
      <c r="B159"/>
      <c r="C159"/>
      <c r="D159"/>
      <c r="E159"/>
      <c r="F159"/>
      <c r="G159"/>
      <c r="H159"/>
      <c r="I159"/>
      <c r="J159"/>
      <c r="K159"/>
      <c r="L159"/>
      <c r="M159"/>
      <c r="N159"/>
      <c r="O159"/>
      <c r="P159"/>
      <c r="Q159"/>
      <c r="R159"/>
      <c r="S159"/>
      <c r="T159"/>
      <c r="U159"/>
      <c r="V159"/>
      <c r="W159"/>
      <c r="X159"/>
      <c r="Y159"/>
      <c r="Z159"/>
      <c r="AA159"/>
      <c r="AB159"/>
      <c r="AC159"/>
      <c r="AD159"/>
      <c r="AE159"/>
      <c r="AF159"/>
      <c r="AG159"/>
      <c r="AH159"/>
      <c r="AI159"/>
      <c r="AJ159"/>
      <c r="AK159"/>
      <c r="AL159"/>
      <c r="AM159"/>
      <c r="AN159"/>
      <c r="AO159"/>
      <c r="AP159"/>
      <c r="AQ159"/>
      <c r="AR159"/>
      <c r="AS159"/>
      <c r="AT159"/>
      <c r="AU159"/>
      <c r="AV159"/>
      <c r="AW159"/>
      <c r="AX159"/>
      <c r="AY159"/>
      <c r="AZ159"/>
      <c r="BA159"/>
      <c r="BB159"/>
      <c r="BC159"/>
      <c r="BD159"/>
      <c r="BE159"/>
      <c r="BF159"/>
      <c r="BG159"/>
      <c r="BH159"/>
      <c r="BI159"/>
      <c r="BJ159"/>
      <c r="BK159"/>
      <c r="BL159"/>
      <c r="BM159"/>
      <c r="BN159"/>
      <c r="BO159"/>
      <c r="BP159"/>
      <c r="BQ159"/>
      <c r="BR159"/>
      <c r="BS159"/>
      <c r="BT159"/>
      <c r="BU159"/>
      <c r="BV159"/>
      <c r="BW159"/>
      <c r="BX159"/>
      <c r="BY159"/>
      <c r="BZ159"/>
      <c r="CA159"/>
      <c r="CB159"/>
      <c r="CC159"/>
      <c r="CD159"/>
      <c r="CE159"/>
      <c r="CF159"/>
      <c r="CG159"/>
      <c r="CH159"/>
      <c r="CI159"/>
      <c r="CJ159"/>
      <c r="CK159"/>
      <c r="CL159"/>
      <c r="CM159"/>
      <c r="CN159"/>
      <c r="CO159"/>
      <c r="CP159"/>
      <c r="CQ159"/>
      <c r="CR159"/>
      <c r="CS159"/>
      <c r="CT159"/>
      <c r="CU159"/>
      <c r="CV159"/>
      <c r="CW159"/>
      <c r="CX159"/>
      <c r="CY159"/>
      <c r="CZ159"/>
      <c r="DA159"/>
      <c r="DB159"/>
      <c r="DC159"/>
      <c r="DD159"/>
      <c r="DE159"/>
      <c r="DF159"/>
      <c r="DG159"/>
      <c r="DH159"/>
      <c r="DI159" s="1"/>
      <c r="DJ159" s="1"/>
      <c r="DK159" s="1"/>
      <c r="DL159" s="1"/>
      <c r="DM159" s="1"/>
      <c r="DN159" s="1"/>
      <c r="DO159" s="1"/>
      <c r="DP159" s="1"/>
      <c r="DQ159" s="1"/>
      <c r="DR159" s="1"/>
      <c r="DS159" s="1"/>
      <c r="DT159" s="1"/>
      <c r="DU159" s="1"/>
      <c r="DV159" s="1"/>
      <c r="DW159" s="1"/>
      <c r="DX159" s="1"/>
      <c r="DY159" s="1"/>
      <c r="DZ159" s="1"/>
      <c r="EA159" s="1"/>
      <c r="EB159" s="1"/>
      <c r="EC159" s="1"/>
      <c r="ED159" s="1"/>
      <c r="EE159" s="1"/>
      <c r="EF159" s="1"/>
      <c r="EG159" s="1"/>
      <c r="EH159" s="1"/>
      <c r="EI159" s="1"/>
      <c r="EJ159" s="1"/>
      <c r="EK159" s="1"/>
      <c r="EL159" s="1"/>
      <c r="EM159" s="1"/>
      <c r="EN159" s="1"/>
      <c r="EO159" s="1"/>
      <c r="EP159" s="1"/>
      <c r="EQ159" s="1"/>
      <c r="ER159" s="1"/>
      <c r="ES159" s="1"/>
      <c r="ET159" s="1"/>
      <c r="EU159" s="1"/>
      <c r="EV159" s="1"/>
      <c r="EW159" s="1"/>
      <c r="EX159" s="1"/>
      <c r="EY159" s="1"/>
      <c r="EZ159" s="1"/>
      <c r="FA159" s="1"/>
      <c r="FB159" s="1"/>
      <c r="FC159" s="1"/>
      <c r="FD159" s="1"/>
      <c r="FE159" s="1"/>
      <c r="FF159" s="1"/>
      <c r="FG159" s="1"/>
      <c r="FH159" s="1"/>
      <c r="FI159" s="1"/>
      <c r="FJ159" s="1"/>
      <c r="FK159" s="1"/>
      <c r="FL159" s="1"/>
      <c r="FM159" s="1"/>
      <c r="FN159" s="1"/>
      <c r="FO159" s="1"/>
      <c r="FP159" s="1"/>
      <c r="FQ159" s="1"/>
      <c r="FR159" s="1"/>
      <c r="FS159" s="1"/>
      <c r="FT159" s="1"/>
      <c r="FU159" s="1"/>
      <c r="FV159" s="1"/>
      <c r="FW159" s="1"/>
      <c r="FX159" s="1"/>
      <c r="FY159" s="1"/>
      <c r="FZ159" s="1"/>
      <c r="GA159" s="1"/>
      <c r="GB159" s="1"/>
      <c r="GC159" s="1"/>
      <c r="GD159" s="1"/>
      <c r="GE159" s="1"/>
      <c r="GF159" s="1"/>
      <c r="GG159" s="1"/>
      <c r="GH159" s="1"/>
      <c r="GI159" s="1"/>
      <c r="GJ159" s="1"/>
      <c r="GK159" s="1"/>
      <c r="GL159" s="1"/>
      <c r="GM159" s="1"/>
      <c r="GN159" s="1"/>
      <c r="GO159" s="1"/>
      <c r="GP159" s="1"/>
      <c r="GQ159" s="1"/>
      <c r="GR159" s="1"/>
      <c r="GS159" s="1"/>
      <c r="GT159" s="1"/>
      <c r="GU159" s="1"/>
      <c r="GV159" s="1"/>
      <c r="GW159" s="1"/>
      <c r="GX159" s="1"/>
      <c r="GY159" s="1"/>
      <c r="GZ159" s="1"/>
      <c r="HA159" s="1"/>
      <c r="HB159" s="1"/>
      <c r="HC159" s="1"/>
      <c r="HD159" s="1"/>
      <c r="HE159" s="1"/>
      <c r="HF159" s="1"/>
      <c r="HG159" s="1"/>
      <c r="HH159" s="1"/>
      <c r="HI159" s="1"/>
      <c r="HJ159" s="1"/>
      <c r="HK159" s="1"/>
      <c r="HL159" s="1"/>
      <c r="HM159" s="1"/>
      <c r="HN159" s="1"/>
      <c r="HO159" s="1"/>
    </row>
    <row r="160" spans="1:223" ht="15.75" x14ac:dyDescent="0.25">
      <c r="A160"/>
      <c r="B160"/>
      <c r="C160"/>
      <c r="D160"/>
      <c r="E160"/>
      <c r="F160"/>
      <c r="G160"/>
      <c r="H160"/>
      <c r="I160"/>
      <c r="J160"/>
      <c r="K160"/>
      <c r="L160"/>
      <c r="M160"/>
      <c r="N160"/>
      <c r="O160"/>
      <c r="P160"/>
      <c r="Q160"/>
      <c r="R160"/>
      <c r="S160"/>
      <c r="T160"/>
      <c r="U160"/>
      <c r="V160"/>
      <c r="W160"/>
      <c r="X160"/>
      <c r="Y160"/>
      <c r="Z160"/>
      <c r="AA160"/>
      <c r="AB160"/>
      <c r="AC160"/>
      <c r="AD160"/>
      <c r="AE160"/>
      <c r="AF160"/>
      <c r="AG160"/>
      <c r="AH160"/>
      <c r="AI160"/>
      <c r="AJ160"/>
      <c r="AK160"/>
      <c r="AL160"/>
      <c r="AM160"/>
      <c r="AN160"/>
      <c r="AO160"/>
      <c r="AP160"/>
      <c r="AQ160"/>
      <c r="AR160"/>
      <c r="AS160"/>
      <c r="AT160"/>
      <c r="AU160"/>
      <c r="AV160"/>
      <c r="AW160"/>
      <c r="AX160"/>
      <c r="AY160"/>
      <c r="AZ160"/>
      <c r="BA160"/>
      <c r="BB160"/>
      <c r="BC160"/>
      <c r="BD160"/>
      <c r="BE160"/>
      <c r="BF160"/>
      <c r="BG160"/>
      <c r="BH160"/>
      <c r="BI160"/>
      <c r="BJ160"/>
      <c r="BK160"/>
      <c r="BL160"/>
      <c r="BM160"/>
      <c r="BN160"/>
      <c r="BO160"/>
      <c r="BP160"/>
      <c r="BQ160"/>
      <c r="BR160"/>
      <c r="BS160"/>
      <c r="BT160"/>
      <c r="BU160"/>
      <c r="BV160"/>
      <c r="BW160"/>
      <c r="BX160"/>
      <c r="BY160"/>
      <c r="BZ160"/>
      <c r="CA160"/>
      <c r="CB160"/>
      <c r="CC160"/>
      <c r="CD160"/>
      <c r="CE160"/>
      <c r="CF160"/>
      <c r="CG160"/>
      <c r="CH160"/>
      <c r="CI160"/>
      <c r="CJ160"/>
      <c r="CK160"/>
      <c r="CL160"/>
      <c r="CM160"/>
      <c r="CN160"/>
      <c r="CO160"/>
      <c r="CP160"/>
      <c r="CQ160"/>
      <c r="CR160"/>
      <c r="CS160"/>
      <c r="CT160"/>
      <c r="CU160"/>
      <c r="CV160"/>
      <c r="CW160"/>
      <c r="CX160"/>
      <c r="CY160"/>
      <c r="CZ160"/>
      <c r="DA160"/>
      <c r="DB160"/>
      <c r="DC160"/>
      <c r="DD160"/>
      <c r="DE160"/>
      <c r="DF160"/>
      <c r="DG160"/>
      <c r="DH160"/>
      <c r="DI160" s="1"/>
      <c r="DJ160" s="1"/>
      <c r="DK160" s="1"/>
      <c r="DL160" s="1"/>
      <c r="DM160" s="1"/>
      <c r="DN160" s="1"/>
      <c r="DO160" s="1"/>
      <c r="DP160" s="1"/>
      <c r="DQ160" s="1"/>
      <c r="DR160" s="1"/>
      <c r="DS160" s="1"/>
      <c r="DT160" s="1"/>
      <c r="DU160" s="1"/>
      <c r="DV160" s="1"/>
      <c r="DW160" s="1"/>
      <c r="DX160" s="1"/>
      <c r="DY160" s="1"/>
      <c r="DZ160" s="1"/>
      <c r="EA160" s="1"/>
      <c r="EB160" s="1"/>
      <c r="EC160" s="1"/>
      <c r="ED160" s="1"/>
      <c r="EE160" s="1"/>
      <c r="EF160" s="1"/>
      <c r="EG160" s="1"/>
      <c r="EH160" s="1"/>
      <c r="EI160" s="1"/>
      <c r="EJ160" s="1"/>
      <c r="EK160" s="1"/>
      <c r="EL160" s="1"/>
      <c r="EM160" s="1"/>
      <c r="EN160" s="1"/>
      <c r="EO160" s="1"/>
      <c r="EP160" s="1"/>
      <c r="EQ160" s="1"/>
      <c r="ER160" s="1"/>
      <c r="ES160" s="1"/>
      <c r="ET160" s="1"/>
      <c r="EU160" s="1"/>
      <c r="EV160" s="1"/>
      <c r="EW160" s="1"/>
      <c r="EX160" s="1"/>
      <c r="EY160" s="1"/>
      <c r="EZ160" s="1"/>
      <c r="FA160" s="1"/>
      <c r="FB160" s="1"/>
      <c r="FC160" s="1"/>
      <c r="FD160" s="1"/>
      <c r="FE160" s="1"/>
      <c r="FF160" s="1"/>
      <c r="FG160" s="1"/>
      <c r="FH160" s="1"/>
      <c r="FI160" s="1"/>
      <c r="FJ160" s="1"/>
      <c r="FK160" s="1"/>
      <c r="FL160" s="1"/>
      <c r="FM160" s="1"/>
      <c r="FN160" s="1"/>
      <c r="FO160" s="1"/>
      <c r="FP160" s="1"/>
      <c r="FQ160" s="1"/>
      <c r="FR160" s="1"/>
      <c r="FS160" s="1"/>
      <c r="FT160" s="1"/>
      <c r="FU160" s="1"/>
      <c r="FV160" s="1"/>
      <c r="FW160" s="1"/>
      <c r="FX160" s="1"/>
      <c r="FY160" s="1"/>
      <c r="FZ160" s="1"/>
      <c r="GA160" s="1"/>
      <c r="GB160" s="1"/>
      <c r="GC160" s="1"/>
      <c r="GD160" s="1"/>
      <c r="GE160" s="1"/>
      <c r="GF160" s="1"/>
      <c r="GG160" s="1"/>
      <c r="GH160" s="1"/>
      <c r="GI160" s="1"/>
      <c r="GJ160" s="1"/>
      <c r="GK160" s="1"/>
      <c r="GL160" s="1"/>
      <c r="GM160" s="1"/>
      <c r="GN160" s="1"/>
      <c r="GO160" s="1"/>
      <c r="GP160" s="1"/>
      <c r="GQ160" s="1"/>
      <c r="GR160" s="1"/>
      <c r="GS160" s="1"/>
      <c r="GT160" s="1"/>
      <c r="GU160" s="1"/>
      <c r="GV160" s="1"/>
      <c r="GW160" s="1"/>
      <c r="GX160" s="1"/>
      <c r="GY160" s="1"/>
      <c r="GZ160" s="1"/>
      <c r="HA160" s="1"/>
      <c r="HB160" s="1"/>
      <c r="HC160" s="1"/>
      <c r="HD160" s="1"/>
      <c r="HE160" s="1"/>
      <c r="HF160" s="1"/>
      <c r="HG160" s="1"/>
      <c r="HH160" s="1"/>
      <c r="HI160" s="1"/>
      <c r="HJ160" s="1"/>
      <c r="HK160" s="1"/>
      <c r="HL160" s="1"/>
      <c r="HM160" s="1"/>
      <c r="HN160" s="1"/>
      <c r="HO160" s="1"/>
    </row>
    <row r="161" spans="1:223" ht="15.75" x14ac:dyDescent="0.25">
      <c r="A161"/>
      <c r="B161"/>
      <c r="C161"/>
      <c r="D161"/>
      <c r="E161"/>
      <c r="F161"/>
      <c r="G161"/>
      <c r="H161"/>
      <c r="I161"/>
      <c r="J161"/>
      <c r="K161"/>
      <c r="L161"/>
      <c r="M161"/>
      <c r="N161"/>
      <c r="O161"/>
      <c r="P161"/>
      <c r="Q161"/>
      <c r="R161"/>
      <c r="S161"/>
      <c r="T161"/>
      <c r="U161"/>
      <c r="V161"/>
      <c r="W161"/>
      <c r="X161"/>
      <c r="Y161"/>
      <c r="Z161"/>
      <c r="AA161"/>
      <c r="AB161"/>
      <c r="AC161"/>
      <c r="AD161"/>
      <c r="AE161"/>
      <c r="AF161"/>
      <c r="AG161"/>
      <c r="AH161"/>
      <c r="AI161"/>
      <c r="AJ161"/>
      <c r="AK161"/>
      <c r="AL161"/>
      <c r="AM161"/>
      <c r="AN161"/>
      <c r="AO161"/>
      <c r="AP161"/>
      <c r="AQ161"/>
      <c r="AR161"/>
      <c r="AS161"/>
      <c r="AT161"/>
      <c r="AU161"/>
      <c r="AV161"/>
      <c r="AW161"/>
      <c r="AX161"/>
      <c r="AY161"/>
      <c r="AZ161"/>
      <c r="BA161"/>
      <c r="BB161"/>
      <c r="BC161"/>
      <c r="BD161"/>
      <c r="BE161"/>
      <c r="BF161"/>
      <c r="BG161"/>
      <c r="BH161"/>
      <c r="BI161"/>
      <c r="BJ161"/>
      <c r="BK161"/>
      <c r="BL161"/>
      <c r="BM161"/>
      <c r="BN161"/>
      <c r="BO161"/>
      <c r="BP161"/>
      <c r="BQ161"/>
      <c r="BR161"/>
      <c r="BS161"/>
      <c r="BT161"/>
      <c r="BU161"/>
      <c r="BV161"/>
      <c r="BW161"/>
      <c r="BX161"/>
      <c r="BY161"/>
      <c r="BZ161"/>
      <c r="CA161"/>
      <c r="CB161"/>
      <c r="CC161"/>
      <c r="CD161"/>
      <c r="CE161"/>
      <c r="CF161"/>
      <c r="CG161"/>
      <c r="CH161"/>
      <c r="CI161"/>
      <c r="CJ161"/>
      <c r="CK161"/>
      <c r="CL161"/>
      <c r="CM161"/>
      <c r="CN161"/>
      <c r="CO161"/>
      <c r="CP161"/>
      <c r="CQ161"/>
      <c r="CR161"/>
      <c r="CS161"/>
      <c r="CT161"/>
      <c r="CU161"/>
      <c r="CV161"/>
      <c r="CW161"/>
      <c r="CX161"/>
      <c r="CY161"/>
      <c r="CZ161"/>
      <c r="DA161"/>
      <c r="DB161"/>
      <c r="DC161"/>
      <c r="DD161"/>
      <c r="DE161"/>
      <c r="DF161"/>
      <c r="DG161"/>
      <c r="DH161"/>
      <c r="DI161" s="1"/>
      <c r="DJ161" s="1"/>
      <c r="DK161" s="1"/>
      <c r="DL161" s="1"/>
      <c r="DM161" s="1"/>
      <c r="DN161" s="1"/>
      <c r="DO161" s="1"/>
      <c r="DP161" s="1"/>
      <c r="DQ161" s="1"/>
      <c r="DR161" s="1"/>
      <c r="DS161" s="1"/>
      <c r="DT161" s="1"/>
      <c r="DU161" s="1"/>
      <c r="DV161" s="1"/>
      <c r="DW161" s="1"/>
      <c r="DX161" s="1"/>
      <c r="DY161" s="1"/>
      <c r="DZ161" s="1"/>
      <c r="EA161" s="1"/>
      <c r="EB161" s="1"/>
      <c r="EC161" s="1"/>
      <c r="ED161" s="1"/>
      <c r="EE161" s="1"/>
      <c r="EF161" s="1"/>
      <c r="EG161" s="1"/>
      <c r="EH161" s="1"/>
      <c r="EI161" s="1"/>
      <c r="EJ161" s="1"/>
      <c r="EK161" s="1"/>
      <c r="EL161" s="1"/>
      <c r="EM161" s="1"/>
      <c r="EN161" s="1"/>
      <c r="EO161" s="1"/>
      <c r="EP161" s="1"/>
      <c r="EQ161" s="1"/>
      <c r="ER161" s="1"/>
      <c r="ES161" s="1"/>
      <c r="ET161" s="1"/>
      <c r="EU161" s="1"/>
      <c r="EV161" s="1"/>
      <c r="EW161" s="1"/>
      <c r="EX161" s="1"/>
      <c r="EY161" s="1"/>
      <c r="EZ161" s="1"/>
      <c r="FA161" s="1"/>
      <c r="FB161" s="1"/>
      <c r="FC161" s="1"/>
      <c r="FD161" s="1"/>
      <c r="FE161" s="1"/>
      <c r="FF161" s="1"/>
      <c r="FG161" s="1"/>
      <c r="FH161" s="1"/>
      <c r="FI161" s="1"/>
      <c r="FJ161" s="1"/>
      <c r="FK161" s="1"/>
      <c r="FL161" s="1"/>
      <c r="FM161" s="1"/>
      <c r="FN161" s="1"/>
      <c r="FO161" s="1"/>
      <c r="FP161" s="1"/>
      <c r="FQ161" s="1"/>
      <c r="FR161" s="1"/>
      <c r="FS161" s="1"/>
      <c r="FT161" s="1"/>
      <c r="FU161" s="1"/>
      <c r="FV161" s="1"/>
      <c r="FW161" s="1"/>
      <c r="FX161" s="1"/>
      <c r="FY161" s="1"/>
      <c r="FZ161" s="1"/>
      <c r="GA161" s="1"/>
      <c r="GB161" s="1"/>
      <c r="GC161" s="1"/>
      <c r="GD161" s="1"/>
      <c r="GE161" s="1"/>
      <c r="GF161" s="1"/>
      <c r="GG161" s="1"/>
      <c r="GH161" s="1"/>
      <c r="GI161" s="1"/>
      <c r="GJ161" s="1"/>
      <c r="GK161" s="1"/>
      <c r="GL161" s="1"/>
      <c r="GM161" s="1"/>
      <c r="GN161" s="1"/>
      <c r="GO161" s="1"/>
      <c r="GP161" s="1"/>
      <c r="GQ161" s="1"/>
      <c r="GR161" s="1"/>
      <c r="GS161" s="1"/>
      <c r="GT161" s="1"/>
      <c r="GU161" s="1"/>
      <c r="GV161" s="1"/>
      <c r="GW161" s="1"/>
      <c r="GX161" s="1"/>
      <c r="GY161" s="1"/>
      <c r="GZ161" s="1"/>
      <c r="HA161" s="1"/>
      <c r="HB161" s="1"/>
      <c r="HC161" s="1"/>
      <c r="HD161" s="1"/>
      <c r="HE161" s="1"/>
      <c r="HF161" s="1"/>
      <c r="HG161" s="1"/>
      <c r="HH161" s="1"/>
      <c r="HI161" s="1"/>
      <c r="HJ161" s="1"/>
      <c r="HK161" s="1"/>
      <c r="HL161" s="1"/>
      <c r="HM161" s="1"/>
      <c r="HN161" s="1"/>
      <c r="HO161" s="1"/>
    </row>
    <row r="162" spans="1:223" ht="15.75" x14ac:dyDescent="0.25">
      <c r="A162"/>
      <c r="B162"/>
      <c r="C162"/>
      <c r="D162"/>
      <c r="E162"/>
      <c r="F162"/>
      <c r="G162"/>
      <c r="H162"/>
      <c r="I162"/>
      <c r="J162"/>
      <c r="K162"/>
      <c r="L162"/>
      <c r="M162"/>
      <c r="N162"/>
      <c r="O162"/>
      <c r="P162"/>
      <c r="Q162"/>
      <c r="R162"/>
      <c r="S162"/>
      <c r="T162"/>
      <c r="U162"/>
      <c r="V162"/>
      <c r="W162"/>
      <c r="X162"/>
      <c r="Y162"/>
      <c r="Z162"/>
      <c r="AA162"/>
      <c r="AB162"/>
      <c r="AC162"/>
      <c r="AD162"/>
      <c r="AE162"/>
      <c r="AF162"/>
      <c r="AG162"/>
      <c r="AH162"/>
      <c r="AI162"/>
      <c r="AJ162"/>
      <c r="AK162"/>
      <c r="AL162"/>
      <c r="AM162"/>
      <c r="AN162"/>
      <c r="AO162"/>
      <c r="AP162"/>
      <c r="AQ162"/>
      <c r="AR162"/>
      <c r="AS162"/>
      <c r="AT162"/>
      <c r="AU162"/>
      <c r="AV162"/>
      <c r="AW162"/>
      <c r="AX162"/>
      <c r="AY162"/>
      <c r="AZ162"/>
      <c r="BA162"/>
      <c r="BB162"/>
      <c r="BC162"/>
      <c r="BD162"/>
      <c r="BE162"/>
      <c r="BF162"/>
      <c r="BG162"/>
      <c r="BH162"/>
      <c r="BI162"/>
      <c r="BJ162"/>
      <c r="BK162"/>
      <c r="BL162"/>
      <c r="BM162"/>
      <c r="BN162"/>
      <c r="BO162"/>
      <c r="BP162"/>
      <c r="BQ162"/>
      <c r="BR162"/>
      <c r="BS162"/>
      <c r="BT162"/>
      <c r="BU162"/>
      <c r="BV162"/>
      <c r="BW162"/>
      <c r="BX162"/>
      <c r="BY162"/>
      <c r="BZ162"/>
      <c r="CA162"/>
      <c r="CB162"/>
      <c r="CC162"/>
      <c r="CD162"/>
      <c r="CE162"/>
      <c r="CF162"/>
      <c r="CG162"/>
      <c r="CH162"/>
      <c r="CI162"/>
      <c r="CJ162"/>
      <c r="CK162"/>
      <c r="CL162"/>
      <c r="CM162"/>
      <c r="CN162"/>
      <c r="CO162"/>
      <c r="CP162"/>
      <c r="CQ162"/>
      <c r="CR162"/>
      <c r="CS162"/>
      <c r="CT162"/>
      <c r="CU162"/>
      <c r="CV162"/>
      <c r="CW162"/>
      <c r="CX162"/>
      <c r="CY162"/>
      <c r="CZ162"/>
      <c r="DA162"/>
      <c r="DB162"/>
      <c r="DC162"/>
      <c r="DD162"/>
      <c r="DE162"/>
      <c r="DF162"/>
      <c r="DG162"/>
      <c r="DH162"/>
      <c r="DI162" s="1"/>
      <c r="DJ162" s="1"/>
      <c r="DK162" s="1"/>
      <c r="DL162" s="1"/>
      <c r="DM162" s="1"/>
      <c r="DN162" s="1"/>
      <c r="DO162" s="1"/>
      <c r="DP162" s="1"/>
      <c r="DQ162" s="1"/>
      <c r="DR162" s="1"/>
      <c r="DS162" s="1"/>
      <c r="DT162" s="1"/>
      <c r="DU162" s="1"/>
      <c r="DV162" s="1"/>
      <c r="DW162" s="1"/>
      <c r="DX162" s="1"/>
      <c r="DY162" s="1"/>
      <c r="DZ162" s="1"/>
      <c r="EA162" s="1"/>
      <c r="EB162" s="1"/>
      <c r="EC162" s="1"/>
      <c r="ED162" s="1"/>
      <c r="EE162" s="1"/>
      <c r="EF162" s="1"/>
      <c r="EG162" s="1"/>
      <c r="EH162" s="1"/>
      <c r="EI162" s="1"/>
      <c r="EJ162" s="1"/>
      <c r="EK162" s="1"/>
      <c r="EL162" s="1"/>
      <c r="EM162" s="1"/>
      <c r="EN162" s="1"/>
      <c r="EO162" s="1"/>
      <c r="EP162" s="1"/>
      <c r="EQ162" s="1"/>
      <c r="ER162" s="1"/>
      <c r="ES162" s="1"/>
      <c r="ET162" s="1"/>
      <c r="EU162" s="1"/>
      <c r="EV162" s="1"/>
      <c r="EW162" s="1"/>
      <c r="EX162" s="1"/>
      <c r="EY162" s="1"/>
      <c r="EZ162" s="1"/>
      <c r="FA162" s="1"/>
      <c r="FB162" s="1"/>
      <c r="FC162" s="1"/>
      <c r="FD162" s="1"/>
      <c r="FE162" s="1"/>
      <c r="FF162" s="1"/>
      <c r="FG162" s="1"/>
      <c r="FH162" s="1"/>
      <c r="FI162" s="1"/>
      <c r="FJ162" s="1"/>
      <c r="FK162" s="1"/>
      <c r="FL162" s="1"/>
      <c r="FM162" s="1"/>
      <c r="FN162" s="1"/>
      <c r="FO162" s="1"/>
      <c r="FP162" s="1"/>
      <c r="FQ162" s="1"/>
      <c r="FR162" s="1"/>
      <c r="FS162" s="1"/>
      <c r="FT162" s="1"/>
      <c r="FU162" s="1"/>
      <c r="FV162" s="1"/>
      <c r="FW162" s="1"/>
      <c r="FX162" s="1"/>
      <c r="FY162" s="1"/>
      <c r="FZ162" s="1"/>
      <c r="GA162" s="1"/>
      <c r="GB162" s="1"/>
      <c r="GC162" s="1"/>
      <c r="GD162" s="1"/>
      <c r="GE162" s="1"/>
      <c r="GF162" s="1"/>
      <c r="GG162" s="1"/>
      <c r="GH162" s="1"/>
      <c r="GI162" s="1"/>
      <c r="GJ162" s="1"/>
      <c r="GK162" s="1"/>
      <c r="GL162" s="1"/>
      <c r="GM162" s="1"/>
      <c r="GN162" s="1"/>
      <c r="GO162" s="1"/>
      <c r="GP162" s="1"/>
      <c r="GQ162" s="1"/>
      <c r="GR162" s="1"/>
      <c r="GS162" s="1"/>
      <c r="GT162" s="1"/>
      <c r="GU162" s="1"/>
      <c r="GV162" s="1"/>
      <c r="GW162" s="1"/>
      <c r="GX162" s="1"/>
      <c r="GY162" s="1"/>
      <c r="GZ162" s="1"/>
      <c r="HA162" s="1"/>
      <c r="HB162" s="1"/>
      <c r="HC162" s="1"/>
      <c r="HD162" s="1"/>
      <c r="HE162" s="1"/>
      <c r="HF162" s="1"/>
      <c r="HG162" s="1"/>
      <c r="HH162" s="1"/>
      <c r="HI162" s="1"/>
      <c r="HJ162" s="1"/>
      <c r="HK162" s="1"/>
      <c r="HL162" s="1"/>
      <c r="HM162" s="1"/>
      <c r="HN162" s="1"/>
      <c r="HO162" s="1"/>
    </row>
    <row r="163" spans="1:223" ht="15.75" x14ac:dyDescent="0.25">
      <c r="A163"/>
      <c r="B163"/>
      <c r="C163"/>
      <c r="D163"/>
      <c r="E163"/>
      <c r="F163"/>
      <c r="G163"/>
      <c r="H163"/>
      <c r="I163"/>
      <c r="J163"/>
      <c r="K163"/>
      <c r="L163"/>
      <c r="M163"/>
      <c r="N163"/>
      <c r="O163"/>
      <c r="P163"/>
      <c r="Q163"/>
      <c r="R163"/>
      <c r="S163"/>
      <c r="T163"/>
      <c r="U163"/>
      <c r="V163"/>
      <c r="W163"/>
      <c r="X163"/>
      <c r="Y163"/>
      <c r="Z163"/>
      <c r="AA163"/>
      <c r="AB163"/>
      <c r="AC163"/>
      <c r="AD163"/>
      <c r="AE163"/>
      <c r="AF163"/>
      <c r="AG163"/>
      <c r="AH163"/>
      <c r="AI163"/>
      <c r="AJ163"/>
      <c r="AK163"/>
      <c r="AL163"/>
      <c r="AM163"/>
      <c r="AN163"/>
      <c r="AO163"/>
      <c r="AP163"/>
      <c r="AQ163"/>
      <c r="AR163"/>
      <c r="AS163"/>
      <c r="AT163"/>
      <c r="AU163"/>
      <c r="AV163"/>
      <c r="AW163"/>
      <c r="AX163"/>
      <c r="AY163"/>
      <c r="AZ163"/>
      <c r="BA163"/>
      <c r="BB163"/>
      <c r="BC163"/>
      <c r="BD163"/>
      <c r="BE163"/>
      <c r="BF163"/>
      <c r="BG163"/>
      <c r="BH163"/>
      <c r="BI163"/>
      <c r="BJ163"/>
      <c r="BK163"/>
      <c r="BL163"/>
      <c r="BM163"/>
      <c r="BN163"/>
      <c r="BO163"/>
      <c r="BP163"/>
      <c r="BQ163"/>
      <c r="BR163"/>
      <c r="BS163"/>
      <c r="BT163"/>
      <c r="BU163"/>
      <c r="BV163"/>
      <c r="BW163"/>
      <c r="BX163"/>
      <c r="BY163"/>
      <c r="BZ163"/>
      <c r="CA163"/>
      <c r="CB163"/>
      <c r="CC163"/>
      <c r="CD163"/>
      <c r="CE163"/>
      <c r="CF163"/>
      <c r="CG163"/>
      <c r="CH163"/>
      <c r="CI163"/>
      <c r="CJ163"/>
      <c r="CK163"/>
      <c r="CL163"/>
      <c r="CM163"/>
      <c r="CN163"/>
      <c r="CO163"/>
      <c r="CP163"/>
      <c r="CQ163"/>
      <c r="CR163"/>
      <c r="CS163"/>
      <c r="CT163"/>
      <c r="CU163"/>
      <c r="CV163"/>
      <c r="CW163"/>
      <c r="CX163"/>
      <c r="CY163"/>
      <c r="CZ163"/>
      <c r="DA163"/>
      <c r="DB163"/>
      <c r="DC163"/>
      <c r="DD163"/>
      <c r="DE163"/>
      <c r="DF163"/>
      <c r="DG163"/>
      <c r="DH163"/>
      <c r="DI163" s="1"/>
      <c r="DJ163" s="1"/>
      <c r="DK163" s="1"/>
      <c r="DL163" s="1"/>
      <c r="DM163" s="1"/>
      <c r="DN163" s="1"/>
      <c r="DO163" s="1"/>
      <c r="DP163" s="1"/>
      <c r="DQ163" s="1"/>
      <c r="DR163" s="1"/>
      <c r="DS163" s="1"/>
      <c r="DT163" s="1"/>
      <c r="DU163" s="1"/>
      <c r="DV163" s="1"/>
      <c r="DW163" s="1"/>
      <c r="DX163" s="1"/>
      <c r="DY163" s="1"/>
      <c r="DZ163" s="1"/>
      <c r="EA163" s="1"/>
      <c r="EB163" s="1"/>
      <c r="EC163" s="1"/>
      <c r="ED163" s="1"/>
      <c r="EE163" s="1"/>
      <c r="EF163" s="1"/>
      <c r="EG163" s="1"/>
      <c r="EH163" s="1"/>
      <c r="EI163" s="1"/>
      <c r="EJ163" s="1"/>
      <c r="EK163" s="1"/>
      <c r="EL163" s="1"/>
      <c r="EM163" s="1"/>
      <c r="EN163" s="1"/>
      <c r="EO163" s="1"/>
      <c r="EP163" s="1"/>
      <c r="EQ163" s="1"/>
      <c r="ER163" s="1"/>
      <c r="ES163" s="1"/>
      <c r="ET163" s="1"/>
      <c r="EU163" s="1"/>
      <c r="EV163" s="1"/>
      <c r="EW163" s="1"/>
      <c r="EX163" s="1"/>
      <c r="EY163" s="1"/>
      <c r="EZ163" s="1"/>
      <c r="FA163" s="1"/>
      <c r="FB163" s="1"/>
      <c r="FC163" s="1"/>
      <c r="FD163" s="1"/>
      <c r="FE163" s="1"/>
      <c r="FF163" s="1"/>
      <c r="FG163" s="1"/>
      <c r="FH163" s="1"/>
      <c r="FI163" s="1"/>
      <c r="FJ163" s="1"/>
      <c r="FK163" s="1"/>
      <c r="FL163" s="1"/>
      <c r="FM163" s="1"/>
      <c r="FN163" s="1"/>
      <c r="FO163" s="1"/>
      <c r="FP163" s="1"/>
      <c r="FQ163" s="1"/>
      <c r="FR163" s="1"/>
      <c r="FS163" s="1"/>
      <c r="FT163" s="1"/>
      <c r="FU163" s="1"/>
      <c r="FV163" s="1"/>
      <c r="FW163" s="1"/>
      <c r="FX163" s="1"/>
      <c r="FY163" s="1"/>
      <c r="FZ163" s="1"/>
      <c r="GA163" s="1"/>
      <c r="GB163" s="1"/>
      <c r="GC163" s="1"/>
      <c r="GD163" s="1"/>
      <c r="GE163" s="1"/>
      <c r="GF163" s="1"/>
      <c r="GG163" s="1"/>
      <c r="GH163" s="1"/>
      <c r="GI163" s="1"/>
      <c r="GJ163" s="1"/>
      <c r="GK163" s="1"/>
      <c r="GL163" s="1"/>
      <c r="GM163" s="1"/>
      <c r="GN163" s="1"/>
      <c r="GO163" s="1"/>
      <c r="GP163" s="1"/>
      <c r="GQ163" s="1"/>
      <c r="GR163" s="1"/>
      <c r="GS163" s="1"/>
      <c r="GT163" s="1"/>
      <c r="GU163" s="1"/>
      <c r="GV163" s="1"/>
      <c r="GW163" s="1"/>
      <c r="GX163" s="1"/>
      <c r="GY163" s="1"/>
      <c r="GZ163" s="1"/>
      <c r="HA163" s="1"/>
      <c r="HB163" s="1"/>
      <c r="HC163" s="1"/>
      <c r="HD163" s="1"/>
      <c r="HE163" s="1"/>
      <c r="HF163" s="1"/>
      <c r="HG163" s="1"/>
      <c r="HH163" s="1"/>
      <c r="HI163" s="1"/>
      <c r="HJ163" s="1"/>
      <c r="HK163" s="1"/>
      <c r="HL163" s="1"/>
      <c r="HM163" s="1"/>
      <c r="HN163" s="1"/>
      <c r="HO163" s="1"/>
    </row>
    <row r="164" spans="1:223" ht="15.75" x14ac:dyDescent="0.25">
      <c r="A164"/>
      <c r="B164"/>
      <c r="C164"/>
      <c r="D164"/>
      <c r="E164"/>
      <c r="F164"/>
      <c r="G164"/>
      <c r="H164"/>
      <c r="I164"/>
      <c r="J164"/>
      <c r="K164"/>
      <c r="L164"/>
      <c r="M164"/>
      <c r="N164"/>
      <c r="O164"/>
      <c r="P164"/>
      <c r="Q164"/>
      <c r="R164"/>
      <c r="S164"/>
      <c r="T164"/>
      <c r="U164"/>
      <c r="V164"/>
      <c r="W164"/>
      <c r="X164"/>
      <c r="Y164"/>
      <c r="Z164"/>
      <c r="AA164"/>
      <c r="AB164"/>
      <c r="AC164"/>
      <c r="AD164"/>
      <c r="AE164"/>
      <c r="AF164"/>
      <c r="AG164"/>
      <c r="AH164"/>
      <c r="AI164"/>
      <c r="AJ164"/>
      <c r="AK164"/>
      <c r="AL164"/>
      <c r="AM164"/>
      <c r="AN164"/>
      <c r="AO164"/>
      <c r="AP164"/>
      <c r="AQ164"/>
      <c r="AR164"/>
      <c r="AS164"/>
      <c r="AT164"/>
      <c r="AU164"/>
      <c r="AV164"/>
      <c r="AW164"/>
      <c r="AX164"/>
      <c r="AY164"/>
      <c r="AZ164"/>
      <c r="BA164"/>
      <c r="BB164"/>
      <c r="BC164"/>
      <c r="BD164"/>
      <c r="BE164"/>
      <c r="BF164"/>
      <c r="BG164"/>
      <c r="BH164"/>
      <c r="BI164"/>
      <c r="BJ164"/>
      <c r="BK164"/>
      <c r="BL164"/>
      <c r="BM164"/>
      <c r="BN164"/>
      <c r="BO164"/>
      <c r="BP164"/>
      <c r="BQ164"/>
      <c r="BR164"/>
      <c r="BS164"/>
      <c r="BT164"/>
      <c r="BU164"/>
      <c r="BV164"/>
      <c r="BW164"/>
      <c r="BX164"/>
      <c r="BY164"/>
      <c r="BZ164"/>
      <c r="CA164"/>
      <c r="CB164"/>
      <c r="CC164"/>
      <c r="CD164"/>
      <c r="CE164"/>
      <c r="CF164"/>
      <c r="CG164"/>
      <c r="CH164"/>
      <c r="CI164"/>
      <c r="CJ164"/>
      <c r="CK164"/>
      <c r="CL164"/>
      <c r="CM164"/>
      <c r="CN164"/>
      <c r="CO164"/>
      <c r="CP164"/>
      <c r="CQ164"/>
      <c r="CR164"/>
      <c r="CS164"/>
      <c r="CT164"/>
      <c r="CU164"/>
      <c r="CV164"/>
      <c r="CW164"/>
      <c r="CX164"/>
      <c r="CY164"/>
      <c r="CZ164"/>
      <c r="DA164"/>
      <c r="DB164"/>
      <c r="DC164"/>
      <c r="DD164"/>
      <c r="DE164"/>
      <c r="DF164"/>
      <c r="DG164"/>
      <c r="DH164"/>
      <c r="DI164" s="1"/>
      <c r="DJ164" s="1"/>
      <c r="DK164" s="1"/>
      <c r="DL164" s="1"/>
      <c r="DM164" s="1"/>
      <c r="DN164" s="1"/>
      <c r="DO164" s="1"/>
      <c r="DP164" s="1"/>
      <c r="DQ164" s="1"/>
      <c r="DR164" s="1"/>
      <c r="DS164" s="1"/>
      <c r="DT164" s="1"/>
      <c r="DU164" s="1"/>
      <c r="DV164" s="1"/>
      <c r="DW164" s="1"/>
      <c r="DX164" s="1"/>
      <c r="DY164" s="1"/>
      <c r="DZ164" s="1"/>
      <c r="EA164" s="1"/>
      <c r="EB164" s="1"/>
      <c r="EC164" s="1"/>
      <c r="ED164" s="1"/>
      <c r="EE164" s="1"/>
      <c r="EF164" s="1"/>
      <c r="EG164" s="1"/>
      <c r="EH164" s="1"/>
      <c r="EI164" s="1"/>
      <c r="EJ164" s="1"/>
      <c r="EK164" s="1"/>
      <c r="EL164" s="1"/>
      <c r="EM164" s="1"/>
      <c r="EN164" s="1"/>
      <c r="EO164" s="1"/>
      <c r="EP164" s="1"/>
      <c r="EQ164" s="1"/>
      <c r="ER164" s="1"/>
      <c r="ES164" s="1"/>
      <c r="ET164" s="1"/>
      <c r="EU164" s="1"/>
      <c r="EV164" s="1"/>
      <c r="EW164" s="1"/>
      <c r="EX164" s="1"/>
      <c r="EY164" s="1"/>
      <c r="EZ164" s="1"/>
      <c r="FA164" s="1"/>
      <c r="FB164" s="1"/>
      <c r="FC164" s="1"/>
      <c r="FD164" s="1"/>
      <c r="FE164" s="1"/>
      <c r="FF164" s="1"/>
      <c r="FG164" s="1"/>
      <c r="FH164" s="1"/>
      <c r="FI164" s="1"/>
      <c r="FJ164" s="1"/>
      <c r="FK164" s="1"/>
      <c r="FL164" s="1"/>
      <c r="FM164" s="1"/>
      <c r="FN164" s="1"/>
      <c r="FO164" s="1"/>
      <c r="FP164" s="1"/>
      <c r="FQ164" s="1"/>
      <c r="FR164" s="1"/>
      <c r="FS164" s="1"/>
      <c r="FT164" s="1"/>
      <c r="FU164" s="1"/>
      <c r="FV164" s="1"/>
      <c r="FW164" s="1"/>
      <c r="FX164" s="1"/>
      <c r="FY164" s="1"/>
      <c r="FZ164" s="1"/>
      <c r="GA164" s="1"/>
      <c r="GB164" s="1"/>
      <c r="GC164" s="1"/>
      <c r="GD164" s="1"/>
      <c r="GE164" s="1"/>
      <c r="GF164" s="1"/>
      <c r="GG164" s="1"/>
      <c r="GH164" s="1"/>
      <c r="GI164" s="1"/>
      <c r="GJ164" s="1"/>
      <c r="GK164" s="1"/>
      <c r="GL164" s="1"/>
      <c r="GM164" s="1"/>
      <c r="GN164" s="1"/>
      <c r="GO164" s="1"/>
      <c r="GP164" s="1"/>
      <c r="GQ164" s="1"/>
      <c r="GR164" s="1"/>
      <c r="GS164" s="1"/>
      <c r="GT164" s="1"/>
      <c r="GU164" s="1"/>
      <c r="GV164" s="1"/>
      <c r="GW164" s="1"/>
      <c r="GX164" s="1"/>
      <c r="GY164" s="1"/>
      <c r="GZ164" s="1"/>
      <c r="HA164" s="1"/>
      <c r="HB164" s="1"/>
      <c r="HC164" s="1"/>
      <c r="HD164" s="1"/>
      <c r="HE164" s="1"/>
      <c r="HF164" s="1"/>
      <c r="HG164" s="1"/>
      <c r="HH164" s="1"/>
      <c r="HI164" s="1"/>
      <c r="HJ164" s="1"/>
      <c r="HK164" s="1"/>
      <c r="HL164" s="1"/>
      <c r="HM164" s="1"/>
      <c r="HN164" s="1"/>
      <c r="HO164" s="1"/>
    </row>
    <row r="165" spans="1:223" ht="15.75" x14ac:dyDescent="0.25">
      <c r="A165"/>
      <c r="B165"/>
      <c r="C165"/>
      <c r="D165"/>
      <c r="E165"/>
      <c r="F165"/>
      <c r="G165"/>
      <c r="H165"/>
      <c r="I165"/>
      <c r="J165"/>
      <c r="K165"/>
      <c r="L165"/>
      <c r="M165"/>
      <c r="N165"/>
      <c r="O165"/>
      <c r="P165"/>
      <c r="Q165"/>
      <c r="R165"/>
      <c r="S165"/>
      <c r="T165"/>
      <c r="U165"/>
      <c r="V165"/>
      <c r="W165"/>
      <c r="X165"/>
      <c r="Y165"/>
      <c r="Z165"/>
      <c r="AA165"/>
      <c r="AB165"/>
      <c r="AC165"/>
      <c r="AD165"/>
      <c r="AE165"/>
      <c r="AF165"/>
      <c r="AG165"/>
      <c r="AH165"/>
      <c r="AI165"/>
      <c r="AJ165"/>
      <c r="AK165"/>
      <c r="AL165"/>
      <c r="AM165"/>
      <c r="AN165"/>
      <c r="AO165"/>
      <c r="AP165"/>
      <c r="AQ165"/>
      <c r="AR165"/>
      <c r="AS165"/>
      <c r="AT165"/>
      <c r="AU165"/>
      <c r="AV165"/>
      <c r="AW165"/>
      <c r="AX165"/>
      <c r="AY165"/>
      <c r="AZ165"/>
      <c r="BA165"/>
      <c r="BB165"/>
      <c r="BC165"/>
      <c r="BD165"/>
      <c r="BE165"/>
      <c r="BF165"/>
      <c r="BG165"/>
      <c r="BH165"/>
      <c r="BI165"/>
      <c r="BJ165"/>
      <c r="BK165"/>
      <c r="BL165"/>
      <c r="BM165"/>
      <c r="BN165"/>
      <c r="BO165"/>
      <c r="BP165"/>
      <c r="BQ165"/>
      <c r="BR165"/>
      <c r="BS165"/>
      <c r="BT165"/>
      <c r="BU165"/>
      <c r="BV165"/>
      <c r="BW165"/>
      <c r="BX165"/>
      <c r="BY165"/>
      <c r="BZ165"/>
      <c r="CA165"/>
      <c r="CB165"/>
      <c r="CC165"/>
      <c r="CD165"/>
      <c r="CE165"/>
      <c r="CF165"/>
      <c r="CG165"/>
      <c r="CH165"/>
      <c r="CI165"/>
      <c r="CJ165"/>
      <c r="CK165"/>
      <c r="CL165"/>
      <c r="CM165"/>
      <c r="CN165"/>
      <c r="CO165"/>
      <c r="CP165"/>
      <c r="CQ165"/>
      <c r="CR165"/>
      <c r="CS165"/>
      <c r="CT165"/>
      <c r="CU165"/>
      <c r="CV165"/>
      <c r="CW165"/>
      <c r="CX165"/>
      <c r="CY165"/>
      <c r="CZ165"/>
      <c r="DA165"/>
      <c r="DB165"/>
      <c r="DC165"/>
      <c r="DD165"/>
      <c r="DE165"/>
      <c r="DF165"/>
      <c r="DG165"/>
      <c r="DH165"/>
      <c r="DI165" s="1"/>
      <c r="DJ165" s="1"/>
      <c r="DK165" s="1"/>
      <c r="DL165" s="1"/>
      <c r="DM165" s="1"/>
      <c r="DN165" s="1"/>
      <c r="DO165" s="1"/>
      <c r="DP165" s="1"/>
      <c r="DQ165" s="1"/>
      <c r="DR165" s="1"/>
      <c r="DS165" s="1"/>
      <c r="DT165" s="1"/>
      <c r="DU165" s="1"/>
      <c r="DV165" s="1"/>
      <c r="DW165" s="1"/>
      <c r="DX165" s="1"/>
      <c r="DY165" s="1"/>
      <c r="DZ165" s="1"/>
      <c r="EA165" s="1"/>
      <c r="EB165" s="1"/>
      <c r="EC165" s="1"/>
      <c r="ED165" s="1"/>
      <c r="EE165" s="1"/>
      <c r="EF165" s="1"/>
      <c r="EG165" s="1"/>
      <c r="EH165" s="1"/>
      <c r="EI165" s="1"/>
      <c r="EJ165" s="1"/>
      <c r="EK165" s="1"/>
      <c r="EL165" s="1"/>
      <c r="EM165" s="1"/>
      <c r="EN165" s="1"/>
      <c r="EO165" s="1"/>
      <c r="EP165" s="1"/>
      <c r="EQ165" s="1"/>
      <c r="ER165" s="1"/>
      <c r="ES165" s="1"/>
      <c r="ET165" s="1"/>
      <c r="EU165" s="1"/>
      <c r="EV165" s="1"/>
      <c r="EW165" s="1"/>
      <c r="EX165" s="1"/>
      <c r="EY165" s="1"/>
      <c r="EZ165" s="1"/>
      <c r="FA165" s="1"/>
      <c r="FB165" s="1"/>
      <c r="FC165" s="1"/>
      <c r="FD165" s="1"/>
      <c r="FE165" s="1"/>
      <c r="FF165" s="1"/>
      <c r="FG165" s="1"/>
      <c r="FH165" s="1"/>
      <c r="FI165" s="1"/>
      <c r="FJ165" s="1"/>
      <c r="FK165" s="1"/>
      <c r="FL165" s="1"/>
      <c r="FM165" s="1"/>
      <c r="FN165" s="1"/>
      <c r="FO165" s="1"/>
      <c r="FP165" s="1"/>
      <c r="FQ165" s="1"/>
      <c r="FR165" s="1"/>
      <c r="FS165" s="1"/>
      <c r="FT165" s="1"/>
      <c r="FU165" s="1"/>
      <c r="FV165" s="1"/>
      <c r="FW165" s="1"/>
      <c r="FX165" s="1"/>
      <c r="FY165" s="1"/>
      <c r="FZ165" s="1"/>
      <c r="GA165" s="1"/>
      <c r="GB165" s="1"/>
      <c r="GC165" s="1"/>
      <c r="GD165" s="1"/>
      <c r="GE165" s="1"/>
      <c r="GF165" s="1"/>
      <c r="GG165" s="1"/>
      <c r="GH165" s="1"/>
      <c r="GI165" s="1"/>
      <c r="GJ165" s="1"/>
      <c r="GK165" s="1"/>
      <c r="GL165" s="1"/>
      <c r="GM165" s="1"/>
      <c r="GN165" s="1"/>
      <c r="GO165" s="1"/>
      <c r="GP165" s="1"/>
      <c r="GQ165" s="1"/>
      <c r="GR165" s="1"/>
      <c r="GS165" s="1"/>
      <c r="GT165" s="1"/>
      <c r="GU165" s="1"/>
      <c r="GV165" s="1"/>
      <c r="GW165" s="1"/>
      <c r="GX165" s="1"/>
      <c r="GY165" s="1"/>
      <c r="GZ165" s="1"/>
      <c r="HA165" s="1"/>
      <c r="HB165" s="1"/>
      <c r="HC165" s="1"/>
      <c r="HD165" s="1"/>
      <c r="HE165" s="1"/>
      <c r="HF165" s="1"/>
      <c r="HG165" s="1"/>
      <c r="HH165" s="1"/>
      <c r="HI165" s="1"/>
      <c r="HJ165" s="1"/>
      <c r="HK165" s="1"/>
      <c r="HL165" s="1"/>
      <c r="HM165" s="1"/>
      <c r="HN165" s="1"/>
      <c r="HO165" s="1"/>
    </row>
    <row r="166" spans="1:223" ht="15.75" x14ac:dyDescent="0.25">
      <c r="A166"/>
      <c r="B166"/>
      <c r="C166"/>
      <c r="D166"/>
      <c r="E166"/>
      <c r="F166"/>
      <c r="G166"/>
      <c r="H166"/>
      <c r="I166"/>
      <c r="J166"/>
      <c r="K166"/>
      <c r="L166"/>
      <c r="M166"/>
      <c r="N166"/>
      <c r="O166"/>
      <c r="P166"/>
      <c r="Q166"/>
      <c r="R166"/>
      <c r="S166"/>
      <c r="T166"/>
      <c r="U166"/>
      <c r="V166"/>
      <c r="W166"/>
      <c r="X166"/>
      <c r="Y166"/>
      <c r="Z166"/>
      <c r="AA166"/>
      <c r="AB166"/>
      <c r="AC166"/>
      <c r="AD166"/>
      <c r="AE166"/>
      <c r="AF166"/>
      <c r="AG166"/>
      <c r="AH166"/>
      <c r="AI166"/>
      <c r="AJ166"/>
      <c r="AK166"/>
      <c r="AL166"/>
      <c r="AM166"/>
      <c r="AN166"/>
      <c r="AO166"/>
      <c r="AP166"/>
      <c r="AQ166"/>
      <c r="AR166"/>
      <c r="AS166"/>
      <c r="AT166"/>
      <c r="AU166"/>
      <c r="AV166"/>
      <c r="AW166"/>
      <c r="AX166"/>
      <c r="AY166"/>
      <c r="AZ166"/>
      <c r="BA166"/>
      <c r="BB166"/>
      <c r="BC166"/>
      <c r="BD166"/>
      <c r="BE166"/>
      <c r="BF166"/>
      <c r="BG166"/>
      <c r="BH166"/>
      <c r="BI166"/>
      <c r="BJ166"/>
      <c r="BK166"/>
      <c r="BL166"/>
      <c r="BM166"/>
      <c r="BN166"/>
      <c r="BO166"/>
      <c r="BP166"/>
      <c r="BQ166"/>
      <c r="BR166"/>
      <c r="BS166"/>
      <c r="BT166"/>
      <c r="BU166"/>
      <c r="BV166"/>
      <c r="BW166"/>
      <c r="BX166"/>
      <c r="BY166"/>
      <c r="BZ166"/>
      <c r="CA166"/>
      <c r="CB166"/>
      <c r="CC166"/>
      <c r="CD166"/>
      <c r="CE166"/>
      <c r="CF166"/>
      <c r="CG166"/>
      <c r="CH166"/>
      <c r="CI166"/>
      <c r="CJ166"/>
      <c r="CK166"/>
      <c r="CL166"/>
      <c r="CM166"/>
      <c r="CN166"/>
      <c r="CO166"/>
      <c r="CP166"/>
      <c r="CQ166"/>
      <c r="CR166"/>
      <c r="CS166"/>
      <c r="CT166"/>
      <c r="CU166"/>
      <c r="CV166"/>
      <c r="CW166"/>
      <c r="CX166"/>
      <c r="CY166"/>
      <c r="CZ166"/>
      <c r="DA166"/>
      <c r="DB166"/>
      <c r="DC166"/>
      <c r="DD166"/>
      <c r="DE166"/>
      <c r="DF166"/>
      <c r="DG166"/>
      <c r="DH166"/>
      <c r="DI166" s="1"/>
      <c r="DJ166" s="1"/>
      <c r="DK166" s="1"/>
      <c r="DL166" s="1"/>
      <c r="DM166" s="1"/>
      <c r="DN166" s="1"/>
      <c r="DO166" s="1"/>
      <c r="DP166" s="1"/>
      <c r="DQ166" s="1"/>
      <c r="DR166" s="1"/>
      <c r="DS166" s="1"/>
      <c r="DT166" s="1"/>
      <c r="DU166" s="1"/>
      <c r="DV166" s="1"/>
      <c r="DW166" s="1"/>
      <c r="DX166" s="1"/>
      <c r="DY166" s="1"/>
      <c r="DZ166" s="1"/>
      <c r="EA166" s="1"/>
      <c r="EB166" s="1"/>
      <c r="EC166" s="1"/>
      <c r="ED166" s="1"/>
      <c r="EE166" s="1"/>
      <c r="EF166" s="1"/>
      <c r="EG166" s="1"/>
      <c r="EH166" s="1"/>
      <c r="EI166" s="1"/>
      <c r="EJ166" s="1"/>
      <c r="EK166" s="1"/>
      <c r="EL166" s="1"/>
      <c r="EM166" s="1"/>
      <c r="EN166" s="1"/>
      <c r="EO166" s="1"/>
      <c r="EP166" s="1"/>
      <c r="EQ166" s="1"/>
      <c r="ER166" s="1"/>
      <c r="ES166" s="1"/>
      <c r="ET166" s="1"/>
      <c r="EU166" s="1"/>
      <c r="EV166" s="1"/>
      <c r="EW166" s="1"/>
      <c r="EX166" s="1"/>
      <c r="EY166" s="1"/>
      <c r="EZ166" s="1"/>
      <c r="FA166" s="1"/>
      <c r="FB166" s="1"/>
      <c r="FC166" s="1"/>
      <c r="FD166" s="1"/>
      <c r="FE166" s="1"/>
      <c r="FF166" s="1"/>
      <c r="FG166" s="1"/>
      <c r="FH166" s="1"/>
      <c r="FI166" s="1"/>
      <c r="FJ166" s="1"/>
      <c r="FK166" s="1"/>
      <c r="FL166" s="1"/>
      <c r="FM166" s="1"/>
      <c r="FN166" s="1"/>
      <c r="FO166" s="1"/>
      <c r="FP166" s="1"/>
      <c r="FQ166" s="1"/>
      <c r="FR166" s="1"/>
      <c r="FS166" s="1"/>
      <c r="FT166" s="1"/>
      <c r="FU166" s="1"/>
      <c r="FV166" s="1"/>
      <c r="FW166" s="1"/>
      <c r="FX166" s="1"/>
      <c r="FY166" s="1"/>
      <c r="FZ166" s="1"/>
      <c r="GA166" s="1"/>
      <c r="GB166" s="1"/>
      <c r="GC166" s="1"/>
      <c r="GD166" s="1"/>
      <c r="GE166" s="1"/>
      <c r="GF166" s="1"/>
      <c r="GG166" s="1"/>
      <c r="GH166" s="1"/>
      <c r="GI166" s="1"/>
      <c r="GJ166" s="1"/>
      <c r="GK166" s="1"/>
      <c r="GL166" s="1"/>
      <c r="GM166" s="1"/>
      <c r="GN166" s="1"/>
      <c r="GO166" s="1"/>
      <c r="GP166" s="1"/>
      <c r="GQ166" s="1"/>
      <c r="GR166" s="1"/>
      <c r="GS166" s="1"/>
      <c r="GT166" s="1"/>
      <c r="GU166" s="1"/>
      <c r="GV166" s="1"/>
      <c r="GW166" s="1"/>
      <c r="GX166" s="1"/>
      <c r="GY166" s="1"/>
      <c r="GZ166" s="1"/>
      <c r="HA166" s="1"/>
      <c r="HB166" s="1"/>
      <c r="HC166" s="1"/>
      <c r="HD166" s="1"/>
      <c r="HE166" s="1"/>
      <c r="HF166" s="1"/>
      <c r="HG166" s="1"/>
      <c r="HH166" s="1"/>
      <c r="HI166" s="1"/>
      <c r="HJ166" s="1"/>
      <c r="HK166" s="1"/>
      <c r="HL166" s="1"/>
      <c r="HM166" s="1"/>
      <c r="HN166" s="1"/>
      <c r="HO166" s="1"/>
    </row>
    <row r="167" spans="1:223" ht="15.75" x14ac:dyDescent="0.25">
      <c r="A167"/>
      <c r="B167"/>
      <c r="C167"/>
      <c r="D167"/>
      <c r="E167"/>
      <c r="F167"/>
      <c r="G167"/>
      <c r="H167"/>
      <c r="I167"/>
      <c r="J167"/>
      <c r="K167"/>
      <c r="L167"/>
      <c r="M167"/>
      <c r="N167"/>
      <c r="O167"/>
      <c r="P167"/>
      <c r="Q167"/>
      <c r="R167"/>
      <c r="S167"/>
      <c r="T167"/>
      <c r="U167"/>
      <c r="V167"/>
      <c r="W167"/>
      <c r="X167"/>
      <c r="Y167"/>
      <c r="Z167"/>
      <c r="AA167"/>
      <c r="AB167"/>
      <c r="AC167"/>
      <c r="AD167"/>
      <c r="AE167"/>
      <c r="AF167"/>
      <c r="AG167"/>
      <c r="AH167"/>
      <c r="AI167"/>
      <c r="AJ167"/>
      <c r="AK167"/>
      <c r="AL167"/>
      <c r="AM167"/>
      <c r="AN167"/>
      <c r="AO167"/>
      <c r="AP167"/>
      <c r="AQ167"/>
      <c r="AR167"/>
      <c r="AS167"/>
      <c r="AT167"/>
      <c r="AU167"/>
      <c r="AV167"/>
      <c r="AW167"/>
      <c r="AX167"/>
      <c r="AY167"/>
      <c r="AZ167"/>
      <c r="BA167"/>
      <c r="BB167"/>
      <c r="BC167"/>
      <c r="BD167"/>
      <c r="BE167"/>
      <c r="BF167"/>
      <c r="BG167"/>
      <c r="BH167"/>
      <c r="BI167"/>
      <c r="BJ167"/>
      <c r="BK167"/>
      <c r="BL167"/>
      <c r="BM167"/>
      <c r="BN167"/>
      <c r="BO167"/>
      <c r="BP167"/>
      <c r="BQ167"/>
      <c r="BR167"/>
      <c r="BS167"/>
      <c r="BT167"/>
      <c r="BU167"/>
      <c r="BV167"/>
      <c r="BW167"/>
      <c r="BX167"/>
      <c r="BY167"/>
      <c r="BZ167"/>
      <c r="CA167"/>
      <c r="CB167"/>
      <c r="CC167"/>
      <c r="CD167"/>
      <c r="CE167"/>
      <c r="CF167"/>
      <c r="CG167"/>
      <c r="CH167"/>
      <c r="CI167"/>
      <c r="CJ167"/>
      <c r="CK167"/>
      <c r="CL167"/>
      <c r="CM167"/>
      <c r="CN167"/>
      <c r="CO167"/>
      <c r="CP167"/>
      <c r="CQ167"/>
      <c r="CR167"/>
      <c r="CS167"/>
      <c r="CT167"/>
      <c r="CU167"/>
      <c r="CV167"/>
      <c r="CW167"/>
      <c r="CX167"/>
      <c r="CY167"/>
      <c r="CZ167"/>
      <c r="DA167"/>
      <c r="DB167"/>
      <c r="DC167"/>
      <c r="DD167"/>
      <c r="DE167"/>
      <c r="DF167"/>
      <c r="DG167"/>
      <c r="DH167"/>
      <c r="DI167" s="1"/>
      <c r="DJ167" s="1"/>
      <c r="DK167" s="1"/>
      <c r="DL167" s="1"/>
      <c r="DM167" s="1"/>
      <c r="DN167" s="1"/>
      <c r="DO167" s="1"/>
      <c r="DP167" s="1"/>
      <c r="DQ167" s="1"/>
      <c r="DR167" s="1"/>
      <c r="DS167" s="1"/>
      <c r="DT167" s="1"/>
      <c r="DU167" s="1"/>
      <c r="DV167" s="1"/>
      <c r="DW167" s="1"/>
      <c r="DX167" s="1"/>
      <c r="DY167" s="1"/>
      <c r="DZ167" s="1"/>
      <c r="EA167" s="1"/>
      <c r="EB167" s="1"/>
      <c r="EC167" s="1"/>
      <c r="ED167" s="1"/>
      <c r="EE167" s="1"/>
      <c r="EF167" s="1"/>
      <c r="EG167" s="1"/>
      <c r="EH167" s="1"/>
      <c r="EI167" s="1"/>
      <c r="EJ167" s="1"/>
      <c r="EK167" s="1"/>
      <c r="EL167" s="1"/>
      <c r="EM167" s="1"/>
      <c r="EN167" s="1"/>
      <c r="EO167" s="1"/>
      <c r="EP167" s="1"/>
      <c r="EQ167" s="1"/>
      <c r="ER167" s="1"/>
      <c r="ES167" s="1"/>
      <c r="ET167" s="1"/>
      <c r="EU167" s="1"/>
      <c r="EV167" s="1"/>
      <c r="EW167" s="1"/>
      <c r="EX167" s="1"/>
      <c r="EY167" s="1"/>
      <c r="EZ167" s="1"/>
      <c r="FA167" s="1"/>
      <c r="FB167" s="1"/>
      <c r="FC167" s="1"/>
      <c r="FD167" s="1"/>
      <c r="FE167" s="1"/>
      <c r="FF167" s="1"/>
      <c r="FG167" s="1"/>
      <c r="FH167" s="1"/>
      <c r="FI167" s="1"/>
      <c r="FJ167" s="1"/>
      <c r="FK167" s="1"/>
      <c r="FL167" s="1"/>
      <c r="FM167" s="1"/>
      <c r="FN167" s="1"/>
      <c r="FO167" s="1"/>
      <c r="FP167" s="1"/>
      <c r="FQ167" s="1"/>
      <c r="FR167" s="1"/>
      <c r="FS167" s="1"/>
      <c r="FT167" s="1"/>
      <c r="FU167" s="1"/>
      <c r="FV167" s="1"/>
      <c r="FW167" s="1"/>
      <c r="FX167" s="1"/>
      <c r="FY167" s="1"/>
      <c r="FZ167" s="1"/>
      <c r="GA167" s="1"/>
      <c r="GB167" s="1"/>
      <c r="GC167" s="1"/>
      <c r="GD167" s="1"/>
      <c r="GE167" s="1"/>
      <c r="GF167" s="1"/>
      <c r="GG167" s="1"/>
      <c r="GH167" s="1"/>
      <c r="GI167" s="1"/>
      <c r="GJ167" s="1"/>
      <c r="GK167" s="1"/>
      <c r="GL167" s="1"/>
      <c r="GM167" s="1"/>
      <c r="GN167" s="1"/>
      <c r="GO167" s="1"/>
      <c r="GP167" s="1"/>
      <c r="GQ167" s="1"/>
      <c r="GR167" s="1"/>
      <c r="GS167" s="1"/>
      <c r="GT167" s="1"/>
      <c r="GU167" s="1"/>
      <c r="GV167" s="1"/>
      <c r="GW167" s="1"/>
      <c r="GX167" s="1"/>
      <c r="GY167" s="1"/>
      <c r="GZ167" s="1"/>
      <c r="HA167" s="1"/>
      <c r="HB167" s="1"/>
      <c r="HC167" s="1"/>
      <c r="HD167" s="1"/>
      <c r="HE167" s="1"/>
      <c r="HF167" s="1"/>
      <c r="HG167" s="1"/>
      <c r="HH167" s="1"/>
      <c r="HI167" s="1"/>
      <c r="HJ167" s="1"/>
      <c r="HK167" s="1"/>
      <c r="HL167" s="1"/>
      <c r="HM167" s="1"/>
      <c r="HN167" s="1"/>
      <c r="HO167" s="1"/>
    </row>
    <row r="168" spans="1:223" ht="15.75" x14ac:dyDescent="0.25">
      <c r="A168"/>
      <c r="B168"/>
      <c r="C168"/>
      <c r="D168"/>
      <c r="E168"/>
      <c r="F168"/>
      <c r="G168"/>
      <c r="H168"/>
      <c r="I168"/>
      <c r="J168"/>
      <c r="K168"/>
      <c r="L168"/>
      <c r="M168"/>
      <c r="N168"/>
      <c r="O168"/>
      <c r="P168"/>
      <c r="Q168"/>
      <c r="R168"/>
      <c r="S168"/>
      <c r="T168"/>
      <c r="U168"/>
      <c r="V168"/>
      <c r="W168"/>
      <c r="X168"/>
      <c r="Y168"/>
      <c r="Z168"/>
      <c r="AA168"/>
      <c r="AB168"/>
      <c r="AC168"/>
      <c r="AD168"/>
      <c r="AE168"/>
      <c r="AF168"/>
      <c r="AG168"/>
      <c r="AH168"/>
      <c r="AI168"/>
      <c r="AJ168"/>
      <c r="AK168"/>
      <c r="AL168"/>
      <c r="AM168"/>
      <c r="AN168"/>
      <c r="AO168"/>
      <c r="AP168"/>
      <c r="AQ168"/>
      <c r="AR168"/>
      <c r="AS168"/>
      <c r="AT168"/>
      <c r="AU168"/>
      <c r="AV168"/>
      <c r="AW168"/>
      <c r="AX168"/>
      <c r="AY168"/>
      <c r="AZ168"/>
      <c r="BA168"/>
      <c r="BB168"/>
      <c r="BC168"/>
      <c r="BD168"/>
      <c r="BE168"/>
      <c r="BF168"/>
      <c r="BG168"/>
      <c r="BH168"/>
      <c r="BI168"/>
      <c r="BJ168"/>
      <c r="BK168"/>
      <c r="BL168"/>
      <c r="BM168"/>
      <c r="BN168"/>
      <c r="BO168"/>
      <c r="BP168"/>
      <c r="BQ168"/>
      <c r="BR168"/>
      <c r="BS168"/>
      <c r="BT168"/>
      <c r="BU168"/>
      <c r="BV168"/>
      <c r="BW168"/>
      <c r="BX168"/>
      <c r="BY168"/>
      <c r="BZ168"/>
      <c r="CA168"/>
      <c r="CB168"/>
      <c r="CC168"/>
      <c r="CD168"/>
      <c r="CE168"/>
      <c r="CF168"/>
      <c r="CG168"/>
      <c r="CH168"/>
      <c r="CI168"/>
      <c r="CJ168"/>
      <c r="CK168"/>
      <c r="CL168"/>
      <c r="CM168"/>
      <c r="CN168"/>
      <c r="CO168"/>
      <c r="CP168"/>
      <c r="CQ168"/>
      <c r="CR168"/>
      <c r="CS168"/>
      <c r="CT168"/>
      <c r="CU168"/>
      <c r="CV168"/>
      <c r="CW168"/>
      <c r="CX168"/>
      <c r="CY168"/>
      <c r="CZ168"/>
      <c r="DA168"/>
      <c r="DB168"/>
      <c r="DC168"/>
      <c r="DD168"/>
      <c r="DE168"/>
      <c r="DF168"/>
      <c r="DG168"/>
      <c r="DH168"/>
      <c r="DI168" s="1"/>
      <c r="DJ168" s="1"/>
      <c r="DK168" s="1"/>
      <c r="DL168" s="1"/>
      <c r="DM168" s="1"/>
      <c r="DN168" s="1"/>
      <c r="DO168" s="1"/>
      <c r="DP168" s="1"/>
      <c r="DQ168" s="1"/>
      <c r="DR168" s="1"/>
      <c r="DS168" s="1"/>
      <c r="DT168" s="1"/>
      <c r="DU168" s="1"/>
      <c r="DV168" s="1"/>
      <c r="DW168" s="1"/>
      <c r="DX168" s="1"/>
      <c r="DY168" s="1"/>
      <c r="DZ168" s="1"/>
      <c r="EA168" s="1"/>
      <c r="EB168" s="1"/>
      <c r="EC168" s="1"/>
      <c r="ED168" s="1"/>
      <c r="EE168" s="1"/>
      <c r="EF168" s="1"/>
      <c r="EG168" s="1"/>
      <c r="EH168" s="1"/>
      <c r="EI168" s="1"/>
      <c r="EJ168" s="1"/>
      <c r="EK168" s="1"/>
      <c r="EL168" s="1"/>
      <c r="EM168" s="1"/>
      <c r="EN168" s="1"/>
      <c r="EO168" s="1"/>
      <c r="EP168" s="1"/>
      <c r="EQ168" s="1"/>
      <c r="ER168" s="1"/>
      <c r="ES168" s="1"/>
      <c r="ET168" s="1"/>
      <c r="EU168" s="1"/>
      <c r="EV168" s="1"/>
      <c r="EW168" s="1"/>
      <c r="EX168" s="1"/>
      <c r="EY168" s="1"/>
      <c r="EZ168" s="1"/>
      <c r="FA168" s="1"/>
      <c r="FB168" s="1"/>
      <c r="FC168" s="1"/>
      <c r="FD168" s="1"/>
      <c r="FE168" s="1"/>
      <c r="FF168" s="1"/>
      <c r="FG168" s="1"/>
      <c r="FH168" s="1"/>
      <c r="FI168" s="1"/>
      <c r="FJ168" s="1"/>
      <c r="FK168" s="1"/>
      <c r="FL168" s="1"/>
      <c r="FM168" s="1"/>
      <c r="FN168" s="1"/>
      <c r="FO168" s="1"/>
      <c r="FP168" s="1"/>
      <c r="FQ168" s="1"/>
      <c r="FR168" s="1"/>
      <c r="FS168" s="1"/>
      <c r="FT168" s="1"/>
      <c r="FU168" s="1"/>
      <c r="FV168" s="1"/>
      <c r="FW168" s="1"/>
      <c r="FX168" s="1"/>
      <c r="FY168" s="1"/>
      <c r="FZ168" s="1"/>
      <c r="GA168" s="1"/>
      <c r="GB168" s="1"/>
      <c r="GC168" s="1"/>
      <c r="GD168" s="1"/>
      <c r="GE168" s="1"/>
      <c r="GF168" s="1"/>
      <c r="GG168" s="1"/>
      <c r="GH168" s="1"/>
      <c r="GI168" s="1"/>
      <c r="GJ168" s="1"/>
      <c r="GK168" s="1"/>
      <c r="GL168" s="1"/>
      <c r="GM168" s="1"/>
      <c r="GN168" s="1"/>
      <c r="GO168" s="1"/>
      <c r="GP168" s="1"/>
      <c r="GQ168" s="1"/>
      <c r="GR168" s="1"/>
      <c r="GS168" s="1"/>
      <c r="GT168" s="1"/>
      <c r="GU168" s="1"/>
      <c r="GV168" s="1"/>
      <c r="GW168" s="1"/>
      <c r="GX168" s="1"/>
      <c r="GY168" s="1"/>
      <c r="GZ168" s="1"/>
      <c r="HA168" s="1"/>
      <c r="HB168" s="1"/>
      <c r="HC168" s="1"/>
      <c r="HD168" s="1"/>
      <c r="HE168" s="1"/>
      <c r="HF168" s="1"/>
      <c r="HG168" s="1"/>
      <c r="HH168" s="1"/>
      <c r="HI168" s="1"/>
      <c r="HJ168" s="1"/>
      <c r="HK168" s="1"/>
      <c r="HL168" s="1"/>
      <c r="HM168" s="1"/>
      <c r="HN168" s="1"/>
      <c r="HO168" s="1"/>
    </row>
    <row r="169" spans="1:223" ht="15.75" x14ac:dyDescent="0.25">
      <c r="A169"/>
      <c r="B169"/>
      <c r="C169"/>
      <c r="D169"/>
      <c r="E169"/>
      <c r="F169"/>
      <c r="G169"/>
      <c r="H169"/>
      <c r="I169"/>
      <c r="J169"/>
      <c r="K169"/>
      <c r="L169"/>
      <c r="M169"/>
      <c r="N169"/>
      <c r="O169"/>
      <c r="P169"/>
      <c r="Q169"/>
      <c r="R169"/>
      <c r="S169"/>
      <c r="T169"/>
      <c r="U169"/>
      <c r="V169"/>
      <c r="W169"/>
      <c r="X169"/>
      <c r="Y169"/>
      <c r="Z169"/>
      <c r="AA169"/>
      <c r="AB169"/>
      <c r="AC169"/>
      <c r="AD169"/>
      <c r="AE169"/>
      <c r="AF169"/>
      <c r="AG169"/>
      <c r="AH169"/>
      <c r="AI169"/>
      <c r="AJ169"/>
      <c r="AK169"/>
      <c r="AL169"/>
      <c r="AM169"/>
      <c r="AN169"/>
      <c r="AO169"/>
      <c r="AP169"/>
      <c r="AQ169"/>
      <c r="AR169"/>
      <c r="AS169"/>
      <c r="AT169"/>
      <c r="AU169"/>
      <c r="AV169"/>
      <c r="AW169"/>
      <c r="AX169"/>
      <c r="AY169"/>
      <c r="AZ169"/>
      <c r="BA169"/>
      <c r="BB169"/>
      <c r="BC169"/>
      <c r="BD169"/>
      <c r="BE169"/>
      <c r="BF169"/>
      <c r="BG169"/>
      <c r="BH169"/>
      <c r="BI169"/>
      <c r="BJ169"/>
      <c r="BK169"/>
      <c r="BL169"/>
      <c r="BM169"/>
      <c r="BN169"/>
      <c r="BO169"/>
      <c r="BP169"/>
      <c r="BQ169"/>
      <c r="BR169"/>
      <c r="BS169"/>
      <c r="BT169"/>
      <c r="BU169"/>
      <c r="BV169"/>
      <c r="BW169"/>
      <c r="BX169"/>
      <c r="BY169"/>
      <c r="BZ169"/>
      <c r="CA169"/>
      <c r="CB169"/>
      <c r="CC169"/>
      <c r="CD169"/>
      <c r="CE169"/>
      <c r="CF169"/>
      <c r="CG169"/>
      <c r="CH169"/>
      <c r="CI169"/>
      <c r="CJ169"/>
      <c r="CK169"/>
      <c r="CL169"/>
      <c r="CM169"/>
      <c r="CN169"/>
      <c r="CO169"/>
      <c r="CP169"/>
      <c r="CQ169"/>
      <c r="CR169"/>
      <c r="CS169"/>
      <c r="CT169"/>
      <c r="CU169"/>
      <c r="CV169"/>
      <c r="CW169"/>
      <c r="CX169"/>
      <c r="CY169"/>
      <c r="CZ169"/>
      <c r="DA169"/>
      <c r="DB169"/>
      <c r="DC169"/>
      <c r="DD169"/>
      <c r="DE169"/>
      <c r="DF169"/>
      <c r="DG169"/>
      <c r="DH169"/>
      <c r="DI169" s="1"/>
      <c r="DJ169" s="1"/>
      <c r="DK169" s="1"/>
      <c r="DL169" s="1"/>
      <c r="DM169" s="1"/>
      <c r="DN169" s="1"/>
      <c r="DO169" s="1"/>
      <c r="DP169" s="1"/>
      <c r="DQ169" s="1"/>
      <c r="DR169" s="1"/>
      <c r="DS169" s="1"/>
      <c r="DT169" s="1"/>
      <c r="DU169" s="1"/>
      <c r="DV169" s="1"/>
      <c r="DW169" s="1"/>
      <c r="DX169" s="1"/>
      <c r="DY169" s="1"/>
      <c r="DZ169" s="1"/>
      <c r="EA169" s="1"/>
      <c r="EB169" s="1"/>
      <c r="EC169" s="1"/>
      <c r="ED169" s="1"/>
      <c r="EE169" s="1"/>
      <c r="EF169" s="1"/>
      <c r="EG169" s="1"/>
      <c r="EH169" s="1"/>
      <c r="EI169" s="1"/>
      <c r="EJ169" s="1"/>
      <c r="EK169" s="1"/>
      <c r="EL169" s="1"/>
      <c r="EM169" s="1"/>
      <c r="EN169" s="1"/>
      <c r="EO169" s="1"/>
      <c r="EP169" s="1"/>
      <c r="EQ169" s="1"/>
      <c r="ER169" s="1"/>
      <c r="ES169" s="1"/>
      <c r="ET169" s="1"/>
      <c r="EU169" s="1"/>
      <c r="EV169" s="1"/>
      <c r="EW169" s="1"/>
      <c r="EX169" s="1"/>
      <c r="EY169" s="1"/>
      <c r="EZ169" s="1"/>
      <c r="FA169" s="1"/>
      <c r="FB169" s="1"/>
      <c r="FC169" s="1"/>
      <c r="FD169" s="1"/>
      <c r="FE169" s="1"/>
      <c r="FF169" s="1"/>
      <c r="FG169" s="1"/>
      <c r="FH169" s="1"/>
      <c r="FI169" s="1"/>
      <c r="FJ169" s="1"/>
      <c r="FK169" s="1"/>
      <c r="FL169" s="1"/>
      <c r="FM169" s="1"/>
      <c r="FN169" s="1"/>
      <c r="FO169" s="1"/>
      <c r="FP169" s="1"/>
      <c r="FQ169" s="1"/>
      <c r="FR169" s="1"/>
      <c r="FS169" s="1"/>
      <c r="FT169" s="1"/>
      <c r="FU169" s="1"/>
      <c r="FV169" s="1"/>
      <c r="FW169" s="1"/>
      <c r="FX169" s="1"/>
      <c r="FY169" s="1"/>
      <c r="FZ169" s="1"/>
      <c r="GA169" s="1"/>
      <c r="GB169" s="1"/>
      <c r="GC169" s="1"/>
      <c r="GD169" s="1"/>
      <c r="GE169" s="1"/>
      <c r="GF169" s="1"/>
      <c r="GG169" s="1"/>
      <c r="GH169" s="1"/>
      <c r="GI169" s="1"/>
      <c r="GJ169" s="1"/>
      <c r="GK169" s="1"/>
      <c r="GL169" s="1"/>
      <c r="GM169" s="1"/>
      <c r="GN169" s="1"/>
      <c r="GO169" s="1"/>
      <c r="GP169" s="1"/>
      <c r="GQ169" s="1"/>
      <c r="GR169" s="1"/>
      <c r="GS169" s="1"/>
      <c r="GT169" s="1"/>
      <c r="GU169" s="1"/>
      <c r="GV169" s="1"/>
      <c r="GW169" s="1"/>
      <c r="GX169" s="1"/>
      <c r="GY169" s="1"/>
      <c r="GZ169" s="1"/>
      <c r="HA169" s="1"/>
      <c r="HB169" s="1"/>
      <c r="HC169" s="1"/>
      <c r="HD169" s="1"/>
      <c r="HE169" s="1"/>
      <c r="HF169" s="1"/>
      <c r="HG169" s="1"/>
      <c r="HH169" s="1"/>
      <c r="HI169" s="1"/>
      <c r="HJ169" s="1"/>
      <c r="HK169" s="1"/>
      <c r="HL169" s="1"/>
      <c r="HM169" s="1"/>
      <c r="HN169" s="1"/>
      <c r="HO169" s="1"/>
    </row>
    <row r="170" spans="1:223" ht="15.75" x14ac:dyDescent="0.25">
      <c r="A170"/>
      <c r="B170"/>
      <c r="C170"/>
      <c r="D170"/>
      <c r="E170"/>
      <c r="F170"/>
      <c r="G170"/>
      <c r="H170"/>
      <c r="I170"/>
      <c r="J170"/>
      <c r="K170"/>
      <c r="L170"/>
      <c r="M170"/>
      <c r="N170"/>
      <c r="O170"/>
      <c r="P170"/>
      <c r="Q170"/>
      <c r="R170"/>
      <c r="S170"/>
      <c r="T170"/>
      <c r="U170"/>
      <c r="V170"/>
      <c r="W170"/>
      <c r="X170"/>
      <c r="Y170"/>
      <c r="Z170"/>
      <c r="AA170"/>
      <c r="AB170"/>
      <c r="AC170"/>
      <c r="AD170"/>
      <c r="AE170"/>
      <c r="AF170"/>
      <c r="AG170"/>
      <c r="AH170"/>
      <c r="AI170"/>
      <c r="AJ170"/>
      <c r="AK170"/>
      <c r="AL170"/>
      <c r="AM170"/>
      <c r="AN170"/>
      <c r="AO170"/>
      <c r="AP170"/>
      <c r="AQ170"/>
      <c r="AR170"/>
      <c r="AS170"/>
      <c r="AT170"/>
      <c r="AU170"/>
      <c r="AV170"/>
      <c r="AW170"/>
      <c r="AX170"/>
      <c r="AY170"/>
      <c r="AZ170"/>
      <c r="BA170"/>
      <c r="BB170"/>
      <c r="BC170"/>
      <c r="BD170"/>
      <c r="BE170"/>
      <c r="BF170"/>
      <c r="BG170"/>
      <c r="BH170"/>
      <c r="BI170"/>
      <c r="BJ170"/>
      <c r="BK170"/>
      <c r="BL170"/>
      <c r="BM170"/>
      <c r="BN170"/>
      <c r="BO170"/>
      <c r="BP170"/>
      <c r="BQ170"/>
      <c r="BR170"/>
      <c r="BS170"/>
      <c r="BT170"/>
      <c r="BU170"/>
      <c r="BV170"/>
      <c r="BW170"/>
      <c r="BX170"/>
      <c r="BY170"/>
      <c r="BZ170"/>
      <c r="CA170"/>
      <c r="CB170"/>
      <c r="CC170"/>
      <c r="CD170"/>
      <c r="CE170"/>
      <c r="CF170"/>
      <c r="CG170"/>
      <c r="CH170"/>
      <c r="CI170"/>
      <c r="CJ170"/>
      <c r="CK170"/>
      <c r="CL170"/>
      <c r="CM170"/>
      <c r="CN170"/>
      <c r="CO170"/>
      <c r="CP170"/>
      <c r="CQ170"/>
      <c r="CR170"/>
      <c r="CS170"/>
      <c r="CT170"/>
      <c r="CU170"/>
      <c r="CV170"/>
      <c r="CW170"/>
      <c r="CX170"/>
      <c r="CY170"/>
      <c r="CZ170"/>
      <c r="DA170"/>
      <c r="DB170"/>
      <c r="DC170"/>
      <c r="DD170"/>
      <c r="DE170"/>
      <c r="DF170"/>
      <c r="DG170"/>
      <c r="DH170"/>
      <c r="DI170" s="1"/>
      <c r="DJ170" s="1"/>
      <c r="DK170" s="1"/>
      <c r="DL170" s="1"/>
      <c r="DM170" s="1"/>
      <c r="DN170" s="1"/>
      <c r="DO170" s="1"/>
      <c r="DP170" s="1"/>
      <c r="DQ170" s="1"/>
      <c r="DR170" s="1"/>
      <c r="DS170" s="1"/>
      <c r="DT170" s="1"/>
      <c r="DU170" s="1"/>
      <c r="DV170" s="1"/>
      <c r="DW170" s="1"/>
      <c r="DX170" s="1"/>
      <c r="DY170" s="1"/>
      <c r="DZ170" s="1"/>
      <c r="EA170" s="1"/>
      <c r="EB170" s="1"/>
      <c r="EC170" s="1"/>
      <c r="ED170" s="1"/>
      <c r="EE170" s="1"/>
      <c r="EF170" s="1"/>
      <c r="EG170" s="1"/>
      <c r="EH170" s="1"/>
      <c r="EI170" s="1"/>
      <c r="EJ170" s="1"/>
      <c r="EK170" s="1"/>
      <c r="EL170" s="1"/>
      <c r="EM170" s="1"/>
      <c r="EN170" s="1"/>
      <c r="EO170" s="1"/>
      <c r="EP170" s="1"/>
      <c r="EQ170" s="1"/>
      <c r="ER170" s="1"/>
      <c r="ES170" s="1"/>
      <c r="ET170" s="1"/>
      <c r="EU170" s="1"/>
      <c r="EV170" s="1"/>
      <c r="EW170" s="1"/>
      <c r="EX170" s="1"/>
      <c r="EY170" s="1"/>
      <c r="EZ170" s="1"/>
      <c r="FA170" s="1"/>
      <c r="FB170" s="1"/>
      <c r="FC170" s="1"/>
      <c r="FD170" s="1"/>
      <c r="FE170" s="1"/>
      <c r="FF170" s="1"/>
      <c r="FG170" s="1"/>
      <c r="FH170" s="1"/>
      <c r="FI170" s="1"/>
      <c r="FJ170" s="1"/>
      <c r="FK170" s="1"/>
      <c r="FL170" s="1"/>
      <c r="FM170" s="1"/>
      <c r="FN170" s="1"/>
      <c r="FO170" s="1"/>
      <c r="FP170" s="1"/>
      <c r="FQ170" s="1"/>
      <c r="FR170" s="1"/>
      <c r="FS170" s="1"/>
      <c r="FT170" s="1"/>
      <c r="FU170" s="1"/>
      <c r="FV170" s="1"/>
      <c r="FW170" s="1"/>
      <c r="FX170" s="1"/>
      <c r="FY170" s="1"/>
      <c r="FZ170" s="1"/>
      <c r="GA170" s="1"/>
      <c r="GB170" s="1"/>
      <c r="GC170" s="1"/>
      <c r="GD170" s="1"/>
      <c r="GE170" s="1"/>
      <c r="GF170" s="1"/>
      <c r="GG170" s="1"/>
      <c r="GH170" s="1"/>
      <c r="GI170" s="1"/>
      <c r="GJ170" s="1"/>
      <c r="GK170" s="1"/>
      <c r="GL170" s="1"/>
      <c r="GM170" s="1"/>
      <c r="GN170" s="1"/>
      <c r="GO170" s="1"/>
      <c r="GP170" s="1"/>
      <c r="GQ170" s="1"/>
      <c r="GR170" s="1"/>
      <c r="GS170" s="1"/>
      <c r="GT170" s="1"/>
      <c r="GU170" s="1"/>
      <c r="GV170" s="1"/>
      <c r="GW170" s="1"/>
      <c r="GX170" s="1"/>
      <c r="GY170" s="1"/>
      <c r="GZ170" s="1"/>
      <c r="HA170" s="1"/>
      <c r="HB170" s="1"/>
      <c r="HC170" s="1"/>
      <c r="HD170" s="1"/>
      <c r="HE170" s="1"/>
      <c r="HF170" s="1"/>
      <c r="HG170" s="1"/>
      <c r="HH170" s="1"/>
      <c r="HI170" s="1"/>
      <c r="HJ170" s="1"/>
      <c r="HK170" s="1"/>
      <c r="HL170" s="1"/>
      <c r="HM170" s="1"/>
      <c r="HN170" s="1"/>
      <c r="HO170" s="1"/>
    </row>
    <row r="171" spans="1:223" ht="15.75" x14ac:dyDescent="0.25">
      <c r="A171"/>
      <c r="B171"/>
      <c r="C171"/>
      <c r="D171"/>
      <c r="E171"/>
      <c r="F171"/>
      <c r="G171"/>
      <c r="H171"/>
      <c r="I171"/>
      <c r="J171"/>
      <c r="K171"/>
      <c r="L171"/>
      <c r="M171"/>
      <c r="N171"/>
      <c r="O171"/>
      <c r="P171"/>
      <c r="Q171"/>
      <c r="R171"/>
      <c r="S171"/>
      <c r="T171"/>
      <c r="U171"/>
      <c r="V171"/>
      <c r="W171"/>
      <c r="X171"/>
      <c r="Y171"/>
      <c r="Z171"/>
      <c r="AA171"/>
      <c r="AB171"/>
      <c r="AC171"/>
      <c r="AD171"/>
      <c r="AE171"/>
      <c r="AF171"/>
      <c r="AG171"/>
      <c r="AH171"/>
      <c r="AI171"/>
      <c r="AJ171"/>
      <c r="AK171"/>
      <c r="AL171"/>
      <c r="AM171"/>
      <c r="AN171"/>
      <c r="AO171"/>
      <c r="AP171"/>
      <c r="AQ171"/>
      <c r="AR171"/>
      <c r="AS171"/>
      <c r="AT171"/>
      <c r="AU171"/>
      <c r="AV171"/>
      <c r="AW171"/>
      <c r="AX171"/>
      <c r="AY171"/>
      <c r="AZ171"/>
      <c r="BA171"/>
      <c r="BB171"/>
      <c r="BC171"/>
      <c r="BD171"/>
      <c r="BE171"/>
      <c r="BF171"/>
      <c r="BG171"/>
      <c r="BH171"/>
      <c r="BI171"/>
      <c r="BJ171"/>
      <c r="BK171"/>
      <c r="BL171"/>
      <c r="BM171"/>
      <c r="BN171"/>
      <c r="BO171"/>
      <c r="BP171"/>
      <c r="BQ171"/>
      <c r="BR171"/>
      <c r="BS171"/>
      <c r="BT171"/>
      <c r="BU171"/>
      <c r="BV171"/>
      <c r="BW171"/>
      <c r="BX171"/>
      <c r="BY171"/>
      <c r="BZ171"/>
      <c r="CA171"/>
      <c r="CB171"/>
      <c r="CC171"/>
      <c r="CD171"/>
      <c r="CE171"/>
      <c r="CF171"/>
      <c r="CG171"/>
      <c r="CH171"/>
      <c r="CI171"/>
      <c r="CJ171"/>
      <c r="CK171"/>
      <c r="CL171"/>
      <c r="CM171"/>
      <c r="CN171"/>
      <c r="CO171"/>
      <c r="CP171"/>
      <c r="CQ171"/>
      <c r="CR171"/>
      <c r="CS171"/>
      <c r="CT171"/>
      <c r="CU171"/>
      <c r="CV171"/>
      <c r="CW171"/>
      <c r="CX171"/>
      <c r="CY171"/>
      <c r="CZ171"/>
      <c r="DA171"/>
      <c r="DB171"/>
      <c r="DC171"/>
      <c r="DD171"/>
      <c r="DE171"/>
      <c r="DF171"/>
      <c r="DG171"/>
      <c r="DH171"/>
      <c r="DI171" s="1"/>
      <c r="DJ171" s="1"/>
      <c r="DK171" s="1"/>
      <c r="DL171" s="1"/>
      <c r="DM171" s="1"/>
      <c r="DN171" s="1"/>
      <c r="DO171" s="1"/>
      <c r="DP171" s="1"/>
      <c r="DQ171" s="1"/>
      <c r="DR171" s="1"/>
      <c r="DS171" s="1"/>
      <c r="DT171" s="1"/>
      <c r="DU171" s="1"/>
      <c r="DV171" s="1"/>
      <c r="DW171" s="1"/>
      <c r="DX171" s="1"/>
      <c r="DY171" s="1"/>
      <c r="DZ171" s="1"/>
      <c r="EA171" s="1"/>
      <c r="EB171" s="1"/>
      <c r="EC171" s="1"/>
      <c r="ED171" s="1"/>
      <c r="EE171" s="1"/>
      <c r="EF171" s="1"/>
      <c r="EG171" s="1"/>
      <c r="EH171" s="1"/>
      <c r="EI171" s="1"/>
      <c r="EJ171" s="1"/>
      <c r="EK171" s="1"/>
      <c r="EL171" s="1"/>
      <c r="EM171" s="1"/>
      <c r="EN171" s="1"/>
      <c r="EO171" s="1"/>
      <c r="EP171" s="1"/>
      <c r="EQ171" s="1"/>
      <c r="ER171" s="1"/>
      <c r="ES171" s="1"/>
      <c r="ET171" s="1"/>
      <c r="EU171" s="1"/>
      <c r="EV171" s="1"/>
      <c r="EW171" s="1"/>
      <c r="EX171" s="1"/>
      <c r="EY171" s="1"/>
      <c r="EZ171" s="1"/>
      <c r="FA171" s="1"/>
      <c r="FB171" s="1"/>
      <c r="FC171" s="1"/>
      <c r="FD171" s="1"/>
      <c r="FE171" s="1"/>
      <c r="FF171" s="1"/>
      <c r="FG171" s="1"/>
      <c r="FH171" s="1"/>
      <c r="FI171" s="1"/>
      <c r="FJ171" s="1"/>
      <c r="FK171" s="1"/>
      <c r="FL171" s="1"/>
      <c r="FM171" s="1"/>
      <c r="FN171" s="1"/>
      <c r="FO171" s="1"/>
      <c r="FP171" s="1"/>
      <c r="FQ171" s="1"/>
      <c r="FR171" s="1"/>
      <c r="FS171" s="1"/>
      <c r="FT171" s="1"/>
      <c r="FU171" s="1"/>
      <c r="FV171" s="1"/>
      <c r="FW171" s="1"/>
      <c r="FX171" s="1"/>
      <c r="FY171" s="1"/>
      <c r="FZ171" s="1"/>
      <c r="GA171" s="1"/>
      <c r="GB171" s="1"/>
      <c r="GC171" s="1"/>
      <c r="GD171" s="1"/>
      <c r="GE171" s="1"/>
      <c r="GF171" s="1"/>
      <c r="GG171" s="1"/>
      <c r="GH171" s="1"/>
      <c r="GI171" s="1"/>
      <c r="GJ171" s="1"/>
      <c r="GK171" s="1"/>
      <c r="GL171" s="1"/>
      <c r="GM171" s="1"/>
      <c r="GN171" s="1"/>
      <c r="GO171" s="1"/>
      <c r="GP171" s="1"/>
      <c r="GQ171" s="1"/>
      <c r="GR171" s="1"/>
      <c r="GS171" s="1"/>
      <c r="GT171" s="1"/>
      <c r="GU171" s="1"/>
      <c r="GV171" s="1"/>
      <c r="GW171" s="1"/>
      <c r="GX171" s="1"/>
      <c r="GY171" s="1"/>
      <c r="GZ171" s="1"/>
      <c r="HA171" s="1"/>
      <c r="HB171" s="1"/>
      <c r="HC171" s="1"/>
      <c r="HD171" s="1"/>
      <c r="HE171" s="1"/>
      <c r="HF171" s="1"/>
      <c r="HG171" s="1"/>
      <c r="HH171" s="1"/>
      <c r="HI171" s="1"/>
      <c r="HJ171" s="1"/>
      <c r="HK171" s="1"/>
      <c r="HL171" s="1"/>
      <c r="HM171" s="1"/>
      <c r="HN171" s="1"/>
      <c r="HO171" s="1"/>
    </row>
    <row r="172" spans="1:223" ht="15.75" x14ac:dyDescent="0.25">
      <c r="A172"/>
      <c r="B172"/>
      <c r="C172"/>
      <c r="D172"/>
      <c r="E172"/>
      <c r="F172"/>
      <c r="G172"/>
      <c r="H172"/>
      <c r="I172"/>
      <c r="J172"/>
      <c r="K172"/>
      <c r="L172"/>
      <c r="M172"/>
      <c r="N172"/>
      <c r="O172"/>
      <c r="P172"/>
      <c r="Q172"/>
      <c r="R172"/>
      <c r="S172"/>
      <c r="T172"/>
      <c r="U172"/>
      <c r="V172"/>
      <c r="W172"/>
      <c r="X172"/>
      <c r="Y172"/>
      <c r="Z172"/>
      <c r="AA172"/>
      <c r="AB172"/>
      <c r="AC172"/>
      <c r="AD172"/>
      <c r="AE172"/>
      <c r="AF172"/>
      <c r="AG172"/>
      <c r="AH172"/>
      <c r="AI172"/>
      <c r="AJ172"/>
      <c r="AK172"/>
      <c r="AL172"/>
      <c r="AM172"/>
      <c r="AN172"/>
      <c r="AO172"/>
      <c r="AP172"/>
      <c r="AQ172"/>
      <c r="AR172"/>
      <c r="AS172"/>
      <c r="AT172"/>
      <c r="AU172"/>
      <c r="AV172"/>
      <c r="AW172"/>
      <c r="AX172"/>
      <c r="AY172"/>
      <c r="AZ172"/>
      <c r="BA172"/>
      <c r="BB172"/>
      <c r="BC172"/>
      <c r="BD172"/>
      <c r="BE172"/>
      <c r="BF172"/>
      <c r="BG172"/>
      <c r="BH172"/>
      <c r="BI172"/>
      <c r="BJ172"/>
      <c r="BK172"/>
      <c r="BL172"/>
      <c r="BM172"/>
      <c r="BN172"/>
      <c r="BO172"/>
      <c r="BP172"/>
      <c r="BQ172"/>
      <c r="BR172"/>
      <c r="BS172"/>
      <c r="BT172"/>
      <c r="BU172"/>
      <c r="BV172"/>
      <c r="BW172"/>
      <c r="BX172"/>
      <c r="BY172"/>
      <c r="BZ172"/>
      <c r="CA172"/>
      <c r="CB172"/>
      <c r="CC172"/>
      <c r="CD172"/>
      <c r="CE172"/>
      <c r="CF172"/>
      <c r="CG172"/>
      <c r="CH172"/>
      <c r="CI172"/>
      <c r="CJ172"/>
      <c r="CK172"/>
      <c r="CL172"/>
      <c r="CM172"/>
      <c r="CN172"/>
      <c r="CO172"/>
      <c r="CP172"/>
      <c r="CQ172"/>
      <c r="CR172"/>
      <c r="CS172"/>
      <c r="CT172"/>
      <c r="CU172"/>
      <c r="CV172"/>
      <c r="CW172"/>
      <c r="CX172"/>
      <c r="CY172"/>
      <c r="CZ172"/>
      <c r="DA172"/>
      <c r="DB172"/>
      <c r="DC172"/>
      <c r="DD172"/>
      <c r="DE172"/>
      <c r="DF172"/>
      <c r="DG172"/>
      <c r="DH172"/>
      <c r="DI172" s="1"/>
      <c r="DJ172" s="1"/>
      <c r="DK172" s="1"/>
      <c r="DL172" s="1"/>
      <c r="DM172" s="1"/>
      <c r="DN172" s="1"/>
      <c r="DO172" s="1"/>
      <c r="DP172" s="1"/>
      <c r="DQ172" s="1"/>
      <c r="DR172" s="1"/>
      <c r="DS172" s="1"/>
      <c r="DT172" s="1"/>
      <c r="DU172" s="1"/>
      <c r="DV172" s="1"/>
      <c r="DW172" s="1"/>
      <c r="DX172" s="1"/>
      <c r="DY172" s="1"/>
      <c r="DZ172" s="1"/>
      <c r="EA172" s="1"/>
      <c r="EB172" s="1"/>
      <c r="EC172" s="1"/>
      <c r="ED172" s="1"/>
      <c r="EE172" s="1"/>
      <c r="EF172" s="1"/>
      <c r="EG172" s="1"/>
      <c r="EH172" s="1"/>
      <c r="EI172" s="1"/>
      <c r="EJ172" s="1"/>
      <c r="EK172" s="1"/>
      <c r="EL172" s="1"/>
      <c r="EM172" s="1"/>
      <c r="EN172" s="1"/>
      <c r="EO172" s="1"/>
      <c r="EP172" s="1"/>
      <c r="EQ172" s="1"/>
      <c r="ER172" s="1"/>
      <c r="ES172" s="1"/>
      <c r="ET172" s="1"/>
      <c r="EU172" s="1"/>
      <c r="EV172" s="1"/>
      <c r="EW172" s="1"/>
      <c r="EX172" s="1"/>
      <c r="EY172" s="1"/>
      <c r="EZ172" s="1"/>
      <c r="FA172" s="1"/>
      <c r="FB172" s="1"/>
      <c r="FC172" s="1"/>
      <c r="FD172" s="1"/>
      <c r="FE172" s="1"/>
      <c r="FF172" s="1"/>
      <c r="FG172" s="1"/>
      <c r="FH172" s="1"/>
      <c r="FI172" s="1"/>
      <c r="FJ172" s="1"/>
      <c r="FK172" s="1"/>
      <c r="FL172" s="1"/>
      <c r="FM172" s="1"/>
      <c r="FN172" s="1"/>
      <c r="FO172" s="1"/>
      <c r="FP172" s="1"/>
      <c r="FQ172" s="1"/>
      <c r="FR172" s="1"/>
      <c r="FS172" s="1"/>
      <c r="FT172" s="1"/>
      <c r="FU172" s="1"/>
      <c r="FV172" s="1"/>
      <c r="FW172" s="1"/>
      <c r="FX172" s="1"/>
      <c r="FY172" s="1"/>
      <c r="FZ172" s="1"/>
      <c r="GA172" s="1"/>
      <c r="GB172" s="1"/>
      <c r="GC172" s="1"/>
      <c r="GD172" s="1"/>
      <c r="GE172" s="1"/>
      <c r="GF172" s="1"/>
      <c r="GG172" s="1"/>
      <c r="GH172" s="1"/>
      <c r="GI172" s="1"/>
      <c r="GJ172" s="1"/>
      <c r="GK172" s="1"/>
      <c r="GL172" s="1"/>
      <c r="GM172" s="1"/>
      <c r="GN172" s="1"/>
      <c r="GO172" s="1"/>
      <c r="GP172" s="1"/>
      <c r="GQ172" s="1"/>
      <c r="GR172" s="1"/>
      <c r="GS172" s="1"/>
      <c r="GT172" s="1"/>
      <c r="GU172" s="1"/>
      <c r="GV172" s="1"/>
      <c r="GW172" s="1"/>
      <c r="GX172" s="1"/>
      <c r="GY172" s="1"/>
      <c r="GZ172" s="1"/>
      <c r="HA172" s="1"/>
      <c r="HB172" s="1"/>
      <c r="HC172" s="1"/>
      <c r="HD172" s="1"/>
      <c r="HE172" s="1"/>
      <c r="HF172" s="1"/>
      <c r="HG172" s="1"/>
      <c r="HH172" s="1"/>
      <c r="HI172" s="1"/>
      <c r="HJ172" s="1"/>
      <c r="HK172" s="1"/>
      <c r="HL172" s="1"/>
      <c r="HM172" s="1"/>
      <c r="HN172" s="1"/>
      <c r="HO172" s="1"/>
    </row>
    <row r="173" spans="1:223" ht="15.75" x14ac:dyDescent="0.25">
      <c r="A173"/>
      <c r="B173"/>
      <c r="C173"/>
      <c r="D173"/>
      <c r="E173"/>
      <c r="F173"/>
      <c r="G173"/>
      <c r="H173"/>
      <c r="I173"/>
      <c r="J173"/>
      <c r="K173"/>
      <c r="L173"/>
      <c r="M173"/>
      <c r="N173"/>
      <c r="O173"/>
      <c r="P173"/>
      <c r="Q173"/>
      <c r="R173"/>
      <c r="S173"/>
      <c r="T173"/>
      <c r="U173"/>
      <c r="V173"/>
      <c r="W173"/>
      <c r="X173"/>
      <c r="Y173"/>
      <c r="Z173"/>
      <c r="AA173"/>
      <c r="AB173"/>
      <c r="AC173"/>
      <c r="AD173"/>
      <c r="AE173"/>
      <c r="AF173"/>
      <c r="AG173"/>
      <c r="AH173"/>
      <c r="AI173"/>
      <c r="AJ173"/>
      <c r="AK173"/>
      <c r="AL173"/>
      <c r="AM173"/>
      <c r="AN173"/>
      <c r="AO173"/>
      <c r="AP173"/>
      <c r="AQ173"/>
      <c r="AR173"/>
      <c r="AS173"/>
      <c r="AT173"/>
      <c r="AU173"/>
      <c r="AV173"/>
      <c r="AW173"/>
      <c r="AX173"/>
      <c r="AY173"/>
      <c r="AZ173"/>
      <c r="BA173"/>
      <c r="BB173"/>
      <c r="BC173"/>
      <c r="BD173"/>
      <c r="BE173"/>
      <c r="BF173"/>
      <c r="BG173"/>
      <c r="BH173"/>
      <c r="BI173"/>
      <c r="BJ173"/>
      <c r="BK173"/>
      <c r="BL173"/>
      <c r="BM173"/>
      <c r="BN173"/>
      <c r="BO173"/>
      <c r="BP173"/>
      <c r="BQ173"/>
      <c r="BR173"/>
      <c r="BS173"/>
      <c r="BT173"/>
      <c r="BU173"/>
      <c r="BV173"/>
      <c r="BW173"/>
      <c r="BX173"/>
      <c r="BY173"/>
      <c r="BZ173"/>
      <c r="CA173"/>
      <c r="CB173"/>
      <c r="CC173"/>
      <c r="CD173"/>
      <c r="CE173"/>
      <c r="CF173"/>
      <c r="CG173"/>
      <c r="CH173"/>
      <c r="CI173"/>
      <c r="CJ173"/>
      <c r="CK173"/>
      <c r="CL173"/>
      <c r="CM173"/>
      <c r="CN173"/>
      <c r="CO173"/>
      <c r="CP173"/>
      <c r="CQ173"/>
      <c r="CR173"/>
      <c r="CS173"/>
      <c r="CT173"/>
      <c r="CU173"/>
      <c r="CV173"/>
      <c r="CW173"/>
      <c r="CX173"/>
      <c r="CY173"/>
      <c r="CZ173"/>
      <c r="DA173"/>
      <c r="DB173"/>
      <c r="DC173"/>
      <c r="DD173"/>
      <c r="DE173"/>
      <c r="DF173"/>
      <c r="DG173"/>
      <c r="DH173"/>
      <c r="DI173" s="1"/>
      <c r="DJ173" s="1"/>
      <c r="DK173" s="1"/>
      <c r="DL173" s="1"/>
      <c r="DM173" s="1"/>
      <c r="DN173" s="1"/>
      <c r="DO173" s="1"/>
      <c r="DP173" s="1"/>
      <c r="DQ173" s="1"/>
      <c r="DR173" s="1"/>
      <c r="DS173" s="1"/>
      <c r="DT173" s="1"/>
      <c r="DU173" s="1"/>
      <c r="DV173" s="1"/>
      <c r="DW173" s="1"/>
      <c r="DX173" s="1"/>
      <c r="DY173" s="1"/>
      <c r="DZ173" s="1"/>
      <c r="EA173" s="1"/>
      <c r="EB173" s="1"/>
      <c r="EC173" s="1"/>
      <c r="ED173" s="1"/>
      <c r="EE173" s="1"/>
      <c r="EF173" s="1"/>
      <c r="EG173" s="1"/>
      <c r="EH173" s="1"/>
      <c r="EI173" s="1"/>
      <c r="EJ173" s="1"/>
      <c r="EK173" s="1"/>
      <c r="EL173" s="1"/>
      <c r="EM173" s="1"/>
      <c r="EN173" s="1"/>
      <c r="EO173" s="1"/>
      <c r="EP173" s="1"/>
      <c r="EQ173" s="1"/>
      <c r="ER173" s="1"/>
      <c r="ES173" s="1"/>
      <c r="ET173" s="1"/>
      <c r="EU173" s="1"/>
      <c r="EV173" s="1"/>
      <c r="EW173" s="1"/>
      <c r="EX173" s="1"/>
      <c r="EY173" s="1"/>
      <c r="EZ173" s="1"/>
      <c r="FA173" s="1"/>
      <c r="FB173" s="1"/>
      <c r="FC173" s="1"/>
      <c r="FD173" s="1"/>
      <c r="FE173" s="1"/>
      <c r="FF173" s="1"/>
      <c r="FG173" s="1"/>
      <c r="FH173" s="1"/>
      <c r="FI173" s="1"/>
      <c r="FJ173" s="1"/>
      <c r="FK173" s="1"/>
      <c r="FL173" s="1"/>
      <c r="FM173" s="1"/>
      <c r="FN173" s="1"/>
      <c r="FO173" s="1"/>
      <c r="FP173" s="1"/>
      <c r="FQ173" s="1"/>
      <c r="FR173" s="1"/>
      <c r="FS173" s="1"/>
      <c r="FT173" s="1"/>
      <c r="FU173" s="1"/>
      <c r="FV173" s="1"/>
      <c r="FW173" s="1"/>
      <c r="FX173" s="1"/>
      <c r="FY173" s="1"/>
      <c r="FZ173" s="1"/>
      <c r="GA173" s="1"/>
      <c r="GB173" s="1"/>
      <c r="GC173" s="1"/>
      <c r="GD173" s="1"/>
      <c r="GE173" s="1"/>
      <c r="GF173" s="1"/>
      <c r="GG173" s="1"/>
      <c r="GH173" s="1"/>
      <c r="GI173" s="1"/>
      <c r="GJ173" s="1"/>
      <c r="GK173" s="1"/>
      <c r="GL173" s="1"/>
      <c r="GM173" s="1"/>
      <c r="GN173" s="1"/>
      <c r="GO173" s="1"/>
      <c r="GP173" s="1"/>
      <c r="GQ173" s="1"/>
      <c r="GR173" s="1"/>
      <c r="GS173" s="1"/>
      <c r="GT173" s="1"/>
      <c r="GU173" s="1"/>
      <c r="GV173" s="1"/>
      <c r="GW173" s="1"/>
      <c r="GX173" s="1"/>
      <c r="GY173" s="1"/>
      <c r="GZ173" s="1"/>
      <c r="HA173" s="1"/>
      <c r="HB173" s="1"/>
      <c r="HC173" s="1"/>
      <c r="HD173" s="1"/>
      <c r="HE173" s="1"/>
      <c r="HF173" s="1"/>
      <c r="HG173" s="1"/>
      <c r="HH173" s="1"/>
      <c r="HI173" s="1"/>
      <c r="HJ173" s="1"/>
      <c r="HK173" s="1"/>
      <c r="HL173" s="1"/>
      <c r="HM173" s="1"/>
      <c r="HN173" s="1"/>
      <c r="HO173" s="1"/>
    </row>
    <row r="174" spans="1:223" ht="15.75" x14ac:dyDescent="0.25">
      <c r="A174"/>
      <c r="B174"/>
      <c r="C174"/>
      <c r="D174"/>
      <c r="E174"/>
      <c r="F174"/>
      <c r="G174"/>
      <c r="H174"/>
      <c r="I174"/>
      <c r="J174"/>
      <c r="K174"/>
      <c r="L174"/>
      <c r="M174"/>
      <c r="N174"/>
      <c r="O174"/>
      <c r="P174"/>
      <c r="Q174"/>
      <c r="R174"/>
      <c r="S174"/>
      <c r="T174"/>
      <c r="U174"/>
      <c r="V174"/>
      <c r="W174"/>
      <c r="X174"/>
      <c r="Y174"/>
      <c r="Z174"/>
      <c r="AA174"/>
      <c r="AB174"/>
      <c r="AC174"/>
      <c r="AD174"/>
      <c r="AE174"/>
      <c r="AF174"/>
      <c r="AG174"/>
      <c r="AH174"/>
      <c r="AI174"/>
      <c r="AJ174"/>
      <c r="AK174"/>
      <c r="AL174"/>
      <c r="AM174"/>
      <c r="AN174"/>
      <c r="AO174"/>
      <c r="AP174"/>
      <c r="AQ174"/>
      <c r="AR174"/>
      <c r="AS174"/>
      <c r="AT174"/>
      <c r="AU174"/>
      <c r="AV174"/>
      <c r="AW174"/>
      <c r="AX174"/>
      <c r="AY174"/>
      <c r="AZ174"/>
      <c r="BA174"/>
      <c r="BB174"/>
      <c r="BC174"/>
      <c r="BD174"/>
      <c r="BE174"/>
      <c r="BF174"/>
      <c r="BG174"/>
      <c r="BH174"/>
      <c r="BI174"/>
      <c r="BJ174"/>
      <c r="BK174"/>
      <c r="BL174"/>
      <c r="BM174"/>
      <c r="BN174"/>
      <c r="BO174"/>
      <c r="BP174"/>
      <c r="BQ174"/>
      <c r="BR174"/>
      <c r="BS174"/>
      <c r="BT174"/>
      <c r="BU174"/>
      <c r="BV174"/>
      <c r="BW174"/>
      <c r="BX174"/>
      <c r="BY174"/>
      <c r="BZ174"/>
      <c r="CA174"/>
      <c r="CB174"/>
      <c r="CC174"/>
      <c r="CD174"/>
      <c r="CE174"/>
      <c r="CF174"/>
      <c r="CG174"/>
      <c r="CH174"/>
      <c r="CI174"/>
      <c r="CJ174"/>
      <c r="CK174"/>
      <c r="CL174"/>
      <c r="CM174"/>
      <c r="CN174"/>
      <c r="CO174"/>
      <c r="CP174"/>
      <c r="CQ174"/>
      <c r="CR174"/>
      <c r="CS174"/>
      <c r="CT174"/>
      <c r="CU174"/>
      <c r="CV174"/>
      <c r="CW174"/>
      <c r="CX174"/>
      <c r="CY174"/>
      <c r="CZ174"/>
      <c r="DA174"/>
      <c r="DB174"/>
      <c r="DC174"/>
      <c r="DD174"/>
      <c r="DE174"/>
      <c r="DF174"/>
      <c r="DG174"/>
      <c r="DH174"/>
      <c r="DI174" s="1"/>
      <c r="DJ174" s="1"/>
      <c r="DK174" s="1"/>
      <c r="DL174" s="1"/>
      <c r="DM174" s="1"/>
      <c r="DN174" s="1"/>
      <c r="DO174" s="1"/>
      <c r="DP174" s="1"/>
      <c r="DQ174" s="1"/>
      <c r="DR174" s="1"/>
      <c r="DS174" s="1"/>
      <c r="DT174" s="1"/>
      <c r="DU174" s="1"/>
      <c r="DV174" s="1"/>
      <c r="DW174" s="1"/>
      <c r="DX174" s="1"/>
      <c r="DY174" s="1"/>
      <c r="DZ174" s="1"/>
      <c r="EA174" s="1"/>
      <c r="EB174" s="1"/>
      <c r="EC174" s="1"/>
      <c r="ED174" s="1"/>
      <c r="EE174" s="1"/>
      <c r="EF174" s="1"/>
      <c r="EG174" s="1"/>
      <c r="EH174" s="1"/>
      <c r="EI174" s="1"/>
      <c r="EJ174" s="1"/>
      <c r="EK174" s="1"/>
      <c r="EL174" s="1"/>
      <c r="EM174" s="1"/>
      <c r="EN174" s="1"/>
      <c r="EO174" s="1"/>
      <c r="EP174" s="1"/>
      <c r="EQ174" s="1"/>
      <c r="ER174" s="1"/>
      <c r="ES174" s="1"/>
      <c r="ET174" s="1"/>
      <c r="EU174" s="1"/>
      <c r="EV174" s="1"/>
      <c r="EW174" s="1"/>
      <c r="EX174" s="1"/>
      <c r="EY174" s="1"/>
      <c r="EZ174" s="1"/>
      <c r="FA174" s="1"/>
      <c r="FB174" s="1"/>
      <c r="FC174" s="1"/>
      <c r="FD174" s="1"/>
      <c r="FE174" s="1"/>
      <c r="FF174" s="1"/>
      <c r="FG174" s="1"/>
      <c r="FH174" s="1"/>
      <c r="FI174" s="1"/>
      <c r="FJ174" s="1"/>
      <c r="FK174" s="1"/>
      <c r="FL174" s="1"/>
      <c r="FM174" s="1"/>
      <c r="FN174" s="1"/>
      <c r="FO174" s="1"/>
      <c r="FP174" s="1"/>
      <c r="FQ174" s="1"/>
      <c r="FR174" s="1"/>
      <c r="FS174" s="1"/>
      <c r="FT174" s="1"/>
      <c r="FU174" s="1"/>
      <c r="FV174" s="1"/>
      <c r="FW174" s="1"/>
      <c r="FX174" s="1"/>
      <c r="FY174" s="1"/>
      <c r="FZ174" s="1"/>
      <c r="GA174" s="1"/>
      <c r="GB174" s="1"/>
      <c r="GC174" s="1"/>
      <c r="GD174" s="1"/>
      <c r="GE174" s="1"/>
      <c r="GF174" s="1"/>
      <c r="GG174" s="1"/>
      <c r="GH174" s="1"/>
      <c r="GI174" s="1"/>
      <c r="GJ174" s="1"/>
      <c r="GK174" s="1"/>
      <c r="GL174" s="1"/>
      <c r="GM174" s="1"/>
      <c r="GN174" s="1"/>
      <c r="GO174" s="1"/>
      <c r="GP174" s="1"/>
      <c r="GQ174" s="1"/>
      <c r="GR174" s="1"/>
      <c r="GS174" s="1"/>
      <c r="GT174" s="1"/>
      <c r="GU174" s="1"/>
      <c r="GV174" s="1"/>
      <c r="GW174" s="1"/>
      <c r="GX174" s="1"/>
      <c r="GY174" s="1"/>
      <c r="GZ174" s="1"/>
      <c r="HA174" s="1"/>
      <c r="HB174" s="1"/>
      <c r="HC174" s="1"/>
      <c r="HD174" s="1"/>
      <c r="HE174" s="1"/>
      <c r="HF174" s="1"/>
      <c r="HG174" s="1"/>
      <c r="HH174" s="1"/>
      <c r="HI174" s="1"/>
      <c r="HJ174" s="1"/>
      <c r="HK174" s="1"/>
      <c r="HL174" s="1"/>
      <c r="HM174" s="1"/>
      <c r="HN174" s="1"/>
      <c r="HO174" s="1"/>
    </row>
    <row r="175" spans="1:223" ht="15.75" x14ac:dyDescent="0.25">
      <c r="A175"/>
      <c r="B175"/>
      <c r="C175"/>
      <c r="D175"/>
      <c r="E175"/>
      <c r="F175"/>
      <c r="G175"/>
      <c r="H175"/>
      <c r="I175"/>
      <c r="J175"/>
      <c r="K175"/>
      <c r="L175"/>
      <c r="M175"/>
      <c r="N175"/>
      <c r="O175"/>
      <c r="P175"/>
      <c r="Q175"/>
      <c r="R175"/>
      <c r="S175"/>
      <c r="T175"/>
      <c r="U175"/>
      <c r="V175"/>
      <c r="W175"/>
      <c r="X175"/>
      <c r="Y175"/>
      <c r="Z175"/>
      <c r="AA175"/>
      <c r="AB175"/>
      <c r="AC175"/>
      <c r="AD175"/>
      <c r="AE175"/>
      <c r="AF175"/>
      <c r="AG175"/>
      <c r="AH175"/>
      <c r="AI175"/>
      <c r="AJ175"/>
      <c r="AK175"/>
      <c r="AL175"/>
      <c r="AM175"/>
      <c r="AN175"/>
      <c r="AO175"/>
      <c r="AP175"/>
      <c r="AQ175"/>
      <c r="AR175"/>
      <c r="AS175"/>
      <c r="AT175"/>
      <c r="AU175"/>
      <c r="AV175"/>
      <c r="AW175"/>
      <c r="AX175"/>
      <c r="AY175"/>
      <c r="AZ175"/>
      <c r="BA175"/>
      <c r="BB175"/>
      <c r="BC175"/>
      <c r="BD175"/>
      <c r="BE175"/>
      <c r="BF175"/>
      <c r="BG175"/>
      <c r="BH175"/>
      <c r="BI175"/>
      <c r="BJ175"/>
      <c r="BK175"/>
      <c r="BL175"/>
      <c r="BM175"/>
      <c r="BN175"/>
      <c r="BO175"/>
      <c r="BP175"/>
      <c r="BQ175"/>
      <c r="BR175"/>
      <c r="BS175"/>
      <c r="BT175"/>
      <c r="BU175"/>
      <c r="BV175"/>
      <c r="BW175"/>
      <c r="BX175"/>
      <c r="BY175"/>
      <c r="BZ175"/>
      <c r="CA175"/>
      <c r="CB175"/>
      <c r="CC175"/>
      <c r="CD175"/>
      <c r="CE175"/>
      <c r="CF175"/>
      <c r="CG175"/>
      <c r="CH175"/>
      <c r="CI175"/>
      <c r="CJ175"/>
      <c r="CK175"/>
      <c r="CL175"/>
      <c r="CM175"/>
      <c r="CN175"/>
      <c r="CO175"/>
      <c r="CP175"/>
      <c r="CQ175"/>
      <c r="CR175"/>
      <c r="CS175"/>
      <c r="CT175"/>
      <c r="CU175"/>
      <c r="CV175"/>
      <c r="CW175"/>
      <c r="CX175"/>
      <c r="CY175"/>
      <c r="CZ175"/>
      <c r="DA175"/>
      <c r="DB175"/>
      <c r="DC175"/>
      <c r="DD175"/>
      <c r="DE175"/>
      <c r="DF175"/>
      <c r="DG175"/>
      <c r="DH175"/>
      <c r="DI175" s="1"/>
      <c r="DJ175" s="1"/>
      <c r="DK175" s="1"/>
      <c r="DL175" s="1"/>
      <c r="DM175" s="1"/>
      <c r="DN175" s="1"/>
      <c r="DO175" s="1"/>
      <c r="DP175" s="1"/>
      <c r="DQ175" s="1"/>
      <c r="DR175" s="1"/>
      <c r="DS175" s="1"/>
      <c r="DT175" s="1"/>
      <c r="DU175" s="1"/>
      <c r="DV175" s="1"/>
      <c r="DW175" s="1"/>
      <c r="DX175" s="1"/>
      <c r="DY175" s="1"/>
      <c r="DZ175" s="1"/>
      <c r="EA175" s="1"/>
      <c r="EB175" s="1"/>
      <c r="EC175" s="1"/>
      <c r="ED175" s="1"/>
      <c r="EE175" s="1"/>
      <c r="EF175" s="1"/>
      <c r="EG175" s="1"/>
      <c r="EH175" s="1"/>
      <c r="EI175" s="1"/>
      <c r="EJ175" s="1"/>
      <c r="EK175" s="1"/>
      <c r="EL175" s="1"/>
      <c r="EM175" s="1"/>
      <c r="EN175" s="1"/>
      <c r="EO175" s="1"/>
      <c r="EP175" s="1"/>
      <c r="EQ175" s="1"/>
      <c r="ER175" s="1"/>
      <c r="ES175" s="1"/>
      <c r="ET175" s="1"/>
      <c r="EU175" s="1"/>
      <c r="EV175" s="1"/>
      <c r="EW175" s="1"/>
      <c r="EX175" s="1"/>
      <c r="EY175" s="1"/>
      <c r="EZ175" s="1"/>
      <c r="FA175" s="1"/>
      <c r="FB175" s="1"/>
      <c r="FC175" s="1"/>
      <c r="FD175" s="1"/>
      <c r="FE175" s="1"/>
      <c r="FF175" s="1"/>
      <c r="FG175" s="1"/>
      <c r="FH175" s="1"/>
      <c r="FI175" s="1"/>
      <c r="FJ175" s="1"/>
      <c r="FK175" s="1"/>
      <c r="FL175" s="1"/>
      <c r="FM175" s="1"/>
      <c r="FN175" s="1"/>
      <c r="FO175" s="1"/>
      <c r="FP175" s="1"/>
      <c r="FQ175" s="1"/>
      <c r="FR175" s="1"/>
      <c r="FS175" s="1"/>
      <c r="FT175" s="1"/>
      <c r="FU175" s="1"/>
      <c r="FV175" s="1"/>
      <c r="FW175" s="1"/>
      <c r="FX175" s="1"/>
      <c r="FY175" s="1"/>
      <c r="FZ175" s="1"/>
      <c r="GA175" s="1"/>
      <c r="GB175" s="1"/>
      <c r="GC175" s="1"/>
      <c r="GD175" s="1"/>
      <c r="GE175" s="1"/>
      <c r="GF175" s="1"/>
      <c r="GG175" s="1"/>
      <c r="GH175" s="1"/>
      <c r="GI175" s="1"/>
      <c r="GJ175" s="1"/>
      <c r="GK175" s="1"/>
      <c r="GL175" s="1"/>
      <c r="GM175" s="1"/>
      <c r="GN175" s="1"/>
      <c r="GO175" s="1"/>
      <c r="GP175" s="1"/>
      <c r="GQ175" s="1"/>
      <c r="GR175" s="1"/>
      <c r="GS175" s="1"/>
      <c r="GT175" s="1"/>
      <c r="GU175" s="1"/>
      <c r="GV175" s="1"/>
      <c r="GW175" s="1"/>
      <c r="GX175" s="1"/>
      <c r="GY175" s="1"/>
      <c r="GZ175" s="1"/>
      <c r="HA175" s="1"/>
      <c r="HB175" s="1"/>
      <c r="HC175" s="1"/>
      <c r="HD175" s="1"/>
      <c r="HE175" s="1"/>
      <c r="HF175" s="1"/>
      <c r="HG175" s="1"/>
      <c r="HH175" s="1"/>
      <c r="HI175" s="1"/>
      <c r="HJ175" s="1"/>
      <c r="HK175" s="1"/>
      <c r="HL175" s="1"/>
      <c r="HM175" s="1"/>
      <c r="HN175" s="1"/>
      <c r="HO175" s="1"/>
    </row>
    <row r="176" spans="1:223" ht="15.75" x14ac:dyDescent="0.25">
      <c r="A176"/>
      <c r="B176"/>
      <c r="C176"/>
      <c r="D176"/>
      <c r="E176"/>
      <c r="F176"/>
      <c r="G176"/>
      <c r="H176"/>
      <c r="I176"/>
      <c r="J176"/>
      <c r="K176"/>
      <c r="L176"/>
      <c r="M176"/>
      <c r="N176"/>
      <c r="O176"/>
      <c r="P176"/>
      <c r="Q176"/>
      <c r="R176"/>
      <c r="S176"/>
      <c r="T176"/>
      <c r="U176"/>
      <c r="V176"/>
      <c r="W176"/>
      <c r="X176"/>
      <c r="Y176"/>
      <c r="Z176"/>
      <c r="AA176"/>
      <c r="AB176"/>
      <c r="AC176"/>
      <c r="AD176"/>
      <c r="AE176"/>
      <c r="AF176"/>
      <c r="AG176"/>
      <c r="AH176"/>
      <c r="AI176"/>
      <c r="AJ176"/>
      <c r="AK176"/>
      <c r="AL176"/>
      <c r="AM176"/>
      <c r="AN176"/>
      <c r="AO176"/>
      <c r="AP176"/>
      <c r="AQ176"/>
      <c r="AR176"/>
      <c r="AS176"/>
      <c r="AT176"/>
      <c r="AU176"/>
      <c r="AV176"/>
      <c r="AW176"/>
      <c r="AX176"/>
      <c r="AY176"/>
      <c r="AZ176"/>
      <c r="BA176"/>
      <c r="BB176"/>
      <c r="BC176"/>
      <c r="BD176"/>
      <c r="BE176"/>
      <c r="BF176"/>
      <c r="BG176"/>
      <c r="BH176"/>
      <c r="BI176"/>
      <c r="BJ176"/>
      <c r="BK176"/>
      <c r="BL176"/>
      <c r="BM176"/>
      <c r="BN176"/>
      <c r="BO176"/>
      <c r="BP176"/>
      <c r="BQ176"/>
      <c r="BR176"/>
      <c r="BS176"/>
      <c r="BT176"/>
      <c r="BU176"/>
      <c r="BV176"/>
      <c r="BW176"/>
      <c r="BX176"/>
      <c r="BY176"/>
      <c r="BZ176"/>
      <c r="CA176"/>
      <c r="CB176"/>
      <c r="CC176"/>
      <c r="CD176"/>
      <c r="CE176"/>
      <c r="CF176"/>
      <c r="CG176"/>
      <c r="CH176"/>
      <c r="CI176"/>
      <c r="CJ176"/>
      <c r="CK176"/>
      <c r="CL176"/>
      <c r="CM176"/>
      <c r="CN176"/>
      <c r="CO176"/>
      <c r="CP176"/>
      <c r="CQ176"/>
      <c r="CR176"/>
      <c r="CS176"/>
      <c r="CT176"/>
      <c r="CU176"/>
      <c r="CV176"/>
      <c r="CW176"/>
      <c r="CX176"/>
      <c r="CY176"/>
      <c r="CZ176"/>
      <c r="DA176"/>
      <c r="DB176"/>
      <c r="DC176"/>
      <c r="DD176"/>
      <c r="DE176"/>
      <c r="DF176"/>
      <c r="DG176"/>
      <c r="DH176"/>
      <c r="DI176" s="1"/>
      <c r="DJ176" s="1"/>
      <c r="DK176" s="1"/>
      <c r="DL176" s="1"/>
      <c r="DM176" s="1"/>
      <c r="DN176" s="1"/>
      <c r="DO176" s="1"/>
      <c r="DP176" s="1"/>
      <c r="DQ176" s="1"/>
      <c r="DR176" s="1"/>
      <c r="DS176" s="1"/>
      <c r="DT176" s="1"/>
      <c r="DU176" s="1"/>
      <c r="DV176" s="1"/>
      <c r="DW176" s="1"/>
      <c r="DX176" s="1"/>
      <c r="DY176" s="1"/>
      <c r="DZ176" s="1"/>
      <c r="EA176" s="1"/>
      <c r="EB176" s="1"/>
      <c r="EC176" s="1"/>
      <c r="ED176" s="1"/>
      <c r="EE176" s="1"/>
      <c r="EF176" s="1"/>
      <c r="EG176" s="1"/>
      <c r="EH176" s="1"/>
      <c r="EI176" s="1"/>
      <c r="EJ176" s="1"/>
      <c r="EK176" s="1"/>
      <c r="EL176" s="1"/>
      <c r="EM176" s="1"/>
      <c r="EN176" s="1"/>
      <c r="EO176" s="1"/>
      <c r="EP176" s="1"/>
      <c r="EQ176" s="1"/>
      <c r="ER176" s="1"/>
      <c r="ES176" s="1"/>
      <c r="ET176" s="1"/>
      <c r="EU176" s="1"/>
      <c r="EV176" s="1"/>
      <c r="EW176" s="1"/>
      <c r="EX176" s="1"/>
      <c r="EY176" s="1"/>
      <c r="EZ176" s="1"/>
      <c r="FA176" s="1"/>
      <c r="FB176" s="1"/>
      <c r="FC176" s="1"/>
      <c r="FD176" s="1"/>
      <c r="FE176" s="1"/>
      <c r="FF176" s="1"/>
      <c r="FG176" s="1"/>
      <c r="FH176" s="1"/>
      <c r="FI176" s="1"/>
      <c r="FJ176" s="1"/>
      <c r="FK176" s="1"/>
      <c r="FL176" s="1"/>
      <c r="FM176" s="1"/>
      <c r="FN176" s="1"/>
      <c r="FO176" s="1"/>
      <c r="FP176" s="1"/>
      <c r="FQ176" s="1"/>
      <c r="FR176" s="1"/>
      <c r="FS176" s="1"/>
      <c r="FT176" s="1"/>
      <c r="FU176" s="1"/>
      <c r="FV176" s="1"/>
      <c r="FW176" s="1"/>
      <c r="FX176" s="1"/>
      <c r="FY176" s="1"/>
      <c r="FZ176" s="1"/>
      <c r="GA176" s="1"/>
      <c r="GB176" s="1"/>
      <c r="GC176" s="1"/>
      <c r="GD176" s="1"/>
      <c r="GE176" s="1"/>
      <c r="GF176" s="1"/>
      <c r="GG176" s="1"/>
      <c r="GH176" s="1"/>
      <c r="GI176" s="1"/>
      <c r="GJ176" s="1"/>
      <c r="GK176" s="1"/>
      <c r="GL176" s="1"/>
      <c r="GM176" s="1"/>
      <c r="GN176" s="1"/>
      <c r="GO176" s="1"/>
      <c r="GP176" s="1"/>
      <c r="GQ176" s="1"/>
      <c r="GR176" s="1"/>
      <c r="GS176" s="1"/>
      <c r="GT176" s="1"/>
      <c r="GU176" s="1"/>
      <c r="GV176" s="1"/>
      <c r="GW176" s="1"/>
      <c r="GX176" s="1"/>
      <c r="GY176" s="1"/>
      <c r="GZ176" s="1"/>
      <c r="HA176" s="1"/>
      <c r="HB176" s="1"/>
      <c r="HC176" s="1"/>
      <c r="HD176" s="1"/>
      <c r="HE176" s="1"/>
      <c r="HF176" s="1"/>
      <c r="HG176" s="1"/>
      <c r="HH176" s="1"/>
      <c r="HI176" s="1"/>
      <c r="HJ176" s="1"/>
      <c r="HK176" s="1"/>
      <c r="HL176" s="1"/>
      <c r="HM176" s="1"/>
      <c r="HN176" s="1"/>
      <c r="HO176" s="1"/>
    </row>
    <row r="177" spans="1:223" ht="15.75" x14ac:dyDescent="0.25">
      <c r="A177"/>
      <c r="B177"/>
      <c r="C177"/>
      <c r="D177"/>
      <c r="E177"/>
      <c r="F177"/>
      <c r="G177"/>
      <c r="H177"/>
      <c r="I177"/>
      <c r="J177"/>
      <c r="K177"/>
      <c r="L177"/>
      <c r="M177"/>
      <c r="N177"/>
      <c r="O177"/>
      <c r="P177"/>
      <c r="Q177"/>
      <c r="R177"/>
      <c r="S177"/>
      <c r="T177"/>
      <c r="U177"/>
      <c r="V177"/>
      <c r="W177"/>
      <c r="X177"/>
      <c r="Y177"/>
      <c r="Z177"/>
      <c r="AA177"/>
      <c r="AB177"/>
      <c r="AC177"/>
      <c r="AD177"/>
      <c r="AE177"/>
      <c r="AF177"/>
      <c r="AG177"/>
      <c r="AH177"/>
      <c r="AI177"/>
      <c r="AJ177"/>
      <c r="AK177"/>
      <c r="AL177"/>
      <c r="AM177"/>
      <c r="AN177"/>
      <c r="AO177"/>
      <c r="AP177"/>
      <c r="AQ177"/>
      <c r="AR177"/>
      <c r="AS177"/>
      <c r="AT177"/>
      <c r="AU177"/>
      <c r="AV177"/>
      <c r="AW177"/>
      <c r="AX177"/>
      <c r="AY177"/>
      <c r="AZ177"/>
      <c r="BA177"/>
      <c r="BB177"/>
      <c r="BC177"/>
      <c r="BD177"/>
      <c r="BE177"/>
      <c r="BF177"/>
      <c r="BG177"/>
      <c r="BH177"/>
      <c r="BI177"/>
      <c r="BJ177"/>
      <c r="BK177"/>
      <c r="BL177"/>
      <c r="BM177"/>
      <c r="BN177"/>
      <c r="BO177"/>
      <c r="BP177"/>
      <c r="BQ177"/>
      <c r="BR177"/>
      <c r="BS177"/>
      <c r="BT177"/>
      <c r="BU177"/>
      <c r="BV177"/>
      <c r="BW177"/>
      <c r="BX177"/>
      <c r="BY177"/>
      <c r="BZ177"/>
      <c r="CA177"/>
      <c r="CB177"/>
      <c r="CC177"/>
      <c r="CD177"/>
      <c r="CE177"/>
      <c r="CF177"/>
      <c r="CG177"/>
      <c r="CH177"/>
      <c r="CI177"/>
      <c r="CJ177"/>
      <c r="CK177"/>
      <c r="CL177"/>
      <c r="CM177"/>
      <c r="CN177"/>
      <c r="CO177"/>
      <c r="CP177"/>
      <c r="CQ177"/>
      <c r="CR177"/>
      <c r="CS177"/>
      <c r="CT177"/>
      <c r="CU177"/>
      <c r="CV177"/>
      <c r="CW177"/>
      <c r="CX177"/>
      <c r="CY177"/>
      <c r="CZ177"/>
      <c r="DA177"/>
      <c r="DB177"/>
      <c r="DC177"/>
      <c r="DD177"/>
      <c r="DE177"/>
      <c r="DF177"/>
      <c r="DG177"/>
      <c r="DH177"/>
      <c r="DI177" s="1"/>
      <c r="DJ177" s="1"/>
      <c r="DK177" s="1"/>
      <c r="DL177" s="1"/>
      <c r="DM177" s="1"/>
      <c r="DN177" s="1"/>
      <c r="DO177" s="1"/>
      <c r="DP177" s="1"/>
      <c r="DQ177" s="1"/>
      <c r="DR177" s="1"/>
      <c r="DS177" s="1"/>
      <c r="DT177" s="1"/>
      <c r="DU177" s="1"/>
      <c r="DV177" s="1"/>
      <c r="DW177" s="1"/>
      <c r="DX177" s="1"/>
      <c r="DY177" s="1"/>
      <c r="DZ177" s="1"/>
      <c r="EA177" s="1"/>
      <c r="EB177" s="1"/>
      <c r="EC177" s="1"/>
      <c r="ED177" s="1"/>
      <c r="EE177" s="1"/>
      <c r="EF177" s="1"/>
      <c r="EG177" s="1"/>
      <c r="EH177" s="1"/>
      <c r="EI177" s="1"/>
      <c r="EJ177" s="1"/>
      <c r="EK177" s="1"/>
      <c r="EL177" s="1"/>
      <c r="EM177" s="1"/>
      <c r="EN177" s="1"/>
      <c r="EO177" s="1"/>
      <c r="EP177" s="1"/>
      <c r="EQ177" s="1"/>
      <c r="ER177" s="1"/>
      <c r="ES177" s="1"/>
      <c r="ET177" s="1"/>
      <c r="EU177" s="1"/>
      <c r="EV177" s="1"/>
      <c r="EW177" s="1"/>
      <c r="EX177" s="1"/>
      <c r="EY177" s="1"/>
      <c r="EZ177" s="1"/>
      <c r="FA177" s="1"/>
      <c r="FB177" s="1"/>
      <c r="FC177" s="1"/>
      <c r="FD177" s="1"/>
      <c r="FE177" s="1"/>
      <c r="FF177" s="1"/>
      <c r="FG177" s="1"/>
      <c r="FH177" s="1"/>
      <c r="FI177" s="1"/>
      <c r="FJ177" s="1"/>
      <c r="FK177" s="1"/>
      <c r="FL177" s="1"/>
      <c r="FM177" s="1"/>
      <c r="FN177" s="1"/>
      <c r="FO177" s="1"/>
      <c r="FP177" s="1"/>
      <c r="FQ177" s="1"/>
      <c r="FR177" s="1"/>
      <c r="FS177" s="1"/>
      <c r="FT177" s="1"/>
      <c r="FU177" s="1"/>
      <c r="FV177" s="1"/>
      <c r="FW177" s="1"/>
      <c r="FX177" s="1"/>
      <c r="FY177" s="1"/>
      <c r="FZ177" s="1"/>
      <c r="GA177" s="1"/>
      <c r="GB177" s="1"/>
      <c r="GC177" s="1"/>
      <c r="GD177" s="1"/>
      <c r="GE177" s="1"/>
      <c r="GF177" s="1"/>
      <c r="GG177" s="1"/>
      <c r="GH177" s="1"/>
      <c r="GI177" s="1"/>
      <c r="GJ177" s="1"/>
      <c r="GK177" s="1"/>
      <c r="GL177" s="1"/>
      <c r="GM177" s="1"/>
      <c r="GN177" s="1"/>
      <c r="GO177" s="1"/>
      <c r="GP177" s="1"/>
      <c r="GQ177" s="1"/>
      <c r="GR177" s="1"/>
      <c r="GS177" s="1"/>
      <c r="GT177" s="1"/>
      <c r="GU177" s="1"/>
      <c r="GV177" s="1"/>
      <c r="GW177" s="1"/>
      <c r="GX177" s="1"/>
      <c r="GY177" s="1"/>
      <c r="GZ177" s="1"/>
      <c r="HA177" s="1"/>
      <c r="HB177" s="1"/>
      <c r="HC177" s="1"/>
      <c r="HD177" s="1"/>
      <c r="HE177" s="1"/>
      <c r="HF177" s="1"/>
      <c r="HG177" s="1"/>
      <c r="HH177" s="1"/>
      <c r="HI177" s="1"/>
      <c r="HJ177" s="1"/>
      <c r="HK177" s="1"/>
      <c r="HL177" s="1"/>
      <c r="HM177" s="1"/>
      <c r="HN177" s="1"/>
      <c r="HO177" s="1"/>
    </row>
    <row r="178" spans="1:223" ht="15.75" x14ac:dyDescent="0.25">
      <c r="A178"/>
      <c r="B178"/>
      <c r="C178"/>
      <c r="D178"/>
      <c r="E178"/>
      <c r="F178"/>
      <c r="G178"/>
      <c r="H178"/>
      <c r="I178"/>
      <c r="J178"/>
      <c r="K178"/>
      <c r="L178"/>
      <c r="M178"/>
      <c r="N178"/>
      <c r="O178"/>
      <c r="P178"/>
      <c r="Q178"/>
      <c r="R178"/>
      <c r="S178"/>
      <c r="T178"/>
      <c r="U178"/>
      <c r="V178"/>
      <c r="W178"/>
      <c r="X178"/>
      <c r="Y178"/>
      <c r="Z178"/>
      <c r="AA178"/>
      <c r="AB178"/>
      <c r="AC178"/>
      <c r="AD178"/>
      <c r="AE178"/>
      <c r="AF178"/>
      <c r="AG178"/>
      <c r="AH178"/>
      <c r="AI178"/>
      <c r="AJ178"/>
      <c r="AK178"/>
      <c r="AL178"/>
      <c r="AM178"/>
      <c r="AN178"/>
      <c r="AO178"/>
      <c r="AP178"/>
      <c r="AQ178"/>
      <c r="AR178"/>
      <c r="AS178"/>
      <c r="AT178"/>
      <c r="AU178"/>
      <c r="AV178"/>
      <c r="AW178"/>
      <c r="AX178"/>
      <c r="AY178"/>
      <c r="AZ178"/>
      <c r="BA178"/>
      <c r="BB178"/>
      <c r="BC178"/>
      <c r="BD178"/>
      <c r="BE178"/>
      <c r="BF178"/>
      <c r="BG178"/>
      <c r="BH178"/>
      <c r="BI178"/>
      <c r="BJ178"/>
      <c r="BK178"/>
      <c r="BL178"/>
      <c r="BM178"/>
      <c r="BN178"/>
      <c r="BO178"/>
      <c r="BP178"/>
      <c r="BQ178"/>
      <c r="BR178"/>
      <c r="BS178"/>
      <c r="BT178"/>
      <c r="BU178"/>
      <c r="BV178"/>
      <c r="BW178"/>
      <c r="BX178"/>
      <c r="BY178"/>
      <c r="BZ178"/>
      <c r="CA178"/>
      <c r="CB178"/>
      <c r="CC178"/>
      <c r="CD178"/>
      <c r="CE178"/>
      <c r="CF178"/>
      <c r="CG178"/>
      <c r="CH178"/>
      <c r="CI178"/>
      <c r="CJ178"/>
      <c r="CK178"/>
      <c r="CL178"/>
      <c r="CM178"/>
      <c r="CN178"/>
      <c r="CO178"/>
      <c r="CP178"/>
      <c r="CQ178"/>
      <c r="CR178"/>
      <c r="CS178"/>
      <c r="CT178"/>
      <c r="CU178"/>
      <c r="CV178"/>
      <c r="CW178"/>
      <c r="CX178"/>
      <c r="CY178"/>
      <c r="CZ178"/>
      <c r="DA178"/>
      <c r="DB178"/>
      <c r="DC178"/>
      <c r="DD178"/>
      <c r="DE178"/>
      <c r="DF178"/>
      <c r="DG178"/>
      <c r="DH178"/>
      <c r="DI178" s="1"/>
      <c r="DJ178" s="1"/>
      <c r="DK178" s="1"/>
      <c r="DL178" s="1"/>
      <c r="DM178" s="1"/>
      <c r="DN178" s="1"/>
      <c r="DO178" s="1"/>
      <c r="DP178" s="1"/>
      <c r="DQ178" s="1"/>
      <c r="DR178" s="1"/>
      <c r="DS178" s="1"/>
      <c r="DT178" s="1"/>
      <c r="DU178" s="1"/>
      <c r="DV178" s="1"/>
      <c r="DW178" s="1"/>
      <c r="DX178" s="1"/>
      <c r="DY178" s="1"/>
      <c r="DZ178" s="1"/>
      <c r="EA178" s="1"/>
      <c r="EB178" s="1"/>
      <c r="EC178" s="1"/>
      <c r="ED178" s="1"/>
      <c r="EE178" s="1"/>
      <c r="EF178" s="1"/>
      <c r="EG178" s="1"/>
      <c r="EH178" s="1"/>
      <c r="EI178" s="1"/>
      <c r="EJ178" s="1"/>
      <c r="EK178" s="1"/>
      <c r="EL178" s="1"/>
      <c r="EM178" s="1"/>
      <c r="EN178" s="1"/>
      <c r="EO178" s="1"/>
      <c r="EP178" s="1"/>
      <c r="EQ178" s="1"/>
      <c r="ER178" s="1"/>
      <c r="ES178" s="1"/>
      <c r="ET178" s="1"/>
      <c r="EU178" s="1"/>
      <c r="EV178" s="1"/>
      <c r="EW178" s="1"/>
      <c r="EX178" s="1"/>
      <c r="EY178" s="1"/>
      <c r="EZ178" s="1"/>
      <c r="FA178" s="1"/>
      <c r="FB178" s="1"/>
      <c r="FC178" s="1"/>
      <c r="FD178" s="1"/>
      <c r="FE178" s="1"/>
      <c r="FF178" s="1"/>
      <c r="FG178" s="1"/>
      <c r="FH178" s="1"/>
      <c r="FI178" s="1"/>
      <c r="FJ178" s="1"/>
      <c r="FK178" s="1"/>
      <c r="FL178" s="1"/>
      <c r="FM178" s="1"/>
      <c r="FN178" s="1"/>
      <c r="FO178" s="1"/>
      <c r="FP178" s="1"/>
      <c r="FQ178" s="1"/>
      <c r="FR178" s="1"/>
      <c r="FS178" s="1"/>
      <c r="FT178" s="1"/>
      <c r="FU178" s="1"/>
      <c r="FV178" s="1"/>
      <c r="FW178" s="1"/>
      <c r="FX178" s="1"/>
      <c r="FY178" s="1"/>
      <c r="FZ178" s="1"/>
      <c r="GA178" s="1"/>
      <c r="GB178" s="1"/>
      <c r="GC178" s="1"/>
      <c r="GD178" s="1"/>
      <c r="GE178" s="1"/>
      <c r="GF178" s="1"/>
      <c r="GG178" s="1"/>
      <c r="GH178" s="1"/>
      <c r="GI178" s="1"/>
      <c r="GJ178" s="1"/>
      <c r="GK178" s="1"/>
      <c r="GL178" s="1"/>
      <c r="GM178" s="1"/>
      <c r="GN178" s="1"/>
      <c r="GO178" s="1"/>
      <c r="GP178" s="1"/>
      <c r="GQ178" s="1"/>
      <c r="GR178" s="1"/>
      <c r="GS178" s="1"/>
      <c r="GT178" s="1"/>
      <c r="GU178" s="1"/>
      <c r="GV178" s="1"/>
      <c r="GW178" s="1"/>
      <c r="GX178" s="1"/>
      <c r="GY178" s="1"/>
      <c r="GZ178" s="1"/>
      <c r="HA178" s="1"/>
      <c r="HB178" s="1"/>
      <c r="HC178" s="1"/>
      <c r="HD178" s="1"/>
      <c r="HE178" s="1"/>
      <c r="HF178" s="1"/>
      <c r="HG178" s="1"/>
      <c r="HH178" s="1"/>
      <c r="HI178" s="1"/>
      <c r="HJ178" s="1"/>
      <c r="HK178" s="1"/>
      <c r="HL178" s="1"/>
      <c r="HM178" s="1"/>
      <c r="HN178" s="1"/>
      <c r="HO178" s="1"/>
    </row>
    <row r="179" spans="1:223" ht="15.75" x14ac:dyDescent="0.25">
      <c r="A179"/>
      <c r="B179"/>
      <c r="C179"/>
      <c r="D179"/>
      <c r="E179"/>
      <c r="F179"/>
      <c r="G179"/>
      <c r="H179"/>
      <c r="I179"/>
      <c r="J179"/>
      <c r="K179"/>
      <c r="L179"/>
      <c r="M179"/>
      <c r="N179"/>
      <c r="O179"/>
      <c r="P179"/>
      <c r="Q179"/>
      <c r="R179"/>
      <c r="S179"/>
      <c r="T179"/>
      <c r="U179"/>
      <c r="V179"/>
      <c r="W179"/>
      <c r="X179"/>
      <c r="Y179"/>
      <c r="Z179"/>
      <c r="AA179"/>
      <c r="AB179"/>
      <c r="AC179"/>
      <c r="AD179"/>
      <c r="AE179"/>
      <c r="AF179"/>
      <c r="AG179"/>
      <c r="AH179"/>
      <c r="AI179"/>
      <c r="AJ179"/>
      <c r="AK179"/>
      <c r="AL179"/>
      <c r="AM179"/>
      <c r="AN179"/>
      <c r="AO179"/>
      <c r="AP179"/>
      <c r="AQ179"/>
      <c r="AR179"/>
      <c r="AS179"/>
      <c r="AT179"/>
      <c r="AU179"/>
      <c r="AV179"/>
      <c r="AW179"/>
      <c r="AX179"/>
      <c r="AY179"/>
      <c r="AZ179"/>
      <c r="BA179"/>
      <c r="BB179"/>
      <c r="BC179"/>
      <c r="BD179"/>
      <c r="BE179"/>
      <c r="BF179"/>
      <c r="BG179"/>
      <c r="BH179"/>
      <c r="BI179"/>
      <c r="BJ179"/>
      <c r="BK179"/>
      <c r="BL179"/>
      <c r="BM179"/>
      <c r="BN179"/>
      <c r="BO179"/>
      <c r="BP179"/>
      <c r="BQ179"/>
      <c r="BR179"/>
      <c r="BS179"/>
      <c r="BT179"/>
      <c r="BU179"/>
      <c r="BV179"/>
      <c r="BW179"/>
      <c r="BX179"/>
      <c r="BY179"/>
      <c r="BZ179"/>
      <c r="CA179"/>
      <c r="CB179"/>
      <c r="CC179"/>
      <c r="CD179"/>
      <c r="CE179"/>
      <c r="CF179"/>
      <c r="CG179"/>
      <c r="CH179"/>
      <c r="CI179"/>
      <c r="CJ179"/>
      <c r="CK179"/>
      <c r="CL179"/>
      <c r="CM179"/>
      <c r="CN179"/>
      <c r="CO179"/>
      <c r="CP179"/>
      <c r="CQ179"/>
      <c r="CR179"/>
      <c r="CS179"/>
      <c r="CT179"/>
      <c r="CU179"/>
      <c r="CV179"/>
      <c r="CW179"/>
      <c r="CX179"/>
      <c r="CY179"/>
      <c r="CZ179"/>
      <c r="DA179"/>
      <c r="DB179"/>
      <c r="DC179"/>
      <c r="DD179"/>
      <c r="DE179"/>
      <c r="DF179"/>
      <c r="DG179"/>
      <c r="DH179"/>
      <c r="DI179" s="1"/>
      <c r="DJ179" s="1"/>
      <c r="DK179" s="1"/>
      <c r="DL179" s="1"/>
      <c r="DM179" s="1"/>
      <c r="DN179" s="1"/>
      <c r="DO179" s="1"/>
      <c r="DP179" s="1"/>
      <c r="DQ179" s="1"/>
      <c r="DR179" s="1"/>
      <c r="DS179" s="1"/>
      <c r="DT179" s="1"/>
      <c r="DU179" s="1"/>
      <c r="DV179" s="1"/>
      <c r="DW179" s="1"/>
      <c r="DX179" s="1"/>
      <c r="DY179" s="1"/>
      <c r="DZ179" s="1"/>
      <c r="EA179" s="1"/>
      <c r="EB179" s="1"/>
      <c r="EC179" s="1"/>
      <c r="ED179" s="1"/>
      <c r="EE179" s="1"/>
      <c r="EF179" s="1"/>
      <c r="EG179" s="1"/>
      <c r="EH179" s="1"/>
      <c r="EI179" s="1"/>
      <c r="EJ179" s="1"/>
      <c r="EK179" s="1"/>
      <c r="EL179" s="1"/>
      <c r="EM179" s="1"/>
      <c r="EN179" s="1"/>
      <c r="EO179" s="1"/>
      <c r="EP179" s="1"/>
      <c r="EQ179" s="1"/>
      <c r="ER179" s="1"/>
      <c r="ES179" s="1"/>
      <c r="ET179" s="1"/>
      <c r="EU179" s="1"/>
      <c r="EV179" s="1"/>
      <c r="EW179" s="1"/>
      <c r="EX179" s="1"/>
      <c r="EY179" s="1"/>
      <c r="EZ179" s="1"/>
      <c r="FA179" s="1"/>
      <c r="FB179" s="1"/>
      <c r="FC179" s="1"/>
      <c r="FD179" s="1"/>
      <c r="FE179" s="1"/>
      <c r="FF179" s="1"/>
      <c r="FG179" s="1"/>
      <c r="FH179" s="1"/>
      <c r="FI179" s="1"/>
      <c r="FJ179" s="1"/>
      <c r="FK179" s="1"/>
      <c r="FL179" s="1"/>
      <c r="FM179" s="1"/>
      <c r="FN179" s="1"/>
      <c r="FO179" s="1"/>
      <c r="FP179" s="1"/>
      <c r="FQ179" s="1"/>
      <c r="FR179" s="1"/>
      <c r="FS179" s="1"/>
      <c r="FT179" s="1"/>
      <c r="FU179" s="1"/>
      <c r="FV179" s="1"/>
      <c r="FW179" s="1"/>
      <c r="FX179" s="1"/>
      <c r="FY179" s="1"/>
      <c r="FZ179" s="1"/>
      <c r="GA179" s="1"/>
      <c r="GB179" s="1"/>
      <c r="GC179" s="1"/>
      <c r="GD179" s="1"/>
      <c r="GE179" s="1"/>
      <c r="GF179" s="1"/>
      <c r="GG179" s="1"/>
      <c r="GH179" s="1"/>
      <c r="GI179" s="1"/>
      <c r="GJ179" s="1"/>
      <c r="GK179" s="1"/>
      <c r="GL179" s="1"/>
      <c r="GM179" s="1"/>
      <c r="GN179" s="1"/>
      <c r="GO179" s="1"/>
      <c r="GP179" s="1"/>
      <c r="GQ179" s="1"/>
      <c r="GR179" s="1"/>
      <c r="GS179" s="1"/>
      <c r="GT179" s="1"/>
      <c r="GU179" s="1"/>
      <c r="GV179" s="1"/>
      <c r="GW179" s="1"/>
      <c r="GX179" s="1"/>
      <c r="GY179" s="1"/>
      <c r="GZ179" s="1"/>
      <c r="HA179" s="1"/>
      <c r="HB179" s="1"/>
      <c r="HC179" s="1"/>
      <c r="HD179" s="1"/>
      <c r="HE179" s="1"/>
      <c r="HF179" s="1"/>
      <c r="HG179" s="1"/>
      <c r="HH179" s="1"/>
      <c r="HI179" s="1"/>
      <c r="HJ179" s="1"/>
      <c r="HK179" s="1"/>
      <c r="HL179" s="1"/>
      <c r="HM179" s="1"/>
      <c r="HN179" s="1"/>
      <c r="HO179" s="1"/>
    </row>
    <row r="180" spans="1:223" ht="15.75" x14ac:dyDescent="0.25">
      <c r="A180"/>
      <c r="B180"/>
      <c r="C180"/>
      <c r="D180"/>
      <c r="E180"/>
      <c r="F180"/>
      <c r="G180"/>
      <c r="H180"/>
      <c r="I180"/>
      <c r="J180"/>
      <c r="K180"/>
      <c r="L180"/>
      <c r="M180"/>
      <c r="N180"/>
      <c r="O180"/>
      <c r="P180"/>
      <c r="Q180"/>
      <c r="R180"/>
      <c r="S180"/>
      <c r="T180"/>
      <c r="U180"/>
      <c r="V180"/>
      <c r="W180"/>
      <c r="X180"/>
      <c r="Y180"/>
      <c r="Z180"/>
      <c r="AA180"/>
      <c r="AB180"/>
      <c r="AC180"/>
      <c r="AD180"/>
      <c r="AE180"/>
      <c r="AF180"/>
      <c r="AG180"/>
      <c r="AH180"/>
      <c r="AI180"/>
      <c r="AJ180"/>
      <c r="AK180"/>
      <c r="AL180"/>
      <c r="AM180"/>
      <c r="AN180"/>
      <c r="AO180"/>
      <c r="AP180"/>
      <c r="AQ180"/>
      <c r="AR180"/>
      <c r="AS180"/>
      <c r="AT180"/>
      <c r="AU180"/>
      <c r="AV180"/>
      <c r="AW180"/>
      <c r="AX180"/>
      <c r="AY180"/>
      <c r="AZ180"/>
      <c r="BA180"/>
      <c r="BB180"/>
      <c r="BC180"/>
      <c r="BD180"/>
      <c r="BE180"/>
      <c r="BF180"/>
      <c r="BG180"/>
      <c r="BH180"/>
      <c r="BI180"/>
      <c r="BJ180"/>
      <c r="BK180"/>
      <c r="BL180"/>
      <c r="BM180"/>
      <c r="BN180"/>
      <c r="BO180"/>
      <c r="BP180"/>
      <c r="BQ180"/>
      <c r="BR180"/>
      <c r="BS180"/>
      <c r="BT180"/>
      <c r="BU180"/>
      <c r="BV180"/>
      <c r="BW180"/>
      <c r="BX180"/>
      <c r="BY180"/>
      <c r="BZ180"/>
      <c r="CA180"/>
      <c r="CB180"/>
      <c r="CC180"/>
      <c r="CD180"/>
      <c r="CE180"/>
      <c r="CF180"/>
      <c r="CG180"/>
      <c r="CH180"/>
      <c r="CI180"/>
      <c r="CJ180"/>
      <c r="CK180"/>
      <c r="CL180"/>
      <c r="CM180"/>
      <c r="CN180"/>
      <c r="CO180"/>
      <c r="CP180"/>
      <c r="CQ180"/>
      <c r="CR180"/>
      <c r="CS180"/>
      <c r="CT180"/>
      <c r="CU180"/>
      <c r="CV180"/>
      <c r="CW180"/>
      <c r="CX180"/>
      <c r="CY180"/>
      <c r="CZ180"/>
      <c r="DA180"/>
      <c r="DB180"/>
      <c r="DC180"/>
      <c r="DD180"/>
      <c r="DE180"/>
      <c r="DF180"/>
      <c r="DG180"/>
      <c r="DH180"/>
      <c r="DI180" s="1"/>
      <c r="DJ180" s="1"/>
      <c r="DK180" s="1"/>
      <c r="DL180" s="1"/>
      <c r="DM180" s="1"/>
      <c r="DN180" s="1"/>
      <c r="DO180" s="1"/>
      <c r="DP180" s="1"/>
      <c r="DQ180" s="1"/>
      <c r="DR180" s="1"/>
      <c r="DS180" s="1"/>
      <c r="DT180" s="1"/>
      <c r="DU180" s="1"/>
      <c r="DV180" s="1"/>
      <c r="DW180" s="1"/>
      <c r="DX180" s="1"/>
      <c r="DY180" s="1"/>
      <c r="DZ180" s="1"/>
      <c r="EA180" s="1"/>
      <c r="EB180" s="1"/>
      <c r="EC180" s="1"/>
      <c r="ED180" s="1"/>
      <c r="EE180" s="1"/>
      <c r="EF180" s="1"/>
      <c r="EG180" s="1"/>
      <c r="EH180" s="1"/>
      <c r="EI180" s="1"/>
      <c r="EJ180" s="1"/>
      <c r="EK180" s="1"/>
      <c r="EL180" s="1"/>
      <c r="EM180" s="1"/>
      <c r="EN180" s="1"/>
      <c r="EO180" s="1"/>
      <c r="EP180" s="1"/>
      <c r="EQ180" s="1"/>
      <c r="ER180" s="1"/>
      <c r="ES180" s="1"/>
      <c r="ET180" s="1"/>
      <c r="EU180" s="1"/>
      <c r="EV180" s="1"/>
      <c r="EW180" s="1"/>
      <c r="EX180" s="1"/>
      <c r="EY180" s="1"/>
      <c r="EZ180" s="1"/>
      <c r="FA180" s="1"/>
      <c r="FB180" s="1"/>
      <c r="FC180" s="1"/>
      <c r="FD180" s="1"/>
      <c r="FE180" s="1"/>
      <c r="FF180" s="1"/>
      <c r="FG180" s="1"/>
      <c r="FH180" s="1"/>
      <c r="FI180" s="1"/>
      <c r="FJ180" s="1"/>
      <c r="FK180" s="1"/>
      <c r="FL180" s="1"/>
      <c r="FM180" s="1"/>
      <c r="FN180" s="1"/>
      <c r="FO180" s="1"/>
      <c r="FP180" s="1"/>
      <c r="FQ180" s="1"/>
      <c r="FR180" s="1"/>
      <c r="FS180" s="1"/>
      <c r="FT180" s="1"/>
      <c r="FU180" s="1"/>
      <c r="FV180" s="1"/>
      <c r="FW180" s="1"/>
      <c r="FX180" s="1"/>
      <c r="FY180" s="1"/>
      <c r="FZ180" s="1"/>
      <c r="GA180" s="1"/>
      <c r="GB180" s="1"/>
      <c r="GC180" s="1"/>
      <c r="GD180" s="1"/>
      <c r="GE180" s="1"/>
      <c r="GF180" s="1"/>
      <c r="GG180" s="1"/>
      <c r="GH180" s="1"/>
      <c r="GI180" s="1"/>
      <c r="GJ180" s="1"/>
      <c r="GK180" s="1"/>
      <c r="GL180" s="1"/>
      <c r="GM180" s="1"/>
      <c r="GN180" s="1"/>
      <c r="GO180" s="1"/>
      <c r="GP180" s="1"/>
      <c r="GQ180" s="1"/>
      <c r="GR180" s="1"/>
      <c r="GS180" s="1"/>
      <c r="GT180" s="1"/>
      <c r="GU180" s="1"/>
      <c r="GV180" s="1"/>
      <c r="GW180" s="1"/>
      <c r="GX180" s="1"/>
      <c r="GY180" s="1"/>
      <c r="GZ180" s="1"/>
      <c r="HA180" s="1"/>
      <c r="HB180" s="1"/>
      <c r="HC180" s="1"/>
      <c r="HD180" s="1"/>
      <c r="HE180" s="1"/>
      <c r="HF180" s="1"/>
      <c r="HG180" s="1"/>
      <c r="HH180" s="1"/>
      <c r="HI180" s="1"/>
      <c r="HJ180" s="1"/>
      <c r="HK180" s="1"/>
      <c r="HL180" s="1"/>
      <c r="HM180" s="1"/>
      <c r="HN180" s="1"/>
      <c r="HO180" s="1"/>
    </row>
    <row r="181" spans="1:223" ht="15.75" x14ac:dyDescent="0.25">
      <c r="A181"/>
      <c r="B181"/>
      <c r="C181"/>
      <c r="D181"/>
      <c r="E181"/>
      <c r="F181"/>
      <c r="G181"/>
      <c r="H181"/>
      <c r="I181"/>
      <c r="J181"/>
      <c r="K181"/>
      <c r="L181"/>
      <c r="M181"/>
      <c r="N181"/>
      <c r="O181"/>
      <c r="P181"/>
      <c r="Q181"/>
      <c r="R181"/>
      <c r="S181"/>
      <c r="T181"/>
      <c r="U181"/>
      <c r="V181"/>
      <c r="W181"/>
      <c r="X181"/>
      <c r="Y181"/>
      <c r="Z181"/>
      <c r="AA181"/>
      <c r="AB181"/>
      <c r="AC181"/>
      <c r="AD181"/>
      <c r="AE181"/>
      <c r="AF181"/>
      <c r="AG181"/>
      <c r="AH181"/>
      <c r="AI181"/>
      <c r="AJ181"/>
      <c r="AK181"/>
      <c r="AL181"/>
      <c r="AM181"/>
      <c r="AN181"/>
      <c r="AO181"/>
      <c r="AP181"/>
      <c r="AQ181"/>
      <c r="AR181"/>
      <c r="AS181"/>
      <c r="AT181"/>
      <c r="AU181"/>
      <c r="AV181"/>
      <c r="AW181"/>
      <c r="AX181"/>
      <c r="AY181"/>
      <c r="AZ181"/>
      <c r="BA181"/>
      <c r="BB181"/>
      <c r="BC181"/>
      <c r="BD181"/>
      <c r="BE181"/>
      <c r="BF181"/>
      <c r="BG181"/>
      <c r="BH181"/>
      <c r="BI181"/>
      <c r="BJ181"/>
      <c r="BK181"/>
      <c r="BL181"/>
      <c r="BM181"/>
      <c r="BN181"/>
      <c r="BO181"/>
      <c r="BP181"/>
      <c r="BQ181"/>
      <c r="BR181"/>
      <c r="BS181"/>
      <c r="BT181"/>
      <c r="BU181"/>
      <c r="BV181"/>
      <c r="BW181"/>
      <c r="BX181"/>
      <c r="BY181"/>
      <c r="BZ181"/>
      <c r="CA181"/>
      <c r="CB181"/>
      <c r="CC181"/>
      <c r="CD181"/>
      <c r="CE181"/>
      <c r="CF181"/>
      <c r="CG181"/>
      <c r="CH181"/>
      <c r="CI181"/>
      <c r="CJ181"/>
      <c r="CK181"/>
      <c r="CL181"/>
      <c r="CM181"/>
      <c r="CN181"/>
      <c r="CO181"/>
      <c r="CP181"/>
      <c r="CQ181"/>
      <c r="CR181"/>
      <c r="CS181"/>
      <c r="CT181"/>
      <c r="CU181"/>
      <c r="CV181"/>
      <c r="CW181"/>
      <c r="CX181"/>
      <c r="CY181"/>
      <c r="CZ181"/>
      <c r="DA181"/>
      <c r="DB181"/>
      <c r="DC181"/>
      <c r="DD181"/>
      <c r="DE181"/>
      <c r="DF181"/>
      <c r="DG181"/>
      <c r="DH181"/>
      <c r="DI181" s="1"/>
      <c r="DJ181" s="1"/>
      <c r="DK181" s="1"/>
      <c r="DL181" s="1"/>
      <c r="DM181" s="1"/>
      <c r="DN181" s="1"/>
      <c r="DO181" s="1"/>
      <c r="DP181" s="1"/>
      <c r="DQ181" s="1"/>
      <c r="DR181" s="1"/>
      <c r="DS181" s="1"/>
      <c r="DT181" s="1"/>
      <c r="DU181" s="1"/>
      <c r="DV181" s="1"/>
      <c r="DW181" s="1"/>
      <c r="DX181" s="1"/>
      <c r="DY181" s="1"/>
      <c r="DZ181" s="1"/>
      <c r="EA181" s="1"/>
      <c r="EB181" s="1"/>
      <c r="EC181" s="1"/>
      <c r="ED181" s="1"/>
      <c r="EE181" s="1"/>
      <c r="EF181" s="1"/>
      <c r="EG181" s="1"/>
      <c r="EH181" s="1"/>
      <c r="EI181" s="1"/>
      <c r="EJ181" s="1"/>
      <c r="EK181" s="1"/>
      <c r="EL181" s="1"/>
      <c r="EM181" s="1"/>
      <c r="EN181" s="1"/>
      <c r="EO181" s="1"/>
      <c r="EP181" s="1"/>
      <c r="EQ181" s="1"/>
      <c r="ER181" s="1"/>
      <c r="ES181" s="1"/>
      <c r="ET181" s="1"/>
      <c r="EU181" s="1"/>
      <c r="EV181" s="1"/>
      <c r="EW181" s="1"/>
      <c r="EX181" s="1"/>
      <c r="EY181" s="1"/>
      <c r="EZ181" s="1"/>
      <c r="FA181" s="1"/>
      <c r="FB181" s="1"/>
      <c r="FC181" s="1"/>
      <c r="FD181" s="1"/>
      <c r="FE181" s="1"/>
      <c r="FF181" s="1"/>
      <c r="FG181" s="1"/>
      <c r="FH181" s="1"/>
      <c r="FI181" s="1"/>
      <c r="FJ181" s="1"/>
      <c r="FK181" s="1"/>
      <c r="FL181" s="1"/>
      <c r="FM181" s="1"/>
      <c r="FN181" s="1"/>
      <c r="FO181" s="1"/>
      <c r="FP181" s="1"/>
      <c r="FQ181" s="1"/>
      <c r="FR181" s="1"/>
      <c r="FS181" s="1"/>
      <c r="FT181" s="1"/>
      <c r="FU181" s="1"/>
      <c r="FV181" s="1"/>
      <c r="FW181" s="1"/>
      <c r="FX181" s="1"/>
      <c r="FY181" s="1"/>
      <c r="FZ181" s="1"/>
      <c r="GA181" s="1"/>
      <c r="GB181" s="1"/>
      <c r="GC181" s="1"/>
      <c r="GD181" s="1"/>
      <c r="GE181" s="1"/>
      <c r="GF181" s="1"/>
      <c r="GG181" s="1"/>
      <c r="GH181" s="1"/>
      <c r="GI181" s="1"/>
      <c r="GJ181" s="1"/>
      <c r="GK181" s="1"/>
      <c r="GL181" s="1"/>
      <c r="GM181" s="1"/>
      <c r="GN181" s="1"/>
      <c r="GO181" s="1"/>
      <c r="GP181" s="1"/>
      <c r="GQ181" s="1"/>
      <c r="GR181" s="1"/>
      <c r="GS181" s="1"/>
      <c r="GT181" s="1"/>
      <c r="GU181" s="1"/>
      <c r="GV181" s="1"/>
      <c r="GW181" s="1"/>
      <c r="GX181" s="1"/>
      <c r="GY181" s="1"/>
      <c r="GZ181" s="1"/>
      <c r="HA181" s="1"/>
      <c r="HB181" s="1"/>
      <c r="HC181" s="1"/>
      <c r="HD181" s="1"/>
      <c r="HE181" s="1"/>
      <c r="HF181" s="1"/>
      <c r="HG181" s="1"/>
      <c r="HH181" s="1"/>
      <c r="HI181" s="1"/>
      <c r="HJ181" s="1"/>
      <c r="HK181" s="1"/>
      <c r="HL181" s="1"/>
      <c r="HM181" s="1"/>
      <c r="HN181" s="1"/>
      <c r="HO181" s="1"/>
    </row>
    <row r="182" spans="1:223" ht="15.75" x14ac:dyDescent="0.25">
      <c r="A182"/>
      <c r="B182"/>
      <c r="C182"/>
      <c r="D182"/>
      <c r="E182"/>
      <c r="F182"/>
      <c r="G182"/>
      <c r="H182"/>
      <c r="I182"/>
      <c r="J182"/>
      <c r="K182"/>
      <c r="L182"/>
      <c r="M182"/>
      <c r="N182"/>
      <c r="O182"/>
      <c r="P182"/>
      <c r="Q182"/>
      <c r="R182"/>
      <c r="S182"/>
      <c r="T182"/>
      <c r="U182"/>
      <c r="V182"/>
      <c r="W182"/>
      <c r="X182"/>
      <c r="Y182"/>
      <c r="Z182"/>
      <c r="AA182"/>
      <c r="AB182"/>
      <c r="AC182"/>
      <c r="AD182"/>
      <c r="AE182"/>
      <c r="AF182"/>
      <c r="AG182"/>
      <c r="AH182"/>
      <c r="AI182"/>
      <c r="AJ182"/>
      <c r="AK182"/>
      <c r="AL182"/>
      <c r="AM182"/>
      <c r="AN182"/>
      <c r="AO182"/>
      <c r="AP182"/>
      <c r="AQ182"/>
      <c r="AR182"/>
      <c r="AS182"/>
      <c r="AT182"/>
      <c r="AU182"/>
      <c r="AV182"/>
      <c r="AW182"/>
      <c r="AX182"/>
      <c r="AY182"/>
      <c r="AZ182"/>
      <c r="BA182"/>
      <c r="BB182"/>
      <c r="BC182"/>
      <c r="BD182"/>
      <c r="BE182"/>
      <c r="BF182"/>
      <c r="BG182"/>
      <c r="BH182"/>
      <c r="BI182"/>
      <c r="BJ182"/>
      <c r="BK182"/>
      <c r="BL182"/>
      <c r="BM182"/>
      <c r="BN182"/>
      <c r="BO182"/>
      <c r="BP182"/>
      <c r="BQ182"/>
      <c r="BR182"/>
      <c r="BS182"/>
      <c r="BT182"/>
      <c r="BU182"/>
      <c r="BV182"/>
      <c r="BW182"/>
      <c r="BX182"/>
      <c r="BY182"/>
      <c r="BZ182"/>
      <c r="CA182"/>
      <c r="CB182"/>
      <c r="CC182"/>
      <c r="CD182"/>
      <c r="CE182"/>
      <c r="CF182"/>
      <c r="CG182"/>
      <c r="CH182"/>
      <c r="CI182"/>
      <c r="CJ182"/>
      <c r="CK182"/>
      <c r="CL182"/>
      <c r="CM182"/>
      <c r="CN182"/>
      <c r="CO182"/>
      <c r="CP182"/>
      <c r="CQ182"/>
      <c r="CR182"/>
      <c r="CS182"/>
      <c r="CT182"/>
      <c r="CU182"/>
      <c r="CV182"/>
      <c r="CW182"/>
      <c r="CX182"/>
      <c r="CY182"/>
      <c r="CZ182"/>
      <c r="DA182"/>
      <c r="DB182"/>
      <c r="DC182"/>
      <c r="DD182"/>
      <c r="DE182"/>
      <c r="DF182"/>
      <c r="DG182"/>
      <c r="DH182"/>
      <c r="DI182" s="1"/>
      <c r="DJ182" s="1"/>
      <c r="DK182" s="1"/>
      <c r="DL182" s="1"/>
      <c r="DM182" s="1"/>
      <c r="DN182" s="1"/>
      <c r="DO182" s="1"/>
      <c r="DP182" s="1"/>
      <c r="DQ182" s="1"/>
      <c r="DR182" s="1"/>
      <c r="DS182" s="1"/>
      <c r="DT182" s="1"/>
      <c r="DU182" s="1"/>
      <c r="DV182" s="1"/>
      <c r="DW182" s="1"/>
      <c r="DX182" s="1"/>
      <c r="DY182" s="1"/>
      <c r="DZ182" s="1"/>
      <c r="EA182" s="1"/>
      <c r="EB182" s="1"/>
      <c r="EC182" s="1"/>
      <c r="ED182" s="1"/>
      <c r="EE182" s="1"/>
      <c r="EF182" s="1"/>
      <c r="EG182" s="1"/>
      <c r="EH182" s="1"/>
      <c r="EI182" s="1"/>
      <c r="EJ182" s="1"/>
      <c r="EK182" s="1"/>
      <c r="EL182" s="1"/>
      <c r="EM182" s="1"/>
      <c r="EN182" s="1"/>
      <c r="EO182" s="1"/>
      <c r="EP182" s="1"/>
      <c r="EQ182" s="1"/>
      <c r="ER182" s="1"/>
      <c r="ES182" s="1"/>
      <c r="ET182" s="1"/>
      <c r="EU182" s="1"/>
      <c r="EV182" s="1"/>
      <c r="EW182" s="1"/>
      <c r="EX182" s="1"/>
      <c r="EY182" s="1"/>
      <c r="EZ182" s="1"/>
      <c r="FA182" s="1"/>
      <c r="FB182" s="1"/>
      <c r="FC182" s="1"/>
      <c r="FD182" s="1"/>
      <c r="FE182" s="1"/>
      <c r="FF182" s="1"/>
      <c r="FG182" s="1"/>
      <c r="FH182" s="1"/>
      <c r="FI182" s="1"/>
      <c r="FJ182" s="1"/>
      <c r="FK182" s="1"/>
      <c r="FL182" s="1"/>
      <c r="FM182" s="1"/>
      <c r="FN182" s="1"/>
      <c r="FO182" s="1"/>
      <c r="FP182" s="1"/>
      <c r="FQ182" s="1"/>
      <c r="FR182" s="1"/>
      <c r="FS182" s="1"/>
      <c r="FT182" s="1"/>
      <c r="FU182" s="1"/>
      <c r="FV182" s="1"/>
      <c r="FW182" s="1"/>
      <c r="FX182" s="1"/>
      <c r="FY182" s="1"/>
      <c r="FZ182" s="1"/>
      <c r="GA182" s="1"/>
      <c r="GB182" s="1"/>
      <c r="GC182" s="1"/>
      <c r="GD182" s="1"/>
      <c r="GE182" s="1"/>
      <c r="GF182" s="1"/>
      <c r="GG182" s="1"/>
      <c r="GH182" s="1"/>
      <c r="GI182" s="1"/>
      <c r="GJ182" s="1"/>
      <c r="GK182" s="1"/>
      <c r="GL182" s="1"/>
      <c r="GM182" s="1"/>
      <c r="GN182" s="1"/>
      <c r="GO182" s="1"/>
      <c r="GP182" s="1"/>
      <c r="GQ182" s="1"/>
      <c r="GR182" s="1"/>
      <c r="GS182" s="1"/>
      <c r="GT182" s="1"/>
      <c r="GU182" s="1"/>
      <c r="GV182" s="1"/>
      <c r="GW182" s="1"/>
      <c r="GX182" s="1"/>
      <c r="GY182" s="1"/>
      <c r="GZ182" s="1"/>
      <c r="HA182" s="1"/>
      <c r="HB182" s="1"/>
      <c r="HC182" s="1"/>
      <c r="HD182" s="1"/>
      <c r="HE182" s="1"/>
      <c r="HF182" s="1"/>
      <c r="HG182" s="1"/>
      <c r="HH182" s="1"/>
      <c r="HI182" s="1"/>
      <c r="HJ182" s="1"/>
      <c r="HK182" s="1"/>
      <c r="HL182" s="1"/>
      <c r="HM182" s="1"/>
      <c r="HN182" s="1"/>
      <c r="HO182" s="1"/>
    </row>
    <row r="183" spans="1:223" ht="15.75" x14ac:dyDescent="0.25">
      <c r="A183"/>
      <c r="B183"/>
      <c r="C183"/>
      <c r="D183"/>
      <c r="E183"/>
      <c r="F183"/>
      <c r="G183"/>
      <c r="H183"/>
      <c r="I183"/>
      <c r="J183"/>
      <c r="K183"/>
      <c r="L183"/>
      <c r="M183"/>
      <c r="N183"/>
      <c r="O183"/>
      <c r="P183"/>
      <c r="Q183"/>
      <c r="R183"/>
      <c r="S183"/>
      <c r="T183"/>
      <c r="U183"/>
      <c r="V183"/>
      <c r="W183"/>
      <c r="X183"/>
      <c r="Y183"/>
      <c r="Z183"/>
      <c r="AA183"/>
      <c r="AB183"/>
      <c r="AC183"/>
      <c r="AD183"/>
      <c r="AE183"/>
      <c r="AF183"/>
      <c r="AG183"/>
      <c r="AH183"/>
      <c r="AI183"/>
      <c r="AJ183"/>
      <c r="AK183"/>
      <c r="AL183"/>
      <c r="AM183"/>
      <c r="AN183"/>
      <c r="AO183"/>
      <c r="AP183"/>
      <c r="AQ183"/>
      <c r="AR183"/>
      <c r="AS183"/>
      <c r="AT183"/>
      <c r="AU183"/>
      <c r="AV183"/>
      <c r="AW183"/>
      <c r="AX183"/>
      <c r="AY183"/>
      <c r="AZ183"/>
      <c r="BA183"/>
      <c r="BB183"/>
      <c r="BC183"/>
      <c r="BD183"/>
      <c r="BE183"/>
      <c r="BF183"/>
      <c r="BG183"/>
      <c r="BH183"/>
      <c r="BI183"/>
      <c r="BJ183"/>
      <c r="BK183"/>
      <c r="BL183"/>
      <c r="BM183"/>
      <c r="BN183"/>
      <c r="BO183"/>
      <c r="BP183"/>
      <c r="BQ183"/>
      <c r="BR183"/>
      <c r="BS183"/>
      <c r="BT183"/>
      <c r="BU183"/>
      <c r="BV183"/>
      <c r="BW183"/>
      <c r="BX183"/>
      <c r="BY183"/>
      <c r="BZ183"/>
      <c r="CA183"/>
      <c r="CB183"/>
      <c r="CC183"/>
      <c r="CD183"/>
      <c r="CE183"/>
      <c r="CF183"/>
      <c r="CG183"/>
      <c r="CH183"/>
      <c r="CI183"/>
      <c r="CJ183"/>
      <c r="CK183"/>
      <c r="CL183"/>
      <c r="CM183"/>
      <c r="CN183"/>
      <c r="CO183"/>
      <c r="CP183"/>
      <c r="CQ183"/>
      <c r="CR183"/>
      <c r="CS183"/>
      <c r="CT183"/>
      <c r="CU183"/>
      <c r="CV183"/>
      <c r="CW183"/>
      <c r="CX183"/>
      <c r="CY183"/>
      <c r="CZ183"/>
      <c r="DA183"/>
      <c r="DB183"/>
      <c r="DC183"/>
      <c r="DD183"/>
      <c r="DE183"/>
      <c r="DF183"/>
      <c r="DG183"/>
      <c r="DH183"/>
      <c r="DI183" s="1"/>
      <c r="DJ183" s="1"/>
      <c r="DK183" s="1"/>
      <c r="DL183" s="1"/>
      <c r="DM183" s="1"/>
      <c r="DN183" s="1"/>
      <c r="DO183" s="1"/>
      <c r="DP183" s="1"/>
      <c r="DQ183" s="1"/>
      <c r="DR183" s="1"/>
      <c r="DS183" s="1"/>
      <c r="DT183" s="1"/>
      <c r="DU183" s="1"/>
      <c r="DV183" s="1"/>
      <c r="DW183" s="1"/>
      <c r="DX183" s="1"/>
      <c r="DY183" s="1"/>
      <c r="DZ183" s="1"/>
      <c r="EA183" s="1"/>
      <c r="EB183" s="1"/>
      <c r="EC183" s="1"/>
      <c r="ED183" s="1"/>
      <c r="EE183" s="1"/>
      <c r="EF183" s="1"/>
      <c r="EG183" s="1"/>
      <c r="EH183" s="1"/>
      <c r="EI183" s="1"/>
      <c r="EJ183" s="1"/>
      <c r="EK183" s="1"/>
      <c r="EL183" s="1"/>
      <c r="EM183" s="1"/>
      <c r="EN183" s="1"/>
      <c r="EO183" s="1"/>
      <c r="EP183" s="1"/>
      <c r="EQ183" s="1"/>
      <c r="ER183" s="1"/>
      <c r="ES183" s="1"/>
      <c r="ET183" s="1"/>
      <c r="EU183" s="1"/>
      <c r="EV183" s="1"/>
      <c r="EW183" s="1"/>
      <c r="EX183" s="1"/>
      <c r="EY183" s="1"/>
      <c r="EZ183" s="1"/>
      <c r="FA183" s="1"/>
      <c r="FB183" s="1"/>
      <c r="FC183" s="1"/>
      <c r="FD183" s="1"/>
      <c r="FE183" s="1"/>
      <c r="FF183" s="1"/>
      <c r="FG183" s="1"/>
      <c r="FH183" s="1"/>
      <c r="FI183" s="1"/>
      <c r="FJ183" s="1"/>
      <c r="FK183" s="1"/>
      <c r="FL183" s="1"/>
      <c r="FM183" s="1"/>
      <c r="FN183" s="1"/>
      <c r="FO183" s="1"/>
      <c r="FP183" s="1"/>
      <c r="FQ183" s="1"/>
      <c r="FR183" s="1"/>
      <c r="FS183" s="1"/>
      <c r="FT183" s="1"/>
      <c r="FU183" s="1"/>
      <c r="FV183" s="1"/>
      <c r="FW183" s="1"/>
      <c r="FX183" s="1"/>
      <c r="FY183" s="1"/>
      <c r="FZ183" s="1"/>
      <c r="GA183" s="1"/>
      <c r="GB183" s="1"/>
      <c r="GC183" s="1"/>
      <c r="GD183" s="1"/>
      <c r="GE183" s="1"/>
      <c r="GF183" s="1"/>
      <c r="GG183" s="1"/>
      <c r="GH183" s="1"/>
      <c r="GI183" s="1"/>
      <c r="GJ183" s="1"/>
      <c r="GK183" s="1"/>
      <c r="GL183" s="1"/>
      <c r="GM183" s="1"/>
      <c r="GN183" s="1"/>
      <c r="GO183" s="1"/>
      <c r="GP183" s="1"/>
      <c r="GQ183" s="1"/>
      <c r="GR183" s="1"/>
      <c r="GS183" s="1"/>
      <c r="GT183" s="1"/>
      <c r="GU183" s="1"/>
      <c r="GV183" s="1"/>
      <c r="GW183" s="1"/>
      <c r="GX183" s="1"/>
      <c r="GY183" s="1"/>
      <c r="GZ183" s="1"/>
      <c r="HA183" s="1"/>
      <c r="HB183" s="1"/>
      <c r="HC183" s="1"/>
      <c r="HD183" s="1"/>
      <c r="HE183" s="1"/>
      <c r="HF183" s="1"/>
      <c r="HG183" s="1"/>
      <c r="HH183" s="1"/>
      <c r="HI183" s="1"/>
      <c r="HJ183" s="1"/>
      <c r="HK183" s="1"/>
      <c r="HL183" s="1"/>
      <c r="HM183" s="1"/>
      <c r="HN183" s="1"/>
      <c r="HO183" s="1"/>
    </row>
    <row r="184" spans="1:223" ht="15.75" x14ac:dyDescent="0.25">
      <c r="A184"/>
      <c r="B184"/>
      <c r="C184"/>
      <c r="D184"/>
      <c r="E184"/>
      <c r="F184"/>
      <c r="G184"/>
      <c r="H184"/>
      <c r="I184"/>
      <c r="J184"/>
      <c r="K184"/>
      <c r="L184"/>
      <c r="M184"/>
      <c r="N184"/>
      <c r="O184"/>
      <c r="P184"/>
      <c r="Q184"/>
      <c r="R184"/>
      <c r="S184"/>
      <c r="T184"/>
      <c r="U184"/>
      <c r="V184"/>
      <c r="W184"/>
      <c r="X184"/>
      <c r="Y184"/>
      <c r="Z184"/>
      <c r="AA184"/>
      <c r="AB184"/>
      <c r="AC184"/>
      <c r="AD184"/>
      <c r="AE184"/>
      <c r="AF184"/>
      <c r="AG184"/>
      <c r="AH184"/>
      <c r="AI184"/>
      <c r="AJ184"/>
      <c r="AK184"/>
      <c r="AL184"/>
      <c r="AM184"/>
      <c r="AN184"/>
      <c r="AO184"/>
      <c r="AP184"/>
      <c r="AQ184"/>
      <c r="AR184"/>
      <c r="AS184"/>
      <c r="AT184"/>
      <c r="AU184"/>
      <c r="AV184"/>
      <c r="AW184"/>
      <c r="AX184"/>
      <c r="AY184"/>
      <c r="AZ184"/>
      <c r="BA184"/>
      <c r="BB184"/>
      <c r="BC184"/>
      <c r="BD184"/>
      <c r="BE184"/>
      <c r="BF184"/>
      <c r="BG184"/>
      <c r="BH184"/>
      <c r="BI184"/>
      <c r="BJ184"/>
      <c r="BK184"/>
      <c r="BL184"/>
      <c r="BM184"/>
      <c r="BN184"/>
      <c r="BO184"/>
      <c r="BP184"/>
      <c r="BQ184"/>
      <c r="BR184"/>
      <c r="BS184"/>
      <c r="BT184"/>
      <c r="BU184"/>
      <c r="BV184"/>
      <c r="BW184"/>
      <c r="BX184"/>
      <c r="BY184"/>
      <c r="BZ184"/>
      <c r="CA184"/>
      <c r="CB184"/>
      <c r="CC184"/>
      <c r="CD184"/>
      <c r="CE184"/>
      <c r="CF184"/>
      <c r="CG184"/>
      <c r="CH184"/>
      <c r="CI184"/>
      <c r="CJ184"/>
      <c r="CK184"/>
      <c r="CL184"/>
      <c r="CM184"/>
      <c r="CN184"/>
      <c r="CO184"/>
      <c r="CP184"/>
      <c r="CQ184"/>
      <c r="CR184"/>
      <c r="CS184"/>
      <c r="CT184"/>
      <c r="CU184"/>
      <c r="CV184"/>
      <c r="CW184"/>
      <c r="CX184"/>
      <c r="CY184"/>
      <c r="CZ184"/>
      <c r="DA184"/>
      <c r="DB184"/>
      <c r="DC184"/>
      <c r="DD184"/>
      <c r="DE184"/>
      <c r="DF184"/>
      <c r="DG184"/>
      <c r="DH184"/>
      <c r="DI184" s="1"/>
      <c r="DJ184" s="1"/>
      <c r="DK184" s="1"/>
      <c r="DL184" s="1"/>
      <c r="DM184" s="1"/>
      <c r="DN184" s="1"/>
      <c r="DO184" s="1"/>
      <c r="DP184" s="1"/>
      <c r="DQ184" s="1"/>
      <c r="DR184" s="1"/>
      <c r="DS184" s="1"/>
      <c r="DT184" s="1"/>
      <c r="DU184" s="1"/>
      <c r="DV184" s="1"/>
      <c r="DW184" s="1"/>
      <c r="DX184" s="1"/>
      <c r="DY184" s="1"/>
      <c r="DZ184" s="1"/>
      <c r="EA184" s="1"/>
      <c r="EB184" s="1"/>
      <c r="EC184" s="1"/>
      <c r="ED184" s="1"/>
      <c r="EE184" s="1"/>
      <c r="EF184" s="1"/>
      <c r="EG184" s="1"/>
      <c r="EH184" s="1"/>
      <c r="EI184" s="1"/>
      <c r="EJ184" s="1"/>
      <c r="EK184" s="1"/>
      <c r="EL184" s="1"/>
      <c r="EM184" s="1"/>
      <c r="EN184" s="1"/>
      <c r="EO184" s="1"/>
      <c r="EP184" s="1"/>
      <c r="EQ184" s="1"/>
      <c r="ER184" s="1"/>
      <c r="ES184" s="1"/>
      <c r="ET184" s="1"/>
      <c r="EU184" s="1"/>
      <c r="EV184" s="1"/>
      <c r="EW184" s="1"/>
      <c r="EX184" s="1"/>
      <c r="EY184" s="1"/>
      <c r="EZ184" s="1"/>
      <c r="FA184" s="1"/>
      <c r="FB184" s="1"/>
      <c r="FC184" s="1"/>
      <c r="FD184" s="1"/>
      <c r="FE184" s="1"/>
      <c r="FF184" s="1"/>
      <c r="FG184" s="1"/>
      <c r="FH184" s="1"/>
      <c r="FI184" s="1"/>
      <c r="FJ184" s="1"/>
      <c r="FK184" s="1"/>
      <c r="FL184" s="1"/>
      <c r="FM184" s="1"/>
      <c r="FN184" s="1"/>
      <c r="FO184" s="1"/>
      <c r="FP184" s="1"/>
      <c r="FQ184" s="1"/>
      <c r="FR184" s="1"/>
      <c r="FS184" s="1"/>
      <c r="FT184" s="1"/>
      <c r="FU184" s="1"/>
      <c r="FV184" s="1"/>
      <c r="FW184" s="1"/>
      <c r="FX184" s="1"/>
      <c r="FY184" s="1"/>
      <c r="FZ184" s="1"/>
      <c r="GA184" s="1"/>
      <c r="GB184" s="1"/>
      <c r="GC184" s="1"/>
      <c r="GD184" s="1"/>
      <c r="GE184" s="1"/>
      <c r="GF184" s="1"/>
      <c r="GG184" s="1"/>
      <c r="GH184" s="1"/>
      <c r="GI184" s="1"/>
      <c r="GJ184" s="1"/>
      <c r="GK184" s="1"/>
      <c r="GL184" s="1"/>
      <c r="GM184" s="1"/>
      <c r="GN184" s="1"/>
      <c r="GO184" s="1"/>
      <c r="GP184" s="1"/>
      <c r="GQ184" s="1"/>
      <c r="GR184" s="1"/>
      <c r="GS184" s="1"/>
      <c r="GT184" s="1"/>
      <c r="GU184" s="1"/>
      <c r="GV184" s="1"/>
      <c r="GW184" s="1"/>
      <c r="GX184" s="1"/>
      <c r="GY184" s="1"/>
      <c r="GZ184" s="1"/>
      <c r="HA184" s="1"/>
      <c r="HB184" s="1"/>
      <c r="HC184" s="1"/>
      <c r="HD184" s="1"/>
      <c r="HE184" s="1"/>
      <c r="HF184" s="1"/>
      <c r="HG184" s="1"/>
      <c r="HH184" s="1"/>
      <c r="HI184" s="1"/>
      <c r="HJ184" s="1"/>
      <c r="HK184" s="1"/>
      <c r="HL184" s="1"/>
      <c r="HM184" s="1"/>
      <c r="HN184" s="1"/>
      <c r="HO184" s="1"/>
    </row>
    <row r="185" spans="1:223" ht="15.75" x14ac:dyDescent="0.25">
      <c r="A185"/>
      <c r="B185"/>
      <c r="C185"/>
      <c r="D185"/>
      <c r="E185"/>
      <c r="F185"/>
      <c r="G185"/>
      <c r="H185"/>
      <c r="I185"/>
      <c r="J185"/>
      <c r="K185"/>
      <c r="L185"/>
      <c r="M185"/>
      <c r="N185"/>
      <c r="O185"/>
      <c r="P185"/>
      <c r="Q185"/>
      <c r="R185"/>
      <c r="S185"/>
      <c r="T185"/>
      <c r="U185"/>
      <c r="V185"/>
      <c r="W185"/>
      <c r="X185"/>
      <c r="Y185"/>
      <c r="Z185"/>
      <c r="AA185"/>
      <c r="AB185"/>
      <c r="AC185"/>
      <c r="AD185"/>
      <c r="AE185"/>
      <c r="AF185"/>
      <c r="AG185"/>
      <c r="AH185"/>
      <c r="AI185"/>
      <c r="AJ185"/>
      <c r="AK185"/>
      <c r="AL185"/>
      <c r="AM185"/>
      <c r="AN185"/>
      <c r="AO185"/>
      <c r="AP185"/>
      <c r="AQ185"/>
      <c r="AR185"/>
      <c r="AS185"/>
      <c r="AT185"/>
      <c r="AU185"/>
      <c r="AV185"/>
      <c r="AW185"/>
      <c r="AX185"/>
      <c r="AY185"/>
      <c r="AZ185"/>
      <c r="BA185"/>
      <c r="BB185"/>
      <c r="BC185"/>
      <c r="BD185"/>
      <c r="BE185"/>
      <c r="BF185"/>
      <c r="BG185"/>
      <c r="BH185"/>
      <c r="BI185"/>
      <c r="BJ185"/>
      <c r="BK185"/>
      <c r="BL185"/>
      <c r="BM185"/>
      <c r="BN185"/>
      <c r="BO185"/>
      <c r="BP185"/>
      <c r="BQ185"/>
      <c r="BR185"/>
      <c r="BS185"/>
      <c r="BT185"/>
      <c r="BU185"/>
      <c r="BV185"/>
      <c r="BW185"/>
      <c r="BX185"/>
      <c r="BY185"/>
      <c r="BZ185"/>
      <c r="CA185"/>
      <c r="CB185"/>
      <c r="CC185"/>
      <c r="CD185"/>
      <c r="CE185"/>
      <c r="CF185"/>
      <c r="CG185"/>
      <c r="CH185"/>
      <c r="CI185"/>
      <c r="CJ185"/>
      <c r="CK185"/>
      <c r="CL185"/>
      <c r="CM185"/>
      <c r="CN185"/>
      <c r="CO185"/>
      <c r="CP185"/>
      <c r="CQ185"/>
      <c r="CR185"/>
      <c r="CS185"/>
      <c r="CT185"/>
      <c r="CU185"/>
      <c r="CV185"/>
      <c r="CW185"/>
      <c r="CX185"/>
      <c r="CY185"/>
      <c r="CZ185"/>
      <c r="DA185"/>
      <c r="DB185"/>
      <c r="DC185"/>
      <c r="DD185"/>
      <c r="DE185"/>
      <c r="DF185"/>
      <c r="DG185"/>
      <c r="DH185"/>
      <c r="DI185" s="1"/>
      <c r="DJ185" s="1"/>
      <c r="DK185" s="1"/>
      <c r="DL185" s="1"/>
      <c r="DM185" s="1"/>
      <c r="DN185" s="1"/>
      <c r="DO185" s="1"/>
      <c r="DP185" s="1"/>
      <c r="DQ185" s="1"/>
      <c r="DR185" s="1"/>
      <c r="DS185" s="1"/>
      <c r="DT185" s="1"/>
      <c r="DU185" s="1"/>
      <c r="DV185" s="1"/>
      <c r="DW185" s="1"/>
      <c r="DX185" s="1"/>
      <c r="DY185" s="1"/>
      <c r="DZ185" s="1"/>
      <c r="EA185" s="1"/>
      <c r="EB185" s="1"/>
      <c r="EC185" s="1"/>
      <c r="ED185" s="1"/>
      <c r="EE185" s="1"/>
      <c r="EF185" s="1"/>
      <c r="EG185" s="1"/>
      <c r="EH185" s="1"/>
      <c r="EI185" s="1"/>
      <c r="EJ185" s="1"/>
      <c r="EK185" s="1"/>
      <c r="EL185" s="1"/>
      <c r="EM185" s="1"/>
      <c r="EN185" s="1"/>
      <c r="EO185" s="1"/>
      <c r="EP185" s="1"/>
      <c r="EQ185" s="1"/>
      <c r="ER185" s="1"/>
      <c r="ES185" s="1"/>
      <c r="ET185" s="1"/>
      <c r="EU185" s="1"/>
      <c r="EV185" s="1"/>
      <c r="EW185" s="1"/>
      <c r="EX185" s="1"/>
      <c r="EY185" s="1"/>
      <c r="EZ185" s="1"/>
      <c r="FA185" s="1"/>
      <c r="FB185" s="1"/>
      <c r="FC185" s="1"/>
      <c r="FD185" s="1"/>
      <c r="FE185" s="1"/>
      <c r="FF185" s="1"/>
      <c r="FG185" s="1"/>
      <c r="FH185" s="1"/>
      <c r="FI185" s="1"/>
      <c r="FJ185" s="1"/>
      <c r="FK185" s="1"/>
      <c r="FL185" s="1"/>
      <c r="FM185" s="1"/>
      <c r="FN185" s="1"/>
      <c r="FO185" s="1"/>
      <c r="FP185" s="1"/>
      <c r="FQ185" s="1"/>
      <c r="FR185" s="1"/>
      <c r="FS185" s="1"/>
      <c r="FT185" s="1"/>
      <c r="FU185" s="1"/>
      <c r="FV185" s="1"/>
      <c r="FW185" s="1"/>
      <c r="FX185" s="1"/>
      <c r="FY185" s="1"/>
      <c r="FZ185" s="1"/>
      <c r="GA185" s="1"/>
      <c r="GB185" s="1"/>
      <c r="GC185" s="1"/>
      <c r="GD185" s="1"/>
      <c r="GE185" s="1"/>
      <c r="GF185" s="1"/>
      <c r="GG185" s="1"/>
      <c r="GH185" s="1"/>
      <c r="GI185" s="1"/>
      <c r="GJ185" s="1"/>
      <c r="GK185" s="1"/>
      <c r="GL185" s="1"/>
      <c r="GM185" s="1"/>
      <c r="GN185" s="1"/>
      <c r="GO185" s="1"/>
      <c r="GP185" s="1"/>
      <c r="GQ185" s="1"/>
      <c r="GR185" s="1"/>
      <c r="GS185" s="1"/>
      <c r="GT185" s="1"/>
      <c r="GU185" s="1"/>
      <c r="GV185" s="1"/>
      <c r="GW185" s="1"/>
      <c r="GX185" s="1"/>
      <c r="GY185" s="1"/>
      <c r="GZ185" s="1"/>
      <c r="HA185" s="1"/>
      <c r="HB185" s="1"/>
      <c r="HC185" s="1"/>
      <c r="HD185" s="1"/>
      <c r="HE185" s="1"/>
      <c r="HF185" s="1"/>
      <c r="HG185" s="1"/>
      <c r="HH185" s="1"/>
      <c r="HI185" s="1"/>
      <c r="HJ185" s="1"/>
      <c r="HK185" s="1"/>
      <c r="HL185" s="1"/>
      <c r="HM185" s="1"/>
      <c r="HN185" s="1"/>
      <c r="HO185" s="1"/>
    </row>
    <row r="186" spans="1:223" ht="15.75" x14ac:dyDescent="0.25">
      <c r="A186"/>
      <c r="B186"/>
      <c r="C186"/>
      <c r="D186"/>
      <c r="E186"/>
      <c r="F186"/>
      <c r="G186"/>
      <c r="H186"/>
      <c r="I186"/>
      <c r="J186"/>
      <c r="K186"/>
      <c r="L186"/>
      <c r="M186"/>
      <c r="N186"/>
      <c r="O186"/>
      <c r="P186"/>
      <c r="Q186"/>
      <c r="R186"/>
      <c r="S186"/>
      <c r="T186"/>
      <c r="U186"/>
      <c r="V186"/>
      <c r="W186"/>
      <c r="X186"/>
      <c r="Y186"/>
      <c r="Z186"/>
      <c r="AA186"/>
      <c r="AB186"/>
      <c r="AC186"/>
      <c r="AD186"/>
      <c r="AE186"/>
      <c r="AF186"/>
      <c r="AG186"/>
      <c r="AH186"/>
      <c r="AI186"/>
      <c r="AJ186"/>
      <c r="AK186"/>
      <c r="AL186"/>
      <c r="AM186"/>
      <c r="AN186"/>
      <c r="AO186"/>
      <c r="AP186"/>
      <c r="AQ186"/>
      <c r="AR186"/>
      <c r="AS186"/>
      <c r="AT186"/>
      <c r="AU186"/>
      <c r="AV186"/>
      <c r="AW186"/>
      <c r="AX186"/>
      <c r="AY186"/>
      <c r="AZ186"/>
      <c r="BA186"/>
      <c r="BB186"/>
      <c r="BC186"/>
      <c r="BD186"/>
      <c r="BE186"/>
      <c r="BF186"/>
      <c r="BG186"/>
      <c r="BH186"/>
      <c r="BI186"/>
      <c r="BJ186"/>
      <c r="BK186"/>
      <c r="BL186"/>
      <c r="BM186"/>
      <c r="BN186"/>
      <c r="BO186"/>
      <c r="BP186"/>
      <c r="BQ186"/>
      <c r="BR186"/>
      <c r="BS186"/>
      <c r="BT186"/>
      <c r="BU186"/>
      <c r="BV186"/>
      <c r="BW186"/>
      <c r="BX186"/>
      <c r="BY186"/>
      <c r="BZ186"/>
      <c r="CA186"/>
      <c r="CB186"/>
      <c r="CC186"/>
      <c r="CD186"/>
      <c r="CE186"/>
      <c r="CF186"/>
      <c r="CG186"/>
      <c r="CH186"/>
      <c r="CI186"/>
      <c r="CJ186"/>
      <c r="CK186"/>
      <c r="CL186"/>
      <c r="CM186"/>
      <c r="CN186"/>
      <c r="CO186"/>
      <c r="CP186"/>
      <c r="CQ186"/>
      <c r="CR186"/>
      <c r="CS186"/>
      <c r="CT186"/>
      <c r="CU186"/>
      <c r="CV186"/>
      <c r="CW186"/>
      <c r="CX186"/>
      <c r="CY186"/>
      <c r="CZ186"/>
      <c r="DA186"/>
      <c r="DB186"/>
      <c r="DC186"/>
      <c r="DD186"/>
      <c r="DE186"/>
      <c r="DF186"/>
      <c r="DG186"/>
      <c r="DH186"/>
      <c r="DI186" s="1"/>
      <c r="DJ186" s="1"/>
      <c r="DK186" s="1"/>
      <c r="DL186" s="1"/>
      <c r="DM186" s="1"/>
      <c r="DN186" s="1"/>
      <c r="DO186" s="1"/>
      <c r="DP186" s="1"/>
      <c r="DQ186" s="1"/>
      <c r="DR186" s="1"/>
      <c r="DS186" s="1"/>
      <c r="DT186" s="1"/>
      <c r="DU186" s="1"/>
      <c r="DV186" s="1"/>
      <c r="DW186" s="1"/>
      <c r="DX186" s="1"/>
      <c r="DY186" s="1"/>
      <c r="DZ186" s="1"/>
      <c r="EA186" s="1"/>
      <c r="EB186" s="1"/>
      <c r="EC186" s="1"/>
      <c r="ED186" s="1"/>
      <c r="EE186" s="1"/>
      <c r="EF186" s="1"/>
      <c r="EG186" s="1"/>
      <c r="EH186" s="1"/>
      <c r="EI186" s="1"/>
      <c r="EJ186" s="1"/>
      <c r="EK186" s="1"/>
      <c r="EL186" s="1"/>
      <c r="EM186" s="1"/>
      <c r="EN186" s="1"/>
      <c r="EO186" s="1"/>
      <c r="EP186" s="1"/>
      <c r="EQ186" s="1"/>
      <c r="ER186" s="1"/>
      <c r="ES186" s="1"/>
      <c r="ET186" s="1"/>
      <c r="EU186" s="1"/>
      <c r="EV186" s="1"/>
      <c r="EW186" s="1"/>
      <c r="EX186" s="1"/>
      <c r="EY186" s="1"/>
      <c r="EZ186" s="1"/>
      <c r="FA186" s="1"/>
      <c r="FB186" s="1"/>
      <c r="FC186" s="1"/>
      <c r="FD186" s="1"/>
      <c r="FE186" s="1"/>
      <c r="FF186" s="1"/>
      <c r="FG186" s="1"/>
      <c r="FH186" s="1"/>
      <c r="FI186" s="1"/>
      <c r="FJ186" s="1"/>
      <c r="FK186" s="1"/>
      <c r="FL186" s="1"/>
      <c r="FM186" s="1"/>
      <c r="FN186" s="1"/>
      <c r="FO186" s="1"/>
      <c r="FP186" s="1"/>
      <c r="FQ186" s="1"/>
      <c r="FR186" s="1"/>
      <c r="FS186" s="1"/>
      <c r="FT186" s="1"/>
      <c r="FU186" s="1"/>
      <c r="FV186" s="1"/>
      <c r="FW186" s="1"/>
      <c r="FX186" s="1"/>
      <c r="FY186" s="1"/>
      <c r="FZ186" s="1"/>
      <c r="GA186" s="1"/>
      <c r="GB186" s="1"/>
      <c r="GC186" s="1"/>
      <c r="GD186" s="1"/>
      <c r="GE186" s="1"/>
      <c r="GF186" s="1"/>
      <c r="GG186" s="1"/>
      <c r="GH186" s="1"/>
      <c r="GI186" s="1"/>
      <c r="GJ186" s="1"/>
      <c r="GK186" s="1"/>
      <c r="GL186" s="1"/>
      <c r="GM186" s="1"/>
      <c r="GN186" s="1"/>
      <c r="GO186" s="1"/>
      <c r="GP186" s="1"/>
      <c r="GQ186" s="1"/>
      <c r="GR186" s="1"/>
      <c r="GS186" s="1"/>
      <c r="GT186" s="1"/>
      <c r="GU186" s="1"/>
      <c r="GV186" s="1"/>
      <c r="GW186" s="1"/>
      <c r="GX186" s="1"/>
      <c r="GY186" s="1"/>
      <c r="GZ186" s="1"/>
      <c r="HA186" s="1"/>
      <c r="HB186" s="1"/>
      <c r="HC186" s="1"/>
      <c r="HD186" s="1"/>
      <c r="HE186" s="1"/>
      <c r="HF186" s="1"/>
      <c r="HG186" s="1"/>
      <c r="HH186" s="1"/>
      <c r="HI186" s="1"/>
      <c r="HJ186" s="1"/>
      <c r="HK186" s="1"/>
      <c r="HL186" s="1"/>
      <c r="HM186" s="1"/>
      <c r="HN186" s="1"/>
      <c r="HO186" s="1"/>
    </row>
    <row r="187" spans="1:223" ht="15.75" x14ac:dyDescent="0.25">
      <c r="A187"/>
      <c r="B187"/>
      <c r="C187"/>
      <c r="D187"/>
      <c r="E187"/>
      <c r="F187"/>
      <c r="G187"/>
      <c r="H187"/>
      <c r="I187"/>
      <c r="J187"/>
      <c r="K187"/>
      <c r="L187"/>
      <c r="M187"/>
      <c r="N187"/>
      <c r="O187"/>
      <c r="P187"/>
      <c r="Q187"/>
      <c r="R187"/>
      <c r="S187"/>
      <c r="T187"/>
      <c r="U187"/>
      <c r="V187"/>
      <c r="W187"/>
      <c r="X187"/>
      <c r="Y187"/>
      <c r="Z187"/>
      <c r="AA187"/>
      <c r="AB187"/>
      <c r="AC187"/>
      <c r="AD187"/>
      <c r="AE187"/>
      <c r="AF187"/>
      <c r="AG187"/>
      <c r="AH187"/>
      <c r="AI187"/>
      <c r="AJ187"/>
      <c r="AK187"/>
      <c r="AL187"/>
      <c r="AM187"/>
      <c r="AN187"/>
      <c r="AO187"/>
      <c r="AP187"/>
      <c r="AQ187"/>
      <c r="AR187"/>
      <c r="AS187"/>
      <c r="AT187"/>
      <c r="AU187"/>
      <c r="AV187"/>
      <c r="AW187"/>
      <c r="AX187"/>
      <c r="AY187"/>
      <c r="AZ187"/>
      <c r="BA187"/>
      <c r="BB187"/>
      <c r="BC187"/>
      <c r="BD187"/>
      <c r="BE187"/>
      <c r="BF187"/>
      <c r="BG187"/>
      <c r="BH187"/>
      <c r="BI187"/>
      <c r="BJ187"/>
      <c r="BK187"/>
      <c r="BL187"/>
      <c r="BM187"/>
      <c r="BN187"/>
      <c r="BO187"/>
      <c r="BP187"/>
      <c r="BQ187"/>
      <c r="BR187"/>
      <c r="BS187"/>
      <c r="BT187"/>
      <c r="BU187"/>
      <c r="BV187"/>
      <c r="BW187"/>
      <c r="BX187"/>
      <c r="BY187"/>
      <c r="BZ187"/>
      <c r="CA187"/>
      <c r="CB187"/>
      <c r="CC187"/>
      <c r="CD187"/>
      <c r="CE187"/>
      <c r="CF187"/>
      <c r="CG187"/>
      <c r="CH187"/>
      <c r="CI187"/>
      <c r="CJ187"/>
      <c r="CK187"/>
      <c r="CL187"/>
      <c r="CM187"/>
      <c r="CN187"/>
      <c r="CO187"/>
      <c r="CP187"/>
      <c r="CQ187"/>
      <c r="CR187"/>
      <c r="CS187"/>
      <c r="CT187"/>
      <c r="CU187"/>
      <c r="CV187"/>
      <c r="CW187"/>
      <c r="CX187"/>
      <c r="CY187"/>
      <c r="CZ187"/>
      <c r="DA187"/>
      <c r="DB187"/>
      <c r="DC187"/>
      <c r="DD187"/>
      <c r="DE187"/>
      <c r="DF187"/>
      <c r="DG187"/>
      <c r="DH187"/>
      <c r="DI187" s="1"/>
      <c r="DJ187" s="1"/>
      <c r="DK187" s="1"/>
      <c r="DL187" s="1"/>
      <c r="DM187" s="1"/>
      <c r="DN187" s="1"/>
      <c r="DO187" s="1"/>
      <c r="DP187" s="1"/>
      <c r="DQ187" s="1"/>
      <c r="DR187" s="1"/>
      <c r="DS187" s="1"/>
      <c r="DT187" s="1"/>
      <c r="DU187" s="1"/>
      <c r="DV187" s="1"/>
      <c r="DW187" s="1"/>
      <c r="DX187" s="1"/>
      <c r="DY187" s="1"/>
      <c r="DZ187" s="1"/>
      <c r="EA187" s="1"/>
      <c r="EB187" s="1"/>
      <c r="EC187" s="1"/>
      <c r="ED187" s="1"/>
      <c r="EE187" s="1"/>
      <c r="EF187" s="1"/>
      <c r="EG187" s="1"/>
      <c r="EH187" s="1"/>
      <c r="EI187" s="1"/>
      <c r="EJ187" s="1"/>
      <c r="EK187" s="1"/>
      <c r="EL187" s="1"/>
      <c r="EM187" s="1"/>
      <c r="EN187" s="1"/>
      <c r="EO187" s="1"/>
      <c r="EP187" s="1"/>
      <c r="EQ187" s="1"/>
      <c r="ER187" s="1"/>
      <c r="ES187" s="1"/>
      <c r="ET187" s="1"/>
      <c r="EU187" s="1"/>
      <c r="EV187" s="1"/>
      <c r="EW187" s="1"/>
      <c r="EX187" s="1"/>
      <c r="EY187" s="1"/>
      <c r="EZ187" s="1"/>
      <c r="FA187" s="1"/>
      <c r="FB187" s="1"/>
      <c r="FC187" s="1"/>
      <c r="FD187" s="1"/>
      <c r="FE187" s="1"/>
      <c r="FF187" s="1"/>
      <c r="FG187" s="1"/>
      <c r="FH187" s="1"/>
      <c r="FI187" s="1"/>
      <c r="FJ187" s="1"/>
      <c r="FK187" s="1"/>
      <c r="FL187" s="1"/>
      <c r="FM187" s="1"/>
      <c r="FN187" s="1"/>
      <c r="FO187" s="1"/>
      <c r="FP187" s="1"/>
      <c r="FQ187" s="1"/>
      <c r="FR187" s="1"/>
      <c r="FS187" s="1"/>
      <c r="FT187" s="1"/>
      <c r="FU187" s="1"/>
      <c r="FV187" s="1"/>
      <c r="FW187" s="1"/>
      <c r="FX187" s="1"/>
      <c r="FY187" s="1"/>
      <c r="FZ187" s="1"/>
      <c r="GA187" s="1"/>
      <c r="GB187" s="1"/>
      <c r="GC187" s="1"/>
      <c r="GD187" s="1"/>
      <c r="GE187" s="1"/>
      <c r="GF187" s="1"/>
      <c r="GG187" s="1"/>
      <c r="GH187" s="1"/>
      <c r="GI187" s="1"/>
      <c r="GJ187" s="1"/>
      <c r="GK187" s="1"/>
      <c r="GL187" s="1"/>
      <c r="GM187" s="1"/>
      <c r="GN187" s="1"/>
      <c r="GO187" s="1"/>
      <c r="GP187" s="1"/>
      <c r="GQ187" s="1"/>
      <c r="GR187" s="1"/>
      <c r="GS187" s="1"/>
      <c r="GT187" s="1"/>
      <c r="GU187" s="1"/>
      <c r="GV187" s="1"/>
      <c r="GW187" s="1"/>
      <c r="GX187" s="1"/>
      <c r="GY187" s="1"/>
      <c r="GZ187" s="1"/>
      <c r="HA187" s="1"/>
      <c r="HB187" s="1"/>
      <c r="HC187" s="1"/>
      <c r="HD187" s="1"/>
      <c r="HE187" s="1"/>
      <c r="HF187" s="1"/>
      <c r="HG187" s="1"/>
      <c r="HH187" s="1"/>
      <c r="HI187" s="1"/>
      <c r="HJ187" s="1"/>
      <c r="HK187" s="1"/>
      <c r="HL187" s="1"/>
      <c r="HM187" s="1"/>
      <c r="HN187" s="1"/>
      <c r="HO187" s="1"/>
    </row>
    <row r="188" spans="1:223" ht="15.75" x14ac:dyDescent="0.25">
      <c r="A188"/>
      <c r="B188"/>
      <c r="C188"/>
      <c r="D188"/>
      <c r="E188"/>
      <c r="F188"/>
      <c r="G188"/>
      <c r="H188"/>
      <c r="I188"/>
      <c r="J188"/>
      <c r="K188"/>
      <c r="L188"/>
      <c r="M188"/>
      <c r="N188"/>
      <c r="O188"/>
      <c r="P188"/>
      <c r="Q188"/>
      <c r="R188"/>
      <c r="S188"/>
      <c r="T188"/>
      <c r="U188"/>
      <c r="V188"/>
      <c r="W188"/>
      <c r="X188"/>
      <c r="Y188"/>
      <c r="Z188"/>
      <c r="AA188"/>
      <c r="AB188"/>
      <c r="AC188"/>
      <c r="AD188"/>
      <c r="AE188"/>
      <c r="AF188"/>
      <c r="AG188"/>
      <c r="AH188"/>
      <c r="AI188"/>
      <c r="AJ188"/>
      <c r="AK188"/>
      <c r="AL188"/>
      <c r="AM188"/>
      <c r="AN188"/>
      <c r="AO188"/>
      <c r="AP188"/>
      <c r="AQ188"/>
      <c r="AR188"/>
      <c r="AS188"/>
      <c r="AT188"/>
      <c r="AU188"/>
      <c r="AV188"/>
      <c r="AW188"/>
      <c r="AX188"/>
      <c r="AY188"/>
      <c r="AZ188"/>
      <c r="BA188"/>
      <c r="BB188"/>
      <c r="BC188"/>
      <c r="BD188"/>
      <c r="BE188"/>
      <c r="BF188"/>
      <c r="BG188"/>
      <c r="BH188"/>
      <c r="BI188"/>
      <c r="BJ188"/>
      <c r="BK188"/>
      <c r="BL188"/>
      <c r="BM188"/>
      <c r="BN188"/>
      <c r="BO188"/>
      <c r="BP188"/>
      <c r="BQ188"/>
      <c r="BR188"/>
      <c r="BS188"/>
      <c r="BT188"/>
      <c r="BU188"/>
      <c r="BV188"/>
      <c r="BW188"/>
      <c r="BX188"/>
      <c r="BY188"/>
      <c r="BZ188"/>
      <c r="CA188"/>
      <c r="CB188"/>
      <c r="CC188"/>
      <c r="CD188"/>
      <c r="CE188"/>
      <c r="CF188"/>
      <c r="CG188"/>
      <c r="CH188"/>
      <c r="CI188"/>
      <c r="CJ188"/>
      <c r="CK188"/>
      <c r="CL188"/>
      <c r="CM188"/>
      <c r="CN188"/>
      <c r="CO188"/>
      <c r="CP188"/>
      <c r="CQ188"/>
      <c r="CR188"/>
      <c r="CS188"/>
      <c r="CT188"/>
      <c r="CU188"/>
      <c r="CV188"/>
      <c r="CW188"/>
      <c r="CX188"/>
      <c r="CY188"/>
      <c r="CZ188"/>
      <c r="DA188"/>
      <c r="DB188"/>
      <c r="DC188"/>
      <c r="DD188"/>
      <c r="DE188"/>
      <c r="DF188"/>
      <c r="DG188"/>
      <c r="DH188"/>
      <c r="DI188" s="1"/>
      <c r="DJ188" s="1"/>
      <c r="DK188" s="1"/>
      <c r="DL188" s="1"/>
      <c r="DM188" s="1"/>
      <c r="DN188" s="1"/>
      <c r="DO188" s="1"/>
      <c r="DP188" s="1"/>
      <c r="DQ188" s="1"/>
      <c r="DR188" s="1"/>
      <c r="DS188" s="1"/>
      <c r="DT188" s="1"/>
      <c r="DU188" s="1"/>
      <c r="DV188" s="1"/>
      <c r="DW188" s="1"/>
      <c r="DX188" s="1"/>
      <c r="DY188" s="1"/>
      <c r="DZ188" s="1"/>
      <c r="EA188" s="1"/>
      <c r="EB188" s="1"/>
      <c r="EC188" s="1"/>
      <c r="ED188" s="1"/>
      <c r="EE188" s="1"/>
      <c r="EF188" s="1"/>
      <c r="EG188" s="1"/>
      <c r="EH188" s="1"/>
      <c r="EI188" s="1"/>
      <c r="EJ188" s="1"/>
      <c r="EK188" s="1"/>
      <c r="EL188" s="1"/>
      <c r="EM188" s="1"/>
      <c r="EN188" s="1"/>
      <c r="EO188" s="1"/>
      <c r="EP188" s="1"/>
      <c r="EQ188" s="1"/>
      <c r="ER188" s="1"/>
      <c r="ES188" s="1"/>
      <c r="ET188" s="1"/>
      <c r="EU188" s="1"/>
      <c r="EV188" s="1"/>
      <c r="EW188" s="1"/>
      <c r="EX188" s="1"/>
      <c r="EY188" s="1"/>
      <c r="EZ188" s="1"/>
      <c r="FA188" s="1"/>
      <c r="FB188" s="1"/>
      <c r="FC188" s="1"/>
      <c r="FD188" s="1"/>
      <c r="FE188" s="1"/>
      <c r="FF188" s="1"/>
      <c r="FG188" s="1"/>
      <c r="FH188" s="1"/>
      <c r="FI188" s="1"/>
      <c r="FJ188" s="1"/>
      <c r="FK188" s="1"/>
      <c r="FL188" s="1"/>
      <c r="FM188" s="1"/>
      <c r="FN188" s="1"/>
      <c r="FO188" s="1"/>
      <c r="FP188" s="1"/>
      <c r="FQ188" s="1"/>
      <c r="FR188" s="1"/>
      <c r="FS188" s="1"/>
      <c r="FT188" s="1"/>
      <c r="FU188" s="1"/>
      <c r="FV188" s="1"/>
      <c r="FW188" s="1"/>
      <c r="FX188" s="1"/>
      <c r="FY188" s="1"/>
      <c r="FZ188" s="1"/>
      <c r="GA188" s="1"/>
      <c r="GB188" s="1"/>
      <c r="GC188" s="1"/>
      <c r="GD188" s="1"/>
      <c r="GE188" s="1"/>
      <c r="GF188" s="1"/>
      <c r="GG188" s="1"/>
      <c r="GH188" s="1"/>
      <c r="GI188" s="1"/>
      <c r="GJ188" s="1"/>
      <c r="GK188" s="1"/>
      <c r="GL188" s="1"/>
      <c r="GM188" s="1"/>
      <c r="GN188" s="1"/>
      <c r="GO188" s="1"/>
      <c r="GP188" s="1"/>
      <c r="GQ188" s="1"/>
      <c r="GR188" s="1"/>
      <c r="GS188" s="1"/>
      <c r="GT188" s="1"/>
      <c r="GU188" s="1"/>
      <c r="GV188" s="1"/>
      <c r="GW188" s="1"/>
      <c r="GX188" s="1"/>
      <c r="GY188" s="1"/>
      <c r="GZ188" s="1"/>
      <c r="HA188" s="1"/>
      <c r="HB188" s="1"/>
      <c r="HC188" s="1"/>
      <c r="HD188" s="1"/>
      <c r="HE188" s="1"/>
      <c r="HF188" s="1"/>
      <c r="HG188" s="1"/>
      <c r="HH188" s="1"/>
      <c r="HI188" s="1"/>
      <c r="HJ188" s="1"/>
      <c r="HK188" s="1"/>
      <c r="HL188" s="1"/>
      <c r="HM188" s="1"/>
      <c r="HN188" s="1"/>
      <c r="HO188" s="1"/>
    </row>
    <row r="189" spans="1:223" ht="15.75" x14ac:dyDescent="0.25">
      <c r="A189"/>
      <c r="B189"/>
      <c r="C189"/>
      <c r="D189"/>
      <c r="E189"/>
      <c r="F189"/>
      <c r="G189"/>
      <c r="H189"/>
      <c r="I189"/>
      <c r="J189"/>
      <c r="K189"/>
      <c r="L189"/>
      <c r="M189"/>
      <c r="N189"/>
      <c r="O189"/>
      <c r="P189"/>
      <c r="Q189"/>
      <c r="R189"/>
      <c r="S189"/>
      <c r="T189"/>
      <c r="U189"/>
      <c r="V189"/>
      <c r="W189"/>
      <c r="X189"/>
      <c r="Y189"/>
      <c r="Z189"/>
      <c r="AA189"/>
      <c r="AB189"/>
      <c r="AC189"/>
      <c r="AD189"/>
      <c r="AE189"/>
      <c r="AF189"/>
      <c r="AG189"/>
      <c r="AH189"/>
      <c r="AI189"/>
      <c r="AJ189"/>
      <c r="AK189"/>
      <c r="AL189"/>
      <c r="AM189"/>
      <c r="AN189"/>
      <c r="AO189"/>
      <c r="AP189"/>
      <c r="AQ189"/>
      <c r="AR189"/>
      <c r="AS189"/>
      <c r="AT189"/>
      <c r="AU189"/>
      <c r="AV189"/>
      <c r="AW189"/>
      <c r="AX189"/>
      <c r="AY189"/>
      <c r="AZ189"/>
      <c r="BA189"/>
      <c r="BB189"/>
      <c r="BC189"/>
      <c r="BD189"/>
      <c r="BE189"/>
      <c r="BF189"/>
      <c r="BG189"/>
      <c r="BH189"/>
      <c r="BI189"/>
      <c r="BJ189"/>
      <c r="BK189"/>
      <c r="BL189"/>
      <c r="BM189"/>
      <c r="BN189"/>
      <c r="BO189"/>
      <c r="BP189"/>
      <c r="BQ189"/>
      <c r="BR189"/>
      <c r="BS189"/>
      <c r="BT189"/>
      <c r="BU189"/>
      <c r="BV189"/>
      <c r="BW189"/>
      <c r="BX189"/>
      <c r="BY189"/>
      <c r="BZ189"/>
      <c r="CA189"/>
      <c r="CB189"/>
      <c r="CC189"/>
      <c r="CD189"/>
      <c r="CE189"/>
      <c r="CF189"/>
      <c r="CG189"/>
      <c r="CH189"/>
      <c r="CI189"/>
      <c r="CJ189"/>
      <c r="CK189"/>
      <c r="CL189"/>
      <c r="CM189"/>
      <c r="CN189"/>
      <c r="CO189"/>
      <c r="CP189"/>
      <c r="CQ189"/>
      <c r="CR189"/>
      <c r="CS189"/>
      <c r="CT189"/>
      <c r="CU189"/>
      <c r="CV189"/>
      <c r="CW189"/>
      <c r="CX189"/>
      <c r="CY189"/>
      <c r="CZ189"/>
      <c r="DA189"/>
      <c r="DB189"/>
      <c r="DC189"/>
      <c r="DD189"/>
      <c r="DE189"/>
      <c r="DF189"/>
      <c r="DG189"/>
      <c r="DH189"/>
      <c r="DI189" s="1"/>
      <c r="DJ189" s="1"/>
      <c r="DK189" s="1"/>
      <c r="DL189" s="1"/>
      <c r="DM189" s="1"/>
      <c r="DN189" s="1"/>
      <c r="DO189" s="1"/>
      <c r="DP189" s="1"/>
      <c r="DQ189" s="1"/>
      <c r="DR189" s="1"/>
      <c r="DS189" s="1"/>
      <c r="DT189" s="1"/>
      <c r="DU189" s="1"/>
      <c r="DV189" s="1"/>
      <c r="DW189" s="1"/>
      <c r="DX189" s="1"/>
      <c r="DY189" s="1"/>
      <c r="DZ189" s="1"/>
      <c r="EA189" s="1"/>
      <c r="EB189" s="1"/>
      <c r="EC189" s="1"/>
      <c r="ED189" s="1"/>
      <c r="EE189" s="1"/>
      <c r="EF189" s="1"/>
      <c r="EG189" s="1"/>
      <c r="EH189" s="1"/>
      <c r="EI189" s="1"/>
      <c r="EJ189" s="1"/>
      <c r="EK189" s="1"/>
      <c r="EL189" s="1"/>
      <c r="EM189" s="1"/>
      <c r="EN189" s="1"/>
      <c r="EO189" s="1"/>
      <c r="EP189" s="1"/>
      <c r="EQ189" s="1"/>
      <c r="ER189" s="1"/>
      <c r="ES189" s="1"/>
      <c r="ET189" s="1"/>
      <c r="EU189" s="1"/>
      <c r="EV189" s="1"/>
      <c r="EW189" s="1"/>
      <c r="EX189" s="1"/>
      <c r="EY189" s="1"/>
      <c r="EZ189" s="1"/>
      <c r="FA189" s="1"/>
      <c r="FB189" s="1"/>
      <c r="FC189" s="1"/>
      <c r="FD189" s="1"/>
      <c r="FE189" s="1"/>
      <c r="FF189" s="1"/>
      <c r="FG189" s="1"/>
      <c r="FH189" s="1"/>
      <c r="FI189" s="1"/>
      <c r="FJ189" s="1"/>
      <c r="FK189" s="1"/>
      <c r="FL189" s="1"/>
      <c r="FM189" s="1"/>
      <c r="FN189" s="1"/>
      <c r="FO189" s="1"/>
      <c r="FP189" s="1"/>
      <c r="FQ189" s="1"/>
      <c r="FR189" s="1"/>
      <c r="FS189" s="1"/>
      <c r="FT189" s="1"/>
      <c r="FU189" s="1"/>
      <c r="FV189" s="1"/>
      <c r="FW189" s="1"/>
      <c r="FX189" s="1"/>
      <c r="FY189" s="1"/>
      <c r="FZ189" s="1"/>
      <c r="GA189" s="1"/>
      <c r="GB189" s="1"/>
      <c r="GC189" s="1"/>
      <c r="GD189" s="1"/>
      <c r="GE189" s="1"/>
      <c r="GF189" s="1"/>
      <c r="GG189" s="1"/>
      <c r="GH189" s="1"/>
      <c r="GI189" s="1"/>
      <c r="GJ189" s="1"/>
      <c r="GK189" s="1"/>
      <c r="GL189" s="1"/>
      <c r="GM189" s="1"/>
      <c r="GN189" s="1"/>
      <c r="GO189" s="1"/>
      <c r="GP189" s="1"/>
      <c r="GQ189" s="1"/>
      <c r="GR189" s="1"/>
      <c r="GS189" s="1"/>
      <c r="GT189" s="1"/>
      <c r="GU189" s="1"/>
      <c r="GV189" s="1"/>
      <c r="GW189" s="1"/>
      <c r="GX189" s="1"/>
      <c r="GY189" s="1"/>
      <c r="GZ189" s="1"/>
      <c r="HA189" s="1"/>
      <c r="HB189" s="1"/>
      <c r="HC189" s="1"/>
      <c r="HD189" s="1"/>
      <c r="HE189" s="1"/>
      <c r="HF189" s="1"/>
      <c r="HG189" s="1"/>
      <c r="HH189" s="1"/>
      <c r="HI189" s="1"/>
      <c r="HJ189" s="1"/>
      <c r="HK189" s="1"/>
      <c r="HL189" s="1"/>
      <c r="HM189" s="1"/>
      <c r="HN189" s="1"/>
      <c r="HO189" s="1"/>
    </row>
    <row r="190" spans="1:223" ht="15.75" x14ac:dyDescent="0.25">
      <c r="A190"/>
      <c r="B190"/>
      <c r="C190"/>
      <c r="D190"/>
      <c r="E190"/>
      <c r="F190"/>
      <c r="G190"/>
      <c r="H190"/>
      <c r="I190"/>
      <c r="J190"/>
      <c r="K190"/>
      <c r="L190"/>
      <c r="M190"/>
      <c r="N190"/>
      <c r="O190"/>
      <c r="P190"/>
      <c r="Q190"/>
      <c r="R190"/>
      <c r="S190"/>
      <c r="T190"/>
      <c r="U190"/>
      <c r="V190"/>
      <c r="W190"/>
      <c r="X190"/>
      <c r="Y190"/>
      <c r="Z190"/>
      <c r="AA190"/>
      <c r="AB190"/>
      <c r="AC190"/>
      <c r="AD190"/>
      <c r="AE190"/>
      <c r="AF190"/>
      <c r="AG190"/>
      <c r="AH190"/>
      <c r="AI190"/>
      <c r="AJ190"/>
      <c r="AK190"/>
      <c r="AL190"/>
      <c r="AM190"/>
      <c r="AN190"/>
      <c r="AO190"/>
      <c r="AP190"/>
      <c r="AQ190"/>
      <c r="AR190"/>
      <c r="AS190"/>
      <c r="AT190"/>
      <c r="AU190"/>
      <c r="AV190"/>
      <c r="AW190"/>
      <c r="AX190"/>
      <c r="AY190"/>
      <c r="AZ190"/>
      <c r="BA190"/>
      <c r="BB190"/>
      <c r="BC190"/>
      <c r="BD190"/>
      <c r="BE190"/>
      <c r="BF190"/>
      <c r="BG190"/>
      <c r="BH190"/>
      <c r="BI190"/>
      <c r="BJ190"/>
      <c r="BK190"/>
      <c r="BL190"/>
      <c r="BM190"/>
      <c r="BN190"/>
      <c r="BO190"/>
      <c r="BP190"/>
      <c r="BQ190"/>
      <c r="BR190"/>
      <c r="BS190"/>
      <c r="BT190"/>
      <c r="BU190"/>
      <c r="BV190"/>
      <c r="BW190"/>
      <c r="BX190"/>
      <c r="BY190"/>
      <c r="BZ190"/>
      <c r="CA190"/>
      <c r="CB190"/>
      <c r="CC190"/>
      <c r="CD190"/>
      <c r="CE190"/>
      <c r="CF190"/>
      <c r="CG190"/>
      <c r="CH190"/>
      <c r="CI190"/>
      <c r="CJ190"/>
      <c r="CK190"/>
      <c r="CL190"/>
      <c r="CM190"/>
      <c r="CN190"/>
      <c r="CO190"/>
      <c r="CP190"/>
      <c r="CQ190"/>
      <c r="CR190"/>
      <c r="CS190"/>
      <c r="CT190"/>
      <c r="CU190"/>
      <c r="CV190"/>
      <c r="CW190"/>
      <c r="CX190"/>
      <c r="CY190"/>
      <c r="CZ190"/>
      <c r="DA190"/>
      <c r="DB190"/>
      <c r="DC190"/>
      <c r="DD190"/>
      <c r="DE190"/>
      <c r="DF190"/>
      <c r="DG190"/>
      <c r="DH190"/>
      <c r="DI190" s="1"/>
      <c r="DJ190" s="1"/>
      <c r="DK190" s="1"/>
      <c r="DL190" s="1"/>
      <c r="DM190" s="1"/>
      <c r="DN190" s="1"/>
      <c r="DO190" s="1"/>
      <c r="DP190" s="1"/>
      <c r="DQ190" s="1"/>
      <c r="DR190" s="1"/>
      <c r="DS190" s="1"/>
      <c r="DT190" s="1"/>
      <c r="DU190" s="1"/>
      <c r="DV190" s="1"/>
      <c r="DW190" s="1"/>
      <c r="DX190" s="1"/>
      <c r="DY190" s="1"/>
      <c r="DZ190" s="1"/>
      <c r="EA190" s="1"/>
      <c r="EB190" s="1"/>
      <c r="EC190" s="1"/>
      <c r="ED190" s="1"/>
      <c r="EE190" s="1"/>
      <c r="EF190" s="1"/>
      <c r="EG190" s="1"/>
      <c r="EH190" s="1"/>
      <c r="EI190" s="1"/>
      <c r="EJ190" s="1"/>
      <c r="EK190" s="1"/>
      <c r="EL190" s="1"/>
      <c r="EM190" s="1"/>
      <c r="EN190" s="1"/>
      <c r="EO190" s="1"/>
      <c r="EP190" s="1"/>
      <c r="EQ190" s="1"/>
      <c r="ER190" s="1"/>
      <c r="ES190" s="1"/>
      <c r="ET190" s="1"/>
      <c r="EU190" s="1"/>
      <c r="EV190" s="1"/>
      <c r="EW190" s="1"/>
      <c r="EX190" s="1"/>
      <c r="EY190" s="1"/>
      <c r="EZ190" s="1"/>
      <c r="FA190" s="1"/>
      <c r="FB190" s="1"/>
      <c r="FC190" s="1"/>
      <c r="FD190" s="1"/>
      <c r="FE190" s="1"/>
      <c r="FF190" s="1"/>
      <c r="FG190" s="1"/>
      <c r="FH190" s="1"/>
      <c r="FI190" s="1"/>
      <c r="FJ190" s="1"/>
      <c r="FK190" s="1"/>
      <c r="FL190" s="1"/>
      <c r="FM190" s="1"/>
      <c r="FN190" s="1"/>
      <c r="FO190" s="1"/>
      <c r="FP190" s="1"/>
      <c r="FQ190" s="1"/>
      <c r="FR190" s="1"/>
      <c r="FS190" s="1"/>
      <c r="FT190" s="1"/>
      <c r="FU190" s="1"/>
      <c r="FV190" s="1"/>
      <c r="FW190" s="1"/>
      <c r="FX190" s="1"/>
      <c r="FY190" s="1"/>
      <c r="FZ190" s="1"/>
      <c r="GA190" s="1"/>
      <c r="GB190" s="1"/>
      <c r="GC190" s="1"/>
      <c r="GD190" s="1"/>
      <c r="GE190" s="1"/>
      <c r="GF190" s="1"/>
      <c r="GG190" s="1"/>
      <c r="GH190" s="1"/>
      <c r="GI190" s="1"/>
      <c r="GJ190" s="1"/>
      <c r="GK190" s="1"/>
      <c r="GL190" s="1"/>
      <c r="GM190" s="1"/>
      <c r="GN190" s="1"/>
      <c r="GO190" s="1"/>
      <c r="GP190" s="1"/>
      <c r="GQ190" s="1"/>
      <c r="GR190" s="1"/>
      <c r="GS190" s="1"/>
      <c r="GT190" s="1"/>
      <c r="GU190" s="1"/>
      <c r="GV190" s="1"/>
      <c r="GW190" s="1"/>
      <c r="GX190" s="1"/>
      <c r="GY190" s="1"/>
      <c r="GZ190" s="1"/>
      <c r="HA190" s="1"/>
      <c r="HB190" s="1"/>
      <c r="HC190" s="1"/>
      <c r="HD190" s="1"/>
      <c r="HE190" s="1"/>
      <c r="HF190" s="1"/>
      <c r="HG190" s="1"/>
      <c r="HH190" s="1"/>
      <c r="HI190" s="1"/>
      <c r="HJ190" s="1"/>
      <c r="HK190" s="1"/>
      <c r="HL190" s="1"/>
      <c r="HM190" s="1"/>
      <c r="HN190" s="1"/>
      <c r="HO190" s="1"/>
    </row>
    <row r="191" spans="1:223" ht="15.75" x14ac:dyDescent="0.25">
      <c r="A191"/>
      <c r="B191"/>
      <c r="C191"/>
      <c r="D191"/>
      <c r="E191"/>
      <c r="F191"/>
      <c r="G191"/>
      <c r="H191"/>
      <c r="I191"/>
      <c r="J191"/>
      <c r="K191"/>
      <c r="L191"/>
      <c r="M191"/>
      <c r="N191"/>
      <c r="O191"/>
      <c r="P191"/>
      <c r="Q191"/>
      <c r="R191"/>
      <c r="S191"/>
      <c r="T191"/>
      <c r="U191"/>
      <c r="V191"/>
      <c r="W191"/>
      <c r="X191"/>
      <c r="Y191"/>
      <c r="Z191"/>
      <c r="AA191"/>
      <c r="AB191"/>
      <c r="AC191"/>
      <c r="AD191"/>
      <c r="AE191"/>
      <c r="AF191"/>
      <c r="AG191"/>
      <c r="AH191"/>
      <c r="AI191"/>
      <c r="AJ191"/>
      <c r="AK191"/>
      <c r="AL191"/>
      <c r="AM191"/>
      <c r="AN191"/>
      <c r="AO191"/>
      <c r="AP191"/>
      <c r="AQ191"/>
      <c r="AR191"/>
      <c r="AS191"/>
      <c r="AT191"/>
      <c r="AU191"/>
      <c r="AV191"/>
      <c r="AW191"/>
      <c r="AX191"/>
      <c r="AY191"/>
      <c r="AZ191"/>
      <c r="BA191"/>
      <c r="BB191"/>
      <c r="BC191"/>
      <c r="BD191"/>
      <c r="BE191"/>
      <c r="BF191"/>
      <c r="BG191"/>
      <c r="BH191"/>
      <c r="BI191"/>
      <c r="BJ191"/>
      <c r="BK191"/>
      <c r="BL191"/>
      <c r="BM191"/>
      <c r="BN191"/>
      <c r="BO191"/>
      <c r="BP191"/>
      <c r="BQ191"/>
      <c r="BR191"/>
      <c r="BS191"/>
      <c r="BT191"/>
      <c r="BU191"/>
      <c r="BV191"/>
      <c r="BW191"/>
      <c r="BX191"/>
      <c r="BY191"/>
      <c r="BZ191"/>
      <c r="CA191"/>
      <c r="CB191"/>
      <c r="CC191"/>
      <c r="CD191"/>
      <c r="CE191"/>
      <c r="CF191"/>
      <c r="CG191"/>
      <c r="CH191"/>
      <c r="CI191"/>
      <c r="CJ191"/>
      <c r="CK191"/>
      <c r="CL191"/>
      <c r="CM191"/>
      <c r="CN191"/>
      <c r="CO191"/>
      <c r="CP191"/>
      <c r="CQ191"/>
      <c r="CR191"/>
      <c r="CS191"/>
      <c r="CT191"/>
      <c r="CU191"/>
      <c r="CV191"/>
      <c r="CW191"/>
      <c r="CX191"/>
      <c r="CY191"/>
      <c r="CZ191"/>
      <c r="DA191"/>
      <c r="DB191"/>
      <c r="DC191"/>
      <c r="DD191"/>
      <c r="DE191"/>
      <c r="DF191"/>
      <c r="DG191"/>
      <c r="DH191"/>
      <c r="DI191" s="1"/>
      <c r="DJ191" s="1"/>
      <c r="DK191" s="1"/>
      <c r="DL191" s="1"/>
      <c r="DM191" s="1"/>
      <c r="DN191" s="1"/>
      <c r="DO191" s="1"/>
      <c r="DP191" s="1"/>
      <c r="DQ191" s="1"/>
      <c r="DR191" s="1"/>
      <c r="DS191" s="1"/>
      <c r="DT191" s="1"/>
      <c r="DU191" s="1"/>
      <c r="DV191" s="1"/>
      <c r="DW191" s="1"/>
      <c r="DX191" s="1"/>
      <c r="DY191" s="1"/>
      <c r="DZ191" s="1"/>
      <c r="EA191" s="1"/>
      <c r="EB191" s="1"/>
      <c r="EC191" s="1"/>
      <c r="ED191" s="1"/>
      <c r="EE191" s="1"/>
      <c r="EF191" s="1"/>
      <c r="EG191" s="1"/>
      <c r="EH191" s="1"/>
      <c r="EI191" s="1"/>
      <c r="EJ191" s="1"/>
      <c r="EK191" s="1"/>
      <c r="EL191" s="1"/>
      <c r="EM191" s="1"/>
      <c r="EN191" s="1"/>
      <c r="EO191" s="1"/>
      <c r="EP191" s="1"/>
      <c r="EQ191" s="1"/>
      <c r="ER191" s="1"/>
      <c r="ES191" s="1"/>
      <c r="ET191" s="1"/>
      <c r="EU191" s="1"/>
      <c r="EV191" s="1"/>
      <c r="EW191" s="1"/>
      <c r="EX191" s="1"/>
      <c r="EY191" s="1"/>
      <c r="EZ191" s="1"/>
      <c r="FA191" s="1"/>
      <c r="FB191" s="1"/>
      <c r="FC191" s="1"/>
      <c r="FD191" s="1"/>
      <c r="FE191" s="1"/>
      <c r="FF191" s="1"/>
      <c r="FG191" s="1"/>
      <c r="FH191" s="1"/>
      <c r="FI191" s="1"/>
      <c r="FJ191" s="1"/>
      <c r="FK191" s="1"/>
      <c r="FL191" s="1"/>
      <c r="FM191" s="1"/>
      <c r="FN191" s="1"/>
      <c r="FO191" s="1"/>
      <c r="FP191" s="1"/>
      <c r="FQ191" s="1"/>
      <c r="FR191" s="1"/>
      <c r="FS191" s="1"/>
      <c r="FT191" s="1"/>
      <c r="FU191" s="1"/>
      <c r="FV191" s="1"/>
      <c r="FW191" s="1"/>
      <c r="FX191" s="1"/>
      <c r="FY191" s="1"/>
      <c r="FZ191" s="1"/>
      <c r="GA191" s="1"/>
      <c r="GB191" s="1"/>
      <c r="GC191" s="1"/>
      <c r="GD191" s="1"/>
      <c r="GE191" s="1"/>
      <c r="GF191" s="1"/>
      <c r="GG191" s="1"/>
      <c r="GH191" s="1"/>
      <c r="GI191" s="1"/>
      <c r="GJ191" s="1"/>
      <c r="GK191" s="1"/>
      <c r="GL191" s="1"/>
      <c r="GM191" s="1"/>
      <c r="GN191" s="1"/>
      <c r="GO191" s="1"/>
      <c r="GP191" s="1"/>
      <c r="GQ191" s="1"/>
      <c r="GR191" s="1"/>
      <c r="GS191" s="1"/>
      <c r="GT191" s="1"/>
      <c r="GU191" s="1"/>
      <c r="GV191" s="1"/>
      <c r="GW191" s="1"/>
      <c r="GX191" s="1"/>
      <c r="GY191" s="1"/>
      <c r="GZ191" s="1"/>
      <c r="HA191" s="1"/>
      <c r="HB191" s="1"/>
      <c r="HC191" s="1"/>
      <c r="HD191" s="1"/>
      <c r="HE191" s="1"/>
      <c r="HF191" s="1"/>
      <c r="HG191" s="1"/>
      <c r="HH191" s="1"/>
      <c r="HI191" s="1"/>
      <c r="HJ191" s="1"/>
      <c r="HK191" s="1"/>
      <c r="HL191" s="1"/>
      <c r="HM191" s="1"/>
      <c r="HN191" s="1"/>
      <c r="HO191" s="1"/>
    </row>
    <row r="192" spans="1:223" ht="15.75" x14ac:dyDescent="0.25">
      <c r="A192"/>
      <c r="B192"/>
      <c r="C192"/>
      <c r="D192"/>
      <c r="E192"/>
      <c r="F192"/>
      <c r="G192"/>
      <c r="H192"/>
      <c r="I192"/>
      <c r="J192"/>
      <c r="K192"/>
      <c r="L192"/>
      <c r="M192"/>
      <c r="N192"/>
      <c r="O192"/>
      <c r="P192"/>
      <c r="Q192"/>
      <c r="R192"/>
      <c r="S192"/>
      <c r="T192"/>
      <c r="U192"/>
      <c r="V192"/>
      <c r="W192"/>
      <c r="X192"/>
      <c r="Y192"/>
      <c r="Z192"/>
      <c r="AA192"/>
      <c r="AB192"/>
      <c r="AC192"/>
      <c r="AD192"/>
      <c r="AE192"/>
      <c r="AF192"/>
      <c r="AG192"/>
      <c r="AH192"/>
      <c r="AI192"/>
      <c r="AJ192"/>
      <c r="AK192"/>
      <c r="AL192"/>
      <c r="AM192"/>
      <c r="AN192"/>
      <c r="AO192"/>
      <c r="AP192"/>
      <c r="AQ192"/>
      <c r="AR192"/>
      <c r="AS192"/>
      <c r="AT192"/>
      <c r="AU192"/>
      <c r="AV192"/>
      <c r="AW192"/>
      <c r="AX192"/>
      <c r="AY192"/>
      <c r="AZ192"/>
      <c r="BA192"/>
      <c r="BB192"/>
      <c r="BC192"/>
      <c r="BD192"/>
      <c r="BE192"/>
      <c r="BF192"/>
      <c r="BG192"/>
      <c r="BH192"/>
      <c r="BI192"/>
      <c r="BJ192"/>
      <c r="BK192"/>
      <c r="BL192"/>
      <c r="BM192"/>
      <c r="BN192"/>
      <c r="BO192"/>
      <c r="BP192"/>
      <c r="BQ192"/>
      <c r="BR192"/>
      <c r="BS192"/>
      <c r="BT192"/>
      <c r="BU192"/>
      <c r="BV192"/>
      <c r="BW192"/>
      <c r="BX192"/>
      <c r="BY192"/>
      <c r="BZ192"/>
      <c r="CA192"/>
      <c r="CB192"/>
      <c r="CC192"/>
      <c r="CD192"/>
      <c r="CE192"/>
      <c r="CF192"/>
      <c r="CG192"/>
      <c r="CH192"/>
      <c r="CI192"/>
      <c r="CJ192"/>
      <c r="CK192"/>
      <c r="CL192"/>
      <c r="CM192"/>
      <c r="CN192"/>
      <c r="CO192"/>
      <c r="CP192"/>
      <c r="CQ192"/>
      <c r="CR192"/>
      <c r="CS192"/>
      <c r="CT192"/>
      <c r="CU192"/>
      <c r="CV192"/>
      <c r="CW192"/>
      <c r="CX192"/>
      <c r="CY192"/>
      <c r="CZ192"/>
      <c r="DA192"/>
      <c r="DB192"/>
      <c r="DC192"/>
      <c r="DD192"/>
      <c r="DE192"/>
      <c r="DF192"/>
      <c r="DG192"/>
      <c r="DH192"/>
      <c r="DI192" s="1"/>
      <c r="DJ192" s="1"/>
      <c r="DK192" s="1"/>
      <c r="DL192" s="1"/>
      <c r="DM192" s="1"/>
      <c r="DN192" s="1"/>
      <c r="DO192" s="1"/>
      <c r="DP192" s="1"/>
      <c r="DQ192" s="1"/>
      <c r="DR192" s="1"/>
      <c r="DS192" s="1"/>
      <c r="DT192" s="1"/>
      <c r="DU192" s="1"/>
      <c r="DV192" s="1"/>
      <c r="DW192" s="1"/>
      <c r="DX192" s="1"/>
      <c r="DY192" s="1"/>
      <c r="DZ192" s="1"/>
      <c r="EA192" s="1"/>
      <c r="EB192" s="1"/>
      <c r="EC192" s="1"/>
      <c r="ED192" s="1"/>
      <c r="EE192" s="1"/>
      <c r="EF192" s="1"/>
      <c r="EG192" s="1"/>
      <c r="EH192" s="1"/>
      <c r="EI192" s="1"/>
      <c r="EJ192" s="1"/>
      <c r="EK192" s="1"/>
      <c r="EL192" s="1"/>
      <c r="EM192" s="1"/>
      <c r="EN192" s="1"/>
      <c r="EO192" s="1"/>
      <c r="EP192" s="1"/>
      <c r="EQ192" s="1"/>
      <c r="ER192" s="1"/>
      <c r="ES192" s="1"/>
      <c r="ET192" s="1"/>
      <c r="EU192" s="1"/>
      <c r="EV192" s="1"/>
      <c r="EW192" s="1"/>
      <c r="EX192" s="1"/>
      <c r="EY192" s="1"/>
      <c r="EZ192" s="1"/>
      <c r="FA192" s="1"/>
      <c r="FB192" s="1"/>
      <c r="FC192" s="1"/>
      <c r="FD192" s="1"/>
      <c r="FE192" s="1"/>
      <c r="FF192" s="1"/>
      <c r="FG192" s="1"/>
      <c r="FH192" s="1"/>
      <c r="FI192" s="1"/>
      <c r="FJ192" s="1"/>
      <c r="FK192" s="1"/>
      <c r="FL192" s="1"/>
      <c r="FM192" s="1"/>
      <c r="FN192" s="1"/>
      <c r="FO192" s="1"/>
      <c r="FP192" s="1"/>
      <c r="FQ192" s="1"/>
      <c r="FR192" s="1"/>
      <c r="FS192" s="1"/>
      <c r="FT192" s="1"/>
      <c r="FU192" s="1"/>
      <c r="FV192" s="1"/>
      <c r="FW192" s="1"/>
      <c r="FX192" s="1"/>
      <c r="FY192" s="1"/>
      <c r="FZ192" s="1"/>
      <c r="GA192" s="1"/>
      <c r="GB192" s="1"/>
      <c r="GC192" s="1"/>
      <c r="GD192" s="1"/>
      <c r="GE192" s="1"/>
      <c r="GF192" s="1"/>
      <c r="GG192" s="1"/>
      <c r="GH192" s="1"/>
      <c r="GI192" s="1"/>
      <c r="GJ192" s="1"/>
      <c r="GK192" s="1"/>
      <c r="GL192" s="1"/>
      <c r="GM192" s="1"/>
      <c r="GN192" s="1"/>
      <c r="GO192" s="1"/>
      <c r="GP192" s="1"/>
      <c r="GQ192" s="1"/>
      <c r="GR192" s="1"/>
      <c r="GS192" s="1"/>
      <c r="GT192" s="1"/>
      <c r="GU192" s="1"/>
      <c r="GV192" s="1"/>
      <c r="GW192" s="1"/>
      <c r="GX192" s="1"/>
      <c r="GY192" s="1"/>
      <c r="GZ192" s="1"/>
      <c r="HA192" s="1"/>
      <c r="HB192" s="1"/>
      <c r="HC192" s="1"/>
      <c r="HD192" s="1"/>
      <c r="HE192" s="1"/>
      <c r="HF192" s="1"/>
      <c r="HG192" s="1"/>
      <c r="HH192" s="1"/>
      <c r="HI192" s="1"/>
      <c r="HJ192" s="1"/>
      <c r="HK192" s="1"/>
      <c r="HL192" s="1"/>
      <c r="HM192" s="1"/>
      <c r="HN192" s="1"/>
      <c r="HO192" s="1"/>
    </row>
    <row r="193" spans="1:223" ht="15.75" x14ac:dyDescent="0.25">
      <c r="A193"/>
      <c r="B193"/>
      <c r="C193"/>
      <c r="D193"/>
      <c r="E193"/>
      <c r="F193"/>
      <c r="G193"/>
      <c r="H193"/>
      <c r="I193"/>
      <c r="J193"/>
      <c r="K193"/>
      <c r="L193"/>
      <c r="M193"/>
      <c r="N193"/>
      <c r="O193"/>
      <c r="P193"/>
      <c r="Q193"/>
      <c r="R193"/>
      <c r="S193"/>
      <c r="T193"/>
      <c r="U193"/>
      <c r="V193"/>
      <c r="W193"/>
      <c r="X193"/>
      <c r="Y193"/>
      <c r="Z193"/>
      <c r="AA193"/>
      <c r="AB193"/>
      <c r="AC193"/>
      <c r="AD193"/>
      <c r="AE193"/>
      <c r="AF193"/>
      <c r="AG193"/>
      <c r="AH193"/>
      <c r="AI193"/>
      <c r="AJ193"/>
      <c r="AK193"/>
      <c r="AL193"/>
      <c r="AM193"/>
      <c r="AN193"/>
      <c r="AO193"/>
      <c r="AP193"/>
      <c r="AQ193"/>
      <c r="AR193"/>
      <c r="AS193"/>
      <c r="AT193"/>
      <c r="AU193"/>
      <c r="AV193"/>
      <c r="AW193"/>
      <c r="AX193"/>
      <c r="AY193"/>
      <c r="AZ193"/>
      <c r="BA193"/>
      <c r="BB193"/>
      <c r="BC193"/>
      <c r="BD193"/>
      <c r="BE193"/>
      <c r="BF193"/>
      <c r="BG193"/>
      <c r="BH193"/>
      <c r="BI193"/>
      <c r="BJ193"/>
      <c r="BK193"/>
      <c r="BL193"/>
      <c r="BM193"/>
      <c r="BN193"/>
      <c r="BO193"/>
      <c r="BP193"/>
      <c r="BQ193"/>
      <c r="BR193"/>
      <c r="BS193"/>
      <c r="BT193"/>
      <c r="BU193"/>
      <c r="BV193"/>
      <c r="BW193"/>
      <c r="BX193"/>
      <c r="BY193"/>
      <c r="BZ193"/>
      <c r="CA193"/>
      <c r="CB193"/>
      <c r="CC193"/>
      <c r="CD193"/>
      <c r="CE193"/>
      <c r="CF193"/>
      <c r="CG193"/>
      <c r="CH193"/>
      <c r="CI193"/>
      <c r="CJ193"/>
      <c r="CK193"/>
      <c r="CL193"/>
      <c r="CM193"/>
      <c r="CN193"/>
      <c r="CO193"/>
      <c r="CP193"/>
      <c r="CQ193"/>
      <c r="CR193"/>
      <c r="CS193"/>
      <c r="CT193"/>
      <c r="CU193"/>
      <c r="CV193"/>
      <c r="CW193"/>
      <c r="CX193"/>
      <c r="CY193"/>
      <c r="CZ193"/>
      <c r="DA193"/>
      <c r="DB193"/>
      <c r="DC193"/>
      <c r="DD193"/>
      <c r="DE193"/>
      <c r="DF193"/>
      <c r="DG193"/>
      <c r="DH193"/>
      <c r="DI193" s="1"/>
      <c r="DJ193" s="1"/>
      <c r="DK193" s="1"/>
      <c r="DL193" s="1"/>
      <c r="DM193" s="1"/>
      <c r="DN193" s="1"/>
      <c r="DO193" s="1"/>
      <c r="DP193" s="1"/>
      <c r="DQ193" s="1"/>
      <c r="DR193" s="1"/>
      <c r="DS193" s="1"/>
      <c r="DT193" s="1"/>
      <c r="DU193" s="1"/>
      <c r="DV193" s="1"/>
      <c r="DW193" s="1"/>
      <c r="DX193" s="1"/>
      <c r="DY193" s="1"/>
      <c r="DZ193" s="1"/>
      <c r="EA193" s="1"/>
      <c r="EB193" s="1"/>
      <c r="EC193" s="1"/>
      <c r="ED193" s="1"/>
      <c r="EE193" s="1"/>
      <c r="EF193" s="1"/>
      <c r="EG193" s="1"/>
      <c r="EH193" s="1"/>
      <c r="EI193" s="1"/>
      <c r="EJ193" s="1"/>
      <c r="EK193" s="1"/>
      <c r="EL193" s="1"/>
      <c r="EM193" s="1"/>
      <c r="EN193" s="1"/>
      <c r="EO193" s="1"/>
      <c r="EP193" s="1"/>
      <c r="EQ193" s="1"/>
      <c r="ER193" s="1"/>
      <c r="ES193" s="1"/>
      <c r="ET193" s="1"/>
      <c r="EU193" s="1"/>
      <c r="EV193" s="1"/>
      <c r="EW193" s="1"/>
      <c r="EX193" s="1"/>
      <c r="EY193" s="1"/>
      <c r="EZ193" s="1"/>
      <c r="FA193" s="1"/>
      <c r="FB193" s="1"/>
      <c r="FC193" s="1"/>
      <c r="FD193" s="1"/>
      <c r="FE193" s="1"/>
      <c r="FF193" s="1"/>
      <c r="FG193" s="1"/>
      <c r="FH193" s="1"/>
      <c r="FI193" s="1"/>
      <c r="FJ193" s="1"/>
      <c r="FK193" s="1"/>
      <c r="FL193" s="1"/>
      <c r="FM193" s="1"/>
      <c r="FN193" s="1"/>
      <c r="FO193" s="1"/>
      <c r="FP193" s="1"/>
      <c r="FQ193" s="1"/>
      <c r="FR193" s="1"/>
      <c r="FS193" s="1"/>
      <c r="FT193" s="1"/>
      <c r="FU193" s="1"/>
      <c r="FV193" s="1"/>
      <c r="FW193" s="1"/>
      <c r="FX193" s="1"/>
      <c r="FY193" s="1"/>
      <c r="FZ193" s="1"/>
      <c r="GA193" s="1"/>
      <c r="GB193" s="1"/>
      <c r="GC193" s="1"/>
      <c r="GD193" s="1"/>
      <c r="GE193" s="1"/>
      <c r="GF193" s="1"/>
      <c r="GG193" s="1"/>
      <c r="GH193" s="1"/>
      <c r="GI193" s="1"/>
      <c r="GJ193" s="1"/>
      <c r="GK193" s="1"/>
      <c r="GL193" s="1"/>
      <c r="GM193" s="1"/>
      <c r="GN193" s="1"/>
      <c r="GO193" s="1"/>
      <c r="GP193" s="1"/>
      <c r="GQ193" s="1"/>
      <c r="GR193" s="1"/>
      <c r="GS193" s="1"/>
      <c r="GT193" s="1"/>
      <c r="GU193" s="1"/>
      <c r="GV193" s="1"/>
      <c r="GW193" s="1"/>
      <c r="GX193" s="1"/>
      <c r="GY193" s="1"/>
      <c r="GZ193" s="1"/>
      <c r="HA193" s="1"/>
      <c r="HB193" s="1"/>
      <c r="HC193" s="1"/>
      <c r="HD193" s="1"/>
      <c r="HE193" s="1"/>
      <c r="HF193" s="1"/>
      <c r="HG193" s="1"/>
      <c r="HH193" s="1"/>
      <c r="HI193" s="1"/>
      <c r="HJ193" s="1"/>
      <c r="HK193" s="1"/>
      <c r="HL193" s="1"/>
      <c r="HM193" s="1"/>
      <c r="HN193" s="1"/>
      <c r="HO193" s="1"/>
    </row>
    <row r="194" spans="1:223" ht="15.75" x14ac:dyDescent="0.25">
      <c r="A194"/>
      <c r="B194"/>
      <c r="C194"/>
      <c r="D194"/>
      <c r="E194"/>
      <c r="F194"/>
      <c r="G194"/>
      <c r="H194"/>
      <c r="I194"/>
      <c r="J194"/>
      <c r="K194"/>
      <c r="L194"/>
      <c r="M194"/>
      <c r="N194"/>
      <c r="O194"/>
      <c r="P194"/>
      <c r="Q194"/>
      <c r="R194"/>
      <c r="S194"/>
      <c r="T194"/>
      <c r="U194"/>
      <c r="V194"/>
      <c r="W194"/>
      <c r="X194"/>
      <c r="Y194"/>
      <c r="Z194"/>
      <c r="AA194"/>
      <c r="AB194"/>
      <c r="AC194"/>
      <c r="AD194"/>
      <c r="AE194"/>
      <c r="AF194"/>
      <c r="AG194"/>
      <c r="AH194"/>
      <c r="AI194"/>
      <c r="AJ194"/>
      <c r="AK194"/>
      <c r="AL194"/>
      <c r="AM194"/>
      <c r="AN194"/>
      <c r="AO194"/>
      <c r="AP194"/>
      <c r="AQ194"/>
      <c r="AR194"/>
      <c r="AS194"/>
      <c r="AT194"/>
      <c r="AU194"/>
      <c r="AV194"/>
      <c r="AW194"/>
      <c r="AX194"/>
      <c r="AY194"/>
      <c r="AZ194"/>
      <c r="BA194"/>
      <c r="BB194"/>
      <c r="BC194"/>
      <c r="BD194"/>
      <c r="BE194"/>
      <c r="BF194"/>
      <c r="BG194"/>
      <c r="BH194"/>
      <c r="BI194"/>
      <c r="BJ194"/>
      <c r="BK194"/>
      <c r="BL194"/>
      <c r="BM194"/>
      <c r="BN194"/>
      <c r="BO194"/>
      <c r="BP194"/>
      <c r="BQ194"/>
      <c r="BR194"/>
      <c r="BS194"/>
      <c r="BT194"/>
      <c r="BU194"/>
      <c r="BV194"/>
      <c r="BW194"/>
      <c r="BX194"/>
      <c r="BY194"/>
      <c r="BZ194"/>
      <c r="CA194"/>
      <c r="CB194"/>
      <c r="CC194"/>
      <c r="CD194"/>
      <c r="CE194"/>
      <c r="CF194"/>
      <c r="CG194"/>
      <c r="CH194"/>
      <c r="CI194"/>
      <c r="CJ194"/>
      <c r="CK194"/>
      <c r="CL194"/>
      <c r="CM194"/>
      <c r="CN194"/>
      <c r="CO194"/>
      <c r="CP194"/>
      <c r="CQ194"/>
      <c r="CR194"/>
      <c r="CS194"/>
      <c r="CT194"/>
      <c r="CU194"/>
      <c r="CV194"/>
      <c r="CW194"/>
      <c r="CX194"/>
      <c r="CY194"/>
      <c r="CZ194"/>
      <c r="DA194"/>
      <c r="DB194"/>
      <c r="DC194"/>
      <c r="DD194"/>
      <c r="DE194"/>
      <c r="DF194"/>
      <c r="DG194"/>
      <c r="DH194"/>
      <c r="DI194" s="1"/>
      <c r="DJ194" s="1"/>
      <c r="DK194" s="1"/>
      <c r="DL194" s="1"/>
      <c r="DM194" s="1"/>
      <c r="DN194" s="1"/>
      <c r="DO194" s="1"/>
      <c r="DP194" s="1"/>
      <c r="DQ194" s="1"/>
      <c r="DR194" s="1"/>
      <c r="DS194" s="1"/>
      <c r="DT194" s="1"/>
      <c r="DU194" s="1"/>
      <c r="DV194" s="1"/>
      <c r="DW194" s="1"/>
      <c r="DX194" s="1"/>
      <c r="DY194" s="1"/>
      <c r="DZ194" s="1"/>
      <c r="EA194" s="1"/>
      <c r="EB194" s="1"/>
      <c r="EC194" s="1"/>
      <c r="ED194" s="1"/>
      <c r="EE194" s="1"/>
      <c r="EF194" s="1"/>
      <c r="EG194" s="1"/>
      <c r="EH194" s="1"/>
      <c r="EI194" s="1"/>
      <c r="EJ194" s="1"/>
      <c r="EK194" s="1"/>
      <c r="EL194" s="1"/>
      <c r="EM194" s="1"/>
      <c r="EN194" s="1"/>
      <c r="EO194" s="1"/>
      <c r="EP194" s="1"/>
      <c r="EQ194" s="1"/>
      <c r="ER194" s="1"/>
      <c r="ES194" s="1"/>
      <c r="ET194" s="1"/>
      <c r="EU194" s="1"/>
      <c r="EV194" s="1"/>
      <c r="EW194" s="1"/>
      <c r="EX194" s="1"/>
      <c r="EY194" s="1"/>
      <c r="EZ194" s="1"/>
      <c r="FA194" s="1"/>
      <c r="FB194" s="1"/>
      <c r="FC194" s="1"/>
      <c r="FD194" s="1"/>
      <c r="FE194" s="1"/>
      <c r="FF194" s="1"/>
      <c r="FG194" s="1"/>
      <c r="FH194" s="1"/>
      <c r="FI194" s="1"/>
      <c r="FJ194" s="1"/>
      <c r="FK194" s="1"/>
      <c r="FL194" s="1"/>
      <c r="FM194" s="1"/>
      <c r="FN194" s="1"/>
      <c r="FO194" s="1"/>
      <c r="FP194" s="1"/>
      <c r="FQ194" s="1"/>
      <c r="FR194" s="1"/>
      <c r="FS194" s="1"/>
      <c r="FT194" s="1"/>
      <c r="FU194" s="1"/>
      <c r="FV194" s="1"/>
      <c r="FW194" s="1"/>
      <c r="FX194" s="1"/>
      <c r="FY194" s="1"/>
      <c r="FZ194" s="1"/>
      <c r="GA194" s="1"/>
      <c r="GB194" s="1"/>
      <c r="GC194" s="1"/>
      <c r="GD194" s="1"/>
      <c r="GE194" s="1"/>
      <c r="GF194" s="1"/>
      <c r="GG194" s="1"/>
      <c r="GH194" s="1"/>
      <c r="GI194" s="1"/>
      <c r="GJ194" s="1"/>
      <c r="GK194" s="1"/>
      <c r="GL194" s="1"/>
      <c r="GM194" s="1"/>
      <c r="GN194" s="1"/>
      <c r="GO194" s="1"/>
      <c r="GP194" s="1"/>
      <c r="GQ194" s="1"/>
      <c r="GR194" s="1"/>
      <c r="GS194" s="1"/>
      <c r="GT194" s="1"/>
      <c r="GU194" s="1"/>
      <c r="GV194" s="1"/>
      <c r="GW194" s="1"/>
      <c r="GX194" s="1"/>
      <c r="GY194" s="1"/>
      <c r="GZ194" s="1"/>
      <c r="HA194" s="1"/>
      <c r="HB194" s="1"/>
      <c r="HC194" s="1"/>
      <c r="HD194" s="1"/>
      <c r="HE194" s="1"/>
      <c r="HF194" s="1"/>
      <c r="HG194" s="1"/>
      <c r="HH194" s="1"/>
      <c r="HI194" s="1"/>
      <c r="HJ194" s="1"/>
      <c r="HK194" s="1"/>
      <c r="HL194" s="1"/>
      <c r="HM194" s="1"/>
      <c r="HN194" s="1"/>
      <c r="HO194" s="1"/>
    </row>
    <row r="195" spans="1:223" ht="15.75" x14ac:dyDescent="0.25">
      <c r="A195"/>
      <c r="B195"/>
      <c r="C195"/>
      <c r="D195"/>
      <c r="E195"/>
      <c r="F195"/>
      <c r="G195"/>
      <c r="H195"/>
      <c r="I195"/>
      <c r="J195"/>
      <c r="K195"/>
      <c r="L195"/>
      <c r="M195"/>
      <c r="N195"/>
      <c r="O195"/>
      <c r="P195"/>
      <c r="Q195"/>
      <c r="R195"/>
      <c r="S195"/>
      <c r="T195"/>
      <c r="U195"/>
      <c r="V195"/>
      <c r="W195"/>
      <c r="X195"/>
      <c r="Y195"/>
      <c r="Z195"/>
      <c r="AA195"/>
      <c r="AB195"/>
      <c r="AC195"/>
      <c r="AD195"/>
      <c r="AE195"/>
      <c r="AF195"/>
      <c r="AG195"/>
      <c r="AH195"/>
      <c r="AI195"/>
      <c r="AJ195"/>
      <c r="AK195"/>
      <c r="AL195"/>
      <c r="AM195"/>
      <c r="AN195"/>
      <c r="AO195"/>
      <c r="AP195"/>
      <c r="AQ195"/>
      <c r="AR195"/>
      <c r="AS195"/>
      <c r="AT195"/>
      <c r="AU195"/>
      <c r="AV195"/>
      <c r="AW195"/>
      <c r="AX195"/>
      <c r="AY195"/>
      <c r="AZ195"/>
      <c r="BA195"/>
      <c r="BB195"/>
      <c r="BC195"/>
      <c r="BD195"/>
      <c r="BE195"/>
      <c r="BF195"/>
      <c r="BG195"/>
      <c r="BH195"/>
      <c r="BI195"/>
      <c r="BJ195"/>
      <c r="BK195"/>
      <c r="BL195"/>
      <c r="BM195"/>
      <c r="BN195"/>
      <c r="BO195"/>
      <c r="BP195"/>
      <c r="BQ195"/>
      <c r="BR195"/>
      <c r="BS195"/>
      <c r="BT195"/>
      <c r="BU195"/>
      <c r="BV195"/>
      <c r="BW195"/>
      <c r="BX195"/>
      <c r="BY195"/>
      <c r="BZ195"/>
      <c r="CA195"/>
      <c r="CB195"/>
      <c r="CC195"/>
      <c r="CD195"/>
      <c r="CE195"/>
      <c r="CF195"/>
      <c r="CG195"/>
      <c r="CH195"/>
      <c r="CI195"/>
      <c r="CJ195"/>
      <c r="CK195"/>
      <c r="CL195"/>
      <c r="CM195"/>
      <c r="CN195"/>
      <c r="CO195"/>
      <c r="CP195"/>
      <c r="CQ195"/>
      <c r="CR195"/>
      <c r="CS195"/>
      <c r="CT195"/>
      <c r="CU195"/>
      <c r="CV195"/>
      <c r="CW195"/>
      <c r="CX195"/>
      <c r="CY195"/>
      <c r="CZ195"/>
      <c r="DA195"/>
      <c r="DB195"/>
      <c r="DC195"/>
      <c r="DD195"/>
      <c r="DE195"/>
      <c r="DF195"/>
      <c r="DG195"/>
      <c r="DH195"/>
      <c r="DI195" s="1"/>
      <c r="DJ195" s="1"/>
      <c r="DK195" s="1"/>
      <c r="DL195" s="1"/>
      <c r="DM195" s="1"/>
      <c r="DN195" s="1"/>
      <c r="DO195" s="1"/>
      <c r="DP195" s="1"/>
      <c r="DQ195" s="1"/>
      <c r="DR195" s="1"/>
      <c r="DS195" s="1"/>
      <c r="DT195" s="1"/>
      <c r="DU195" s="1"/>
      <c r="DV195" s="1"/>
      <c r="DW195" s="1"/>
      <c r="DX195" s="1"/>
      <c r="DY195" s="1"/>
      <c r="DZ195" s="1"/>
      <c r="EA195" s="1"/>
      <c r="EB195" s="1"/>
      <c r="EC195" s="1"/>
      <c r="ED195" s="1"/>
      <c r="EE195" s="1"/>
      <c r="EF195" s="1"/>
      <c r="EG195" s="1"/>
      <c r="EH195" s="1"/>
      <c r="EI195" s="1"/>
      <c r="EJ195" s="1"/>
      <c r="EK195" s="1"/>
      <c r="EL195" s="1"/>
      <c r="EM195" s="1"/>
      <c r="EN195" s="1"/>
      <c r="EO195" s="1"/>
      <c r="EP195" s="1"/>
      <c r="EQ195" s="1"/>
      <c r="ER195" s="1"/>
      <c r="ES195" s="1"/>
      <c r="ET195" s="1"/>
      <c r="EU195" s="1"/>
      <c r="EV195" s="1"/>
      <c r="EW195" s="1"/>
      <c r="EX195" s="1"/>
      <c r="EY195" s="1"/>
      <c r="EZ195" s="1"/>
      <c r="FA195" s="1"/>
      <c r="FB195" s="1"/>
      <c r="FC195" s="1"/>
      <c r="FD195" s="1"/>
      <c r="FE195" s="1"/>
      <c r="FF195" s="1"/>
      <c r="FG195" s="1"/>
      <c r="FH195" s="1"/>
      <c r="FI195" s="1"/>
      <c r="FJ195" s="1"/>
      <c r="FK195" s="1"/>
      <c r="FL195" s="1"/>
      <c r="FM195" s="1"/>
      <c r="FN195" s="1"/>
      <c r="FO195" s="1"/>
      <c r="FP195" s="1"/>
      <c r="FQ195" s="1"/>
      <c r="FR195" s="1"/>
      <c r="FS195" s="1"/>
      <c r="FT195" s="1"/>
      <c r="FU195" s="1"/>
      <c r="FV195" s="1"/>
      <c r="FW195" s="1"/>
      <c r="FX195" s="1"/>
      <c r="FY195" s="1"/>
      <c r="FZ195" s="1"/>
      <c r="GA195" s="1"/>
      <c r="GB195" s="1"/>
      <c r="GC195" s="1"/>
      <c r="GD195" s="1"/>
      <c r="GE195" s="1"/>
      <c r="GF195" s="1"/>
      <c r="GG195" s="1"/>
      <c r="GH195" s="1"/>
      <c r="GI195" s="1"/>
      <c r="GJ195" s="1"/>
      <c r="GK195" s="1"/>
      <c r="GL195" s="1"/>
      <c r="GM195" s="1"/>
      <c r="GN195" s="1"/>
      <c r="GO195" s="1"/>
      <c r="GP195" s="1"/>
      <c r="GQ195" s="1"/>
      <c r="GR195" s="1"/>
      <c r="GS195" s="1"/>
      <c r="GT195" s="1"/>
      <c r="GU195" s="1"/>
      <c r="GV195" s="1"/>
      <c r="GW195" s="1"/>
      <c r="GX195" s="1"/>
      <c r="GY195" s="1"/>
      <c r="GZ195" s="1"/>
      <c r="HA195" s="1"/>
      <c r="HB195" s="1"/>
      <c r="HC195" s="1"/>
      <c r="HD195" s="1"/>
      <c r="HE195" s="1"/>
      <c r="HF195" s="1"/>
      <c r="HG195" s="1"/>
      <c r="HH195" s="1"/>
      <c r="HI195" s="1"/>
      <c r="HJ195" s="1"/>
      <c r="HK195" s="1"/>
      <c r="HL195" s="1"/>
      <c r="HM195" s="1"/>
      <c r="HN195" s="1"/>
      <c r="HO195" s="1"/>
    </row>
    <row r="196" spans="1:223" ht="15.75" x14ac:dyDescent="0.25">
      <c r="A196"/>
      <c r="B196"/>
      <c r="C196"/>
      <c r="D196"/>
      <c r="E196"/>
      <c r="F196"/>
      <c r="G196"/>
      <c r="H196"/>
      <c r="I196"/>
      <c r="J196"/>
      <c r="K196"/>
      <c r="L196"/>
      <c r="M196"/>
      <c r="N196"/>
      <c r="O196"/>
      <c r="P196"/>
      <c r="Q196"/>
      <c r="R196"/>
      <c r="S196"/>
      <c r="T196"/>
      <c r="U196"/>
      <c r="V196"/>
      <c r="W196"/>
      <c r="X196"/>
      <c r="Y196"/>
      <c r="Z196"/>
      <c r="AA196"/>
      <c r="AB196"/>
      <c r="AC196"/>
      <c r="AD196"/>
      <c r="AE196"/>
      <c r="AF196"/>
      <c r="AG196"/>
      <c r="AH196"/>
      <c r="AI196"/>
      <c r="AJ196"/>
      <c r="AK196"/>
      <c r="AL196"/>
      <c r="AM196"/>
      <c r="AN196"/>
      <c r="AO196"/>
      <c r="AP196"/>
      <c r="AQ196"/>
      <c r="AR196"/>
      <c r="AS196"/>
      <c r="AT196"/>
      <c r="AU196"/>
      <c r="AV196"/>
      <c r="AW196"/>
      <c r="AX196"/>
      <c r="AY196"/>
      <c r="AZ196"/>
      <c r="BA196"/>
      <c r="BB196"/>
      <c r="BC196"/>
      <c r="BD196"/>
      <c r="BE196"/>
      <c r="BF196"/>
      <c r="BG196"/>
      <c r="BH196"/>
      <c r="BI196"/>
      <c r="BJ196"/>
      <c r="BK196"/>
      <c r="BL196"/>
      <c r="BM196"/>
      <c r="BN196"/>
      <c r="BO196"/>
      <c r="BP196"/>
      <c r="BQ196"/>
      <c r="BR196"/>
      <c r="BS196"/>
      <c r="BT196"/>
      <c r="BU196"/>
      <c r="BV196"/>
      <c r="BW196"/>
      <c r="BX196"/>
      <c r="BY196"/>
      <c r="BZ196"/>
      <c r="CA196"/>
      <c r="CB196"/>
      <c r="CC196"/>
      <c r="CD196"/>
      <c r="CE196"/>
      <c r="CF196"/>
      <c r="CG196"/>
      <c r="CH196"/>
      <c r="CI196"/>
      <c r="CJ196"/>
      <c r="CK196"/>
      <c r="CL196"/>
      <c r="CM196"/>
      <c r="CN196"/>
      <c r="CO196"/>
      <c r="CP196"/>
      <c r="CQ196"/>
      <c r="CR196"/>
      <c r="CS196"/>
      <c r="CT196"/>
      <c r="CU196"/>
      <c r="CV196"/>
      <c r="CW196"/>
      <c r="CX196"/>
      <c r="CY196"/>
      <c r="CZ196"/>
      <c r="DA196"/>
      <c r="DB196"/>
      <c r="DC196"/>
      <c r="DD196"/>
      <c r="DE196"/>
      <c r="DF196"/>
      <c r="DG196"/>
      <c r="DH196"/>
      <c r="DI196" s="1"/>
      <c r="DJ196" s="1"/>
      <c r="DK196" s="1"/>
      <c r="DL196" s="1"/>
      <c r="DM196" s="1"/>
      <c r="DN196" s="1"/>
      <c r="DO196" s="1"/>
      <c r="DP196" s="1"/>
      <c r="DQ196" s="1"/>
      <c r="DR196" s="1"/>
      <c r="DS196" s="1"/>
      <c r="DT196" s="1"/>
      <c r="DU196" s="1"/>
      <c r="DV196" s="1"/>
      <c r="DW196" s="1"/>
      <c r="DX196" s="1"/>
      <c r="DY196" s="1"/>
      <c r="DZ196" s="1"/>
      <c r="EA196" s="1"/>
      <c r="EB196" s="1"/>
      <c r="EC196" s="1"/>
      <c r="ED196" s="1"/>
      <c r="EE196" s="1"/>
      <c r="EF196" s="1"/>
      <c r="EG196" s="1"/>
      <c r="EH196" s="1"/>
      <c r="EI196" s="1"/>
      <c r="EJ196" s="1"/>
      <c r="EK196" s="1"/>
      <c r="EL196" s="1"/>
      <c r="EM196" s="1"/>
      <c r="EN196" s="1"/>
      <c r="EO196" s="1"/>
      <c r="EP196" s="1"/>
      <c r="EQ196" s="1"/>
      <c r="ER196" s="1"/>
      <c r="ES196" s="1"/>
      <c r="ET196" s="1"/>
      <c r="EU196" s="1"/>
      <c r="EV196" s="1"/>
      <c r="EW196" s="1"/>
      <c r="EX196" s="1"/>
      <c r="EY196" s="1"/>
      <c r="EZ196" s="1"/>
      <c r="FA196" s="1"/>
      <c r="FB196" s="1"/>
      <c r="FC196" s="1"/>
      <c r="FD196" s="1"/>
      <c r="FE196" s="1"/>
      <c r="FF196" s="1"/>
      <c r="FG196" s="1"/>
      <c r="FH196" s="1"/>
      <c r="FI196" s="1"/>
      <c r="FJ196" s="1"/>
      <c r="FK196" s="1"/>
      <c r="FL196" s="1"/>
      <c r="FM196" s="1"/>
      <c r="FN196" s="1"/>
      <c r="FO196" s="1"/>
      <c r="FP196" s="1"/>
      <c r="FQ196" s="1"/>
      <c r="FR196" s="1"/>
      <c r="FS196" s="1"/>
      <c r="FT196" s="1"/>
      <c r="FU196" s="1"/>
      <c r="FV196" s="1"/>
      <c r="FW196" s="1"/>
      <c r="FX196" s="1"/>
      <c r="FY196" s="1"/>
      <c r="FZ196" s="1"/>
      <c r="GA196" s="1"/>
      <c r="GB196" s="1"/>
      <c r="GC196" s="1"/>
      <c r="GD196" s="1"/>
      <c r="GE196" s="1"/>
      <c r="GF196" s="1"/>
      <c r="GG196" s="1"/>
      <c r="GH196" s="1"/>
      <c r="GI196" s="1"/>
      <c r="GJ196" s="1"/>
      <c r="GK196" s="1"/>
      <c r="GL196" s="1"/>
      <c r="GM196" s="1"/>
      <c r="GN196" s="1"/>
      <c r="GO196" s="1"/>
      <c r="GP196" s="1"/>
      <c r="GQ196" s="1"/>
      <c r="GR196" s="1"/>
      <c r="GS196" s="1"/>
      <c r="GT196" s="1"/>
      <c r="GU196" s="1"/>
      <c r="GV196" s="1"/>
      <c r="GW196" s="1"/>
      <c r="GX196" s="1"/>
      <c r="GY196" s="1"/>
      <c r="GZ196" s="1"/>
      <c r="HA196" s="1"/>
      <c r="HB196" s="1"/>
      <c r="HC196" s="1"/>
      <c r="HD196" s="1"/>
      <c r="HE196" s="1"/>
      <c r="HF196" s="1"/>
      <c r="HG196" s="1"/>
      <c r="HH196" s="1"/>
      <c r="HI196" s="1"/>
      <c r="HJ196" s="1"/>
      <c r="HK196" s="1"/>
      <c r="HL196" s="1"/>
      <c r="HM196" s="1"/>
      <c r="HN196" s="1"/>
      <c r="HO196" s="1"/>
    </row>
    <row r="197" spans="1:223" ht="15.75" x14ac:dyDescent="0.25">
      <c r="A197"/>
      <c r="B197"/>
      <c r="C197"/>
      <c r="D197"/>
      <c r="E197"/>
      <c r="F197"/>
      <c r="G197"/>
      <c r="H197"/>
      <c r="I197"/>
      <c r="J197"/>
      <c r="K197"/>
      <c r="L197"/>
      <c r="M197"/>
      <c r="N197"/>
      <c r="O197"/>
      <c r="P197"/>
      <c r="Q197"/>
      <c r="R197"/>
      <c r="S197"/>
      <c r="T197"/>
      <c r="U197"/>
      <c r="V197"/>
      <c r="W197"/>
      <c r="X197"/>
      <c r="Y197"/>
      <c r="Z197"/>
      <c r="AA197"/>
      <c r="AB197"/>
      <c r="AC197"/>
      <c r="AD197"/>
      <c r="AE197"/>
      <c r="AF197"/>
      <c r="AG197"/>
      <c r="AH197"/>
      <c r="AI197"/>
      <c r="AJ197"/>
      <c r="AK197"/>
      <c r="AL197"/>
      <c r="AM197"/>
      <c r="AN197"/>
      <c r="AO197"/>
      <c r="AP197"/>
      <c r="AQ197"/>
      <c r="AR197"/>
      <c r="AS197"/>
      <c r="AT197"/>
      <c r="AU197"/>
      <c r="AV197"/>
      <c r="AW197"/>
      <c r="AX197"/>
      <c r="AY197"/>
      <c r="AZ197"/>
      <c r="BA197"/>
      <c r="BB197"/>
      <c r="BC197"/>
      <c r="BD197"/>
      <c r="BE197"/>
      <c r="BF197"/>
      <c r="BG197"/>
      <c r="BH197"/>
      <c r="BI197"/>
      <c r="BJ197"/>
      <c r="BK197"/>
      <c r="BL197"/>
      <c r="BM197"/>
      <c r="BN197"/>
      <c r="BO197"/>
      <c r="BP197"/>
      <c r="BQ197"/>
      <c r="BR197"/>
      <c r="BS197"/>
      <c r="BT197"/>
      <c r="BU197"/>
      <c r="BV197"/>
      <c r="BW197"/>
      <c r="BX197"/>
      <c r="BY197"/>
      <c r="BZ197"/>
      <c r="CA197"/>
      <c r="CB197"/>
      <c r="CC197"/>
      <c r="CD197"/>
      <c r="CE197"/>
      <c r="CF197"/>
      <c r="CG197"/>
      <c r="CH197"/>
      <c r="CI197"/>
      <c r="CJ197"/>
      <c r="CK197"/>
      <c r="CL197"/>
      <c r="CM197"/>
      <c r="CN197"/>
      <c r="CO197"/>
      <c r="CP197"/>
      <c r="CQ197"/>
      <c r="CR197"/>
      <c r="CS197"/>
      <c r="CT197"/>
      <c r="CU197"/>
      <c r="CV197"/>
      <c r="CW197"/>
      <c r="CX197"/>
      <c r="CY197"/>
      <c r="CZ197"/>
      <c r="DA197"/>
      <c r="DB197"/>
      <c r="DC197"/>
      <c r="DD197"/>
      <c r="DE197"/>
      <c r="DF197"/>
      <c r="DG197"/>
      <c r="DH197"/>
      <c r="DI197" s="1"/>
      <c r="DJ197" s="1"/>
      <c r="DK197" s="1"/>
      <c r="DL197" s="1"/>
      <c r="DM197" s="1"/>
      <c r="DN197" s="1"/>
      <c r="DO197" s="1"/>
      <c r="DP197" s="1"/>
      <c r="DQ197" s="1"/>
      <c r="DR197" s="1"/>
      <c r="DS197" s="1"/>
      <c r="DT197" s="1"/>
      <c r="DU197" s="1"/>
      <c r="DV197" s="1"/>
      <c r="DW197" s="1"/>
      <c r="DX197" s="1"/>
      <c r="DY197" s="1"/>
      <c r="DZ197" s="1"/>
      <c r="EA197" s="1"/>
      <c r="EB197" s="1"/>
      <c r="EC197" s="1"/>
      <c r="ED197" s="1"/>
      <c r="EE197" s="1"/>
      <c r="EF197" s="1"/>
      <c r="EG197" s="1"/>
      <c r="EH197" s="1"/>
      <c r="EI197" s="1"/>
      <c r="EJ197" s="1"/>
      <c r="EK197" s="1"/>
      <c r="EL197" s="1"/>
      <c r="EM197" s="1"/>
      <c r="EN197" s="1"/>
      <c r="EO197" s="1"/>
      <c r="EP197" s="1"/>
      <c r="EQ197" s="1"/>
      <c r="ER197" s="1"/>
      <c r="ES197" s="1"/>
      <c r="ET197" s="1"/>
      <c r="EU197" s="1"/>
      <c r="EV197" s="1"/>
      <c r="EW197" s="1"/>
      <c r="EX197" s="1"/>
      <c r="EY197" s="1"/>
      <c r="EZ197" s="1"/>
      <c r="FA197" s="1"/>
      <c r="FB197" s="1"/>
      <c r="FC197" s="1"/>
      <c r="FD197" s="1"/>
      <c r="FE197" s="1"/>
      <c r="FF197" s="1"/>
      <c r="FG197" s="1"/>
      <c r="FH197" s="1"/>
      <c r="FI197" s="1"/>
      <c r="FJ197" s="1"/>
      <c r="FK197" s="1"/>
      <c r="FL197" s="1"/>
      <c r="FM197" s="1"/>
      <c r="FN197" s="1"/>
      <c r="FO197" s="1"/>
      <c r="FP197" s="1"/>
      <c r="FQ197" s="1"/>
      <c r="FR197" s="1"/>
      <c r="FS197" s="1"/>
      <c r="FT197" s="1"/>
      <c r="FU197" s="1"/>
      <c r="FV197" s="1"/>
      <c r="FW197" s="1"/>
      <c r="FX197" s="1"/>
      <c r="FY197" s="1"/>
      <c r="FZ197" s="1"/>
      <c r="GA197" s="1"/>
      <c r="GB197" s="1"/>
      <c r="GC197" s="1"/>
      <c r="GD197" s="1"/>
      <c r="GE197" s="1"/>
      <c r="GF197" s="1"/>
      <c r="GG197" s="1"/>
      <c r="GH197" s="1"/>
      <c r="GI197" s="1"/>
      <c r="GJ197" s="1"/>
      <c r="GK197" s="1"/>
      <c r="GL197" s="1"/>
      <c r="GM197" s="1"/>
      <c r="GN197" s="1"/>
      <c r="GO197" s="1"/>
      <c r="GP197" s="1"/>
      <c r="GQ197" s="1"/>
      <c r="GR197" s="1"/>
      <c r="GS197" s="1"/>
      <c r="GT197" s="1"/>
      <c r="GU197" s="1"/>
      <c r="GV197" s="1"/>
      <c r="GW197" s="1"/>
      <c r="GX197" s="1"/>
      <c r="GY197" s="1"/>
      <c r="GZ197" s="1"/>
      <c r="HA197" s="1"/>
      <c r="HB197" s="1"/>
      <c r="HC197" s="1"/>
      <c r="HD197" s="1"/>
      <c r="HE197" s="1"/>
      <c r="HF197" s="1"/>
      <c r="HG197" s="1"/>
      <c r="HH197" s="1"/>
      <c r="HI197" s="1"/>
      <c r="HJ197" s="1"/>
      <c r="HK197" s="1"/>
      <c r="HL197" s="1"/>
      <c r="HM197" s="1"/>
      <c r="HN197" s="1"/>
      <c r="HO197" s="1"/>
    </row>
    <row r="198" spans="1:223" ht="15.75" x14ac:dyDescent="0.25">
      <c r="A198"/>
      <c r="B198"/>
      <c r="C198"/>
      <c r="D198"/>
      <c r="E198"/>
      <c r="F198"/>
      <c r="G198"/>
      <c r="H198"/>
      <c r="I198"/>
      <c r="J198"/>
      <c r="K198"/>
      <c r="L198"/>
      <c r="M198"/>
      <c r="N198"/>
      <c r="O198"/>
      <c r="P198"/>
      <c r="Q198"/>
      <c r="R198"/>
      <c r="S198"/>
      <c r="T198"/>
      <c r="U198"/>
      <c r="V198"/>
      <c r="W198"/>
      <c r="X198"/>
      <c r="Y198"/>
      <c r="Z198"/>
      <c r="AA198"/>
      <c r="AB198"/>
      <c r="AC198"/>
      <c r="AD198"/>
      <c r="AE198"/>
      <c r="AF198"/>
      <c r="AG198"/>
      <c r="AH198"/>
      <c r="AI198"/>
      <c r="AJ198"/>
      <c r="AK198"/>
      <c r="AL198"/>
      <c r="AM198"/>
      <c r="AN198"/>
      <c r="AO198"/>
      <c r="AP198"/>
      <c r="AQ198"/>
      <c r="AR198"/>
      <c r="AS198"/>
      <c r="AT198"/>
      <c r="AU198"/>
      <c r="AV198"/>
      <c r="AW198"/>
      <c r="AX198"/>
      <c r="AY198"/>
      <c r="AZ198"/>
      <c r="BA198"/>
      <c r="BB198"/>
      <c r="BC198"/>
      <c r="BD198"/>
      <c r="BE198"/>
      <c r="BF198"/>
      <c r="BG198"/>
      <c r="BH198"/>
      <c r="BI198"/>
      <c r="BJ198"/>
      <c r="BK198"/>
      <c r="BL198"/>
      <c r="BM198"/>
      <c r="BN198"/>
      <c r="BO198"/>
      <c r="BP198"/>
      <c r="BQ198"/>
      <c r="BR198"/>
      <c r="BS198"/>
      <c r="BT198"/>
      <c r="BU198"/>
      <c r="BV198"/>
      <c r="BW198"/>
      <c r="BX198"/>
      <c r="BY198"/>
      <c r="BZ198"/>
      <c r="CA198"/>
      <c r="CB198"/>
      <c r="CC198"/>
      <c r="CD198"/>
      <c r="CE198"/>
      <c r="CF198"/>
      <c r="CG198"/>
      <c r="CH198"/>
      <c r="CI198"/>
      <c r="CJ198"/>
      <c r="CK198"/>
      <c r="CL198"/>
      <c r="CM198"/>
      <c r="CN198"/>
      <c r="CO198"/>
      <c r="CP198"/>
      <c r="CQ198"/>
      <c r="CR198"/>
      <c r="CS198"/>
      <c r="CT198"/>
      <c r="CU198"/>
      <c r="CV198"/>
      <c r="CW198"/>
      <c r="CX198"/>
      <c r="CY198"/>
      <c r="CZ198"/>
      <c r="DA198"/>
      <c r="DB198"/>
      <c r="DC198"/>
      <c r="DD198"/>
      <c r="DE198"/>
      <c r="DF198"/>
      <c r="DG198"/>
      <c r="DH198"/>
      <c r="DI198" s="1"/>
      <c r="DJ198" s="1"/>
      <c r="DK198" s="1"/>
      <c r="DL198" s="1"/>
      <c r="DM198" s="1"/>
      <c r="DN198" s="1"/>
      <c r="DO198" s="1"/>
      <c r="DP198" s="1"/>
      <c r="DQ198" s="1"/>
      <c r="DR198" s="1"/>
      <c r="DS198" s="1"/>
      <c r="DT198" s="1"/>
      <c r="DU198" s="1"/>
      <c r="DV198" s="1"/>
      <c r="DW198" s="1"/>
      <c r="DX198" s="1"/>
      <c r="DY198" s="1"/>
      <c r="DZ198" s="1"/>
      <c r="EA198" s="1"/>
      <c r="EB198" s="1"/>
      <c r="EC198" s="1"/>
      <c r="ED198" s="1"/>
      <c r="EE198" s="1"/>
      <c r="EF198" s="1"/>
      <c r="EG198" s="1"/>
      <c r="EH198" s="1"/>
      <c r="EI198" s="1"/>
      <c r="EJ198" s="1"/>
      <c r="EK198" s="1"/>
      <c r="EL198" s="1"/>
      <c r="EM198" s="1"/>
      <c r="EN198" s="1"/>
      <c r="EO198" s="1"/>
      <c r="EP198" s="1"/>
      <c r="EQ198" s="1"/>
      <c r="ER198" s="1"/>
      <c r="ES198" s="1"/>
      <c r="ET198" s="1"/>
      <c r="EU198" s="1"/>
      <c r="EV198" s="1"/>
      <c r="EW198" s="1"/>
      <c r="EX198" s="1"/>
      <c r="EY198" s="1"/>
      <c r="EZ198" s="1"/>
      <c r="FA198" s="1"/>
      <c r="FB198" s="1"/>
      <c r="FC198" s="1"/>
      <c r="FD198" s="1"/>
      <c r="FE198" s="1"/>
      <c r="FF198" s="1"/>
      <c r="FG198" s="1"/>
      <c r="FH198" s="1"/>
      <c r="FI198" s="1"/>
      <c r="FJ198" s="1"/>
      <c r="FK198" s="1"/>
      <c r="FL198" s="1"/>
      <c r="FM198" s="1"/>
      <c r="FN198" s="1"/>
      <c r="FO198" s="1"/>
      <c r="FP198" s="1"/>
      <c r="FQ198" s="1"/>
      <c r="FR198" s="1"/>
      <c r="FS198" s="1"/>
      <c r="FT198" s="1"/>
      <c r="FU198" s="1"/>
      <c r="FV198" s="1"/>
      <c r="FW198" s="1"/>
      <c r="FX198" s="1"/>
      <c r="FY198" s="1"/>
      <c r="FZ198" s="1"/>
      <c r="GA198" s="1"/>
      <c r="GB198" s="1"/>
      <c r="GC198" s="1"/>
      <c r="GD198" s="1"/>
      <c r="GE198" s="1"/>
      <c r="GF198" s="1"/>
      <c r="GG198" s="1"/>
      <c r="GH198" s="1"/>
      <c r="GI198" s="1"/>
      <c r="GJ198" s="1"/>
      <c r="GK198" s="1"/>
      <c r="GL198" s="1"/>
      <c r="GM198" s="1"/>
      <c r="GN198" s="1"/>
      <c r="GO198" s="1"/>
      <c r="GP198" s="1"/>
      <c r="GQ198" s="1"/>
      <c r="GR198" s="1"/>
      <c r="GS198" s="1"/>
      <c r="GT198" s="1"/>
      <c r="GU198" s="1"/>
      <c r="GV198" s="1"/>
      <c r="GW198" s="1"/>
      <c r="GX198" s="1"/>
      <c r="GY198" s="1"/>
      <c r="GZ198" s="1"/>
      <c r="HA198" s="1"/>
      <c r="HB198" s="1"/>
      <c r="HC198" s="1"/>
      <c r="HD198" s="1"/>
      <c r="HE198" s="1"/>
      <c r="HF198" s="1"/>
      <c r="HG198" s="1"/>
      <c r="HH198" s="1"/>
      <c r="HI198" s="1"/>
      <c r="HJ198" s="1"/>
      <c r="HK198" s="1"/>
      <c r="HL198" s="1"/>
      <c r="HM198" s="1"/>
      <c r="HN198" s="1"/>
      <c r="HO198" s="1"/>
    </row>
    <row r="199" spans="1:223" ht="15.75" x14ac:dyDescent="0.25">
      <c r="A199"/>
      <c r="B199"/>
      <c r="C199"/>
      <c r="D199"/>
      <c r="E199"/>
      <c r="F199"/>
      <c r="G199"/>
      <c r="H199"/>
      <c r="I199"/>
      <c r="J199"/>
      <c r="K199"/>
      <c r="L199"/>
      <c r="M199"/>
      <c r="N199"/>
      <c r="O199"/>
      <c r="P199"/>
      <c r="Q199"/>
      <c r="R199"/>
      <c r="S199"/>
      <c r="T199"/>
      <c r="U199"/>
      <c r="V199"/>
      <c r="W199"/>
      <c r="X199"/>
      <c r="Y199"/>
      <c r="Z199"/>
      <c r="AA199"/>
      <c r="AB199"/>
      <c r="AC199"/>
      <c r="AD199"/>
      <c r="AE199"/>
      <c r="AF199"/>
      <c r="AG199"/>
      <c r="AH199"/>
      <c r="AI199"/>
      <c r="AJ199"/>
      <c r="AK199"/>
      <c r="AL199"/>
      <c r="AM199"/>
      <c r="AN199"/>
      <c r="AO199"/>
      <c r="AP199"/>
      <c r="AQ199"/>
      <c r="AR199"/>
      <c r="AS199"/>
      <c r="AT199"/>
      <c r="AU199"/>
      <c r="AV199"/>
      <c r="AW199"/>
      <c r="AX199"/>
      <c r="AY199"/>
      <c r="AZ199"/>
      <c r="BA199"/>
      <c r="BB199"/>
      <c r="BC199"/>
      <c r="BD199"/>
      <c r="BE199"/>
      <c r="BF199"/>
      <c r="BG199"/>
      <c r="BH199"/>
      <c r="BI199"/>
      <c r="BJ199"/>
      <c r="BK199"/>
      <c r="BL199"/>
      <c r="BM199"/>
      <c r="BN199"/>
      <c r="BO199"/>
      <c r="BP199"/>
      <c r="BQ199"/>
      <c r="BR199"/>
      <c r="BS199"/>
      <c r="BT199"/>
      <c r="BU199"/>
      <c r="BV199"/>
      <c r="BW199"/>
      <c r="BX199"/>
      <c r="BY199"/>
      <c r="BZ199"/>
      <c r="CA199"/>
      <c r="CB199"/>
      <c r="CC199"/>
      <c r="CD199"/>
      <c r="CE199"/>
      <c r="CF199"/>
      <c r="CG199"/>
      <c r="CH199"/>
      <c r="CI199"/>
      <c r="CJ199"/>
      <c r="CK199"/>
      <c r="CL199"/>
      <c r="CM199"/>
      <c r="CN199"/>
      <c r="CO199"/>
      <c r="CP199"/>
      <c r="CQ199"/>
      <c r="CR199"/>
      <c r="CS199"/>
      <c r="CT199"/>
      <c r="CU199"/>
      <c r="CV199"/>
      <c r="CW199"/>
      <c r="CX199"/>
      <c r="CY199"/>
      <c r="CZ199"/>
      <c r="DA199"/>
      <c r="DB199"/>
      <c r="DC199"/>
      <c r="DD199"/>
      <c r="DE199"/>
      <c r="DF199"/>
      <c r="DG199"/>
      <c r="DH199"/>
      <c r="DI199" s="1"/>
      <c r="DJ199" s="1"/>
      <c r="DK199" s="1"/>
      <c r="DL199" s="1"/>
      <c r="DM199" s="1"/>
      <c r="DN199" s="1"/>
      <c r="DO199" s="1"/>
      <c r="DP199" s="1"/>
      <c r="DQ199" s="1"/>
      <c r="DR199" s="1"/>
      <c r="DS199" s="1"/>
      <c r="DT199" s="1"/>
      <c r="DU199" s="1"/>
      <c r="DV199" s="1"/>
      <c r="DW199" s="1"/>
      <c r="DX199" s="1"/>
      <c r="DY199" s="1"/>
      <c r="DZ199" s="1"/>
      <c r="EA199" s="1"/>
      <c r="EB199" s="1"/>
      <c r="EC199" s="1"/>
      <c r="ED199" s="1"/>
      <c r="EE199" s="1"/>
      <c r="EF199" s="1"/>
      <c r="EG199" s="1"/>
      <c r="EH199" s="1"/>
      <c r="EI199" s="1"/>
      <c r="EJ199" s="1"/>
      <c r="EK199" s="1"/>
      <c r="EL199" s="1"/>
      <c r="EM199" s="1"/>
      <c r="EN199" s="1"/>
      <c r="EO199" s="1"/>
      <c r="EP199" s="1"/>
      <c r="EQ199" s="1"/>
      <c r="ER199" s="1"/>
      <c r="ES199" s="1"/>
      <c r="ET199" s="1"/>
      <c r="EU199" s="1"/>
      <c r="EV199" s="1"/>
      <c r="EW199" s="1"/>
      <c r="EX199" s="1"/>
      <c r="EY199" s="1"/>
      <c r="EZ199" s="1"/>
      <c r="FA199" s="1"/>
      <c r="FB199" s="1"/>
      <c r="FC199" s="1"/>
      <c r="FD199" s="1"/>
      <c r="FE199" s="1"/>
      <c r="FF199" s="1"/>
      <c r="FG199" s="1"/>
      <c r="FH199" s="1"/>
      <c r="FI199" s="1"/>
      <c r="FJ199" s="1"/>
      <c r="FK199" s="1"/>
      <c r="FL199" s="1"/>
      <c r="FM199" s="1"/>
      <c r="FN199" s="1"/>
      <c r="FO199" s="1"/>
      <c r="FP199" s="1"/>
      <c r="FQ199" s="1"/>
      <c r="FR199" s="1"/>
      <c r="FS199" s="1"/>
      <c r="FT199" s="1"/>
      <c r="FU199" s="1"/>
      <c r="FV199" s="1"/>
      <c r="FW199" s="1"/>
      <c r="FX199" s="1"/>
      <c r="FY199" s="1"/>
      <c r="FZ199" s="1"/>
      <c r="GA199" s="1"/>
      <c r="GB199" s="1"/>
      <c r="GC199" s="1"/>
      <c r="GD199" s="1"/>
      <c r="GE199" s="1"/>
      <c r="GF199" s="1"/>
      <c r="GG199" s="1"/>
      <c r="GH199" s="1"/>
      <c r="GI199" s="1"/>
      <c r="GJ199" s="1"/>
      <c r="GK199" s="1"/>
      <c r="GL199" s="1"/>
      <c r="GM199" s="1"/>
      <c r="GN199" s="1"/>
      <c r="GO199" s="1"/>
      <c r="GP199" s="1"/>
      <c r="GQ199" s="1"/>
      <c r="GR199" s="1"/>
      <c r="GS199" s="1"/>
      <c r="GT199" s="1"/>
      <c r="GU199" s="1"/>
      <c r="GV199" s="1"/>
      <c r="GW199" s="1"/>
      <c r="GX199" s="1"/>
      <c r="GY199" s="1"/>
      <c r="GZ199" s="1"/>
      <c r="HA199" s="1"/>
      <c r="HB199" s="1"/>
      <c r="HC199" s="1"/>
      <c r="HD199" s="1"/>
      <c r="HE199" s="1"/>
      <c r="HF199" s="1"/>
      <c r="HG199" s="1"/>
      <c r="HH199" s="1"/>
      <c r="HI199" s="1"/>
      <c r="HJ199" s="1"/>
      <c r="HK199" s="1"/>
      <c r="HL199" s="1"/>
      <c r="HM199" s="1"/>
      <c r="HN199" s="1"/>
      <c r="HO199" s="1"/>
    </row>
    <row r="200" spans="1:223" ht="15.75" x14ac:dyDescent="0.25">
      <c r="A200"/>
      <c r="B200"/>
      <c r="C200"/>
      <c r="D200"/>
      <c r="E200"/>
      <c r="F200"/>
      <c r="G200"/>
      <c r="H200"/>
      <c r="I200"/>
      <c r="J200"/>
      <c r="K200"/>
      <c r="L200"/>
      <c r="M200"/>
      <c r="N200"/>
      <c r="O200"/>
      <c r="P200"/>
      <c r="Q200"/>
      <c r="R200"/>
      <c r="S200"/>
      <c r="T200"/>
      <c r="U200"/>
      <c r="V200"/>
      <c r="W200"/>
      <c r="X200"/>
      <c r="Y200"/>
      <c r="Z200"/>
      <c r="AA200"/>
      <c r="AB200"/>
      <c r="AC200"/>
      <c r="AD200"/>
      <c r="AE200"/>
      <c r="AF200"/>
      <c r="AG200"/>
      <c r="AH200"/>
      <c r="AI200"/>
      <c r="AJ200"/>
      <c r="AK200"/>
      <c r="AL200"/>
      <c r="AM200"/>
      <c r="AN200"/>
      <c r="AO200"/>
      <c r="AP200"/>
      <c r="AQ200"/>
      <c r="AR200"/>
      <c r="AS200"/>
      <c r="AT200"/>
      <c r="AU200"/>
      <c r="AV200"/>
      <c r="AW200"/>
      <c r="AX200"/>
      <c r="AY200"/>
      <c r="AZ200"/>
      <c r="BA200"/>
      <c r="BB200"/>
      <c r="BC200"/>
      <c r="BD200"/>
      <c r="BE200"/>
      <c r="BF200"/>
      <c r="BG200"/>
      <c r="BH200"/>
      <c r="BI200"/>
      <c r="BJ200"/>
      <c r="BK200"/>
      <c r="BL200"/>
      <c r="BM200"/>
      <c r="BN200"/>
      <c r="BO200"/>
      <c r="BP200"/>
      <c r="BQ200"/>
      <c r="BR200"/>
      <c r="BS200"/>
      <c r="BT200"/>
      <c r="BU200"/>
      <c r="BV200"/>
      <c r="BW200"/>
      <c r="BX200"/>
      <c r="BY200"/>
      <c r="BZ200"/>
      <c r="CA200"/>
      <c r="CB200"/>
      <c r="CC200"/>
      <c r="CD200"/>
      <c r="CE200"/>
      <c r="CF200"/>
      <c r="CG200"/>
      <c r="CH200"/>
      <c r="CI200"/>
      <c r="CJ200"/>
      <c r="CK200"/>
      <c r="CL200"/>
      <c r="CM200"/>
      <c r="CN200"/>
      <c r="CO200"/>
      <c r="CP200"/>
      <c r="CQ200"/>
      <c r="CR200"/>
      <c r="CS200"/>
      <c r="CT200"/>
      <c r="CU200"/>
      <c r="CV200"/>
      <c r="CW200"/>
      <c r="CX200"/>
      <c r="CY200"/>
      <c r="CZ200"/>
      <c r="DA200"/>
      <c r="DB200"/>
      <c r="DC200"/>
      <c r="DD200"/>
      <c r="DE200"/>
      <c r="DF200"/>
      <c r="DG200"/>
      <c r="DH200"/>
      <c r="DI200" s="1"/>
      <c r="DJ200" s="1"/>
      <c r="DK200" s="1"/>
      <c r="DL200" s="1"/>
      <c r="DM200" s="1"/>
      <c r="DN200" s="1"/>
      <c r="DO200" s="1"/>
      <c r="DP200" s="1"/>
      <c r="DQ200" s="1"/>
      <c r="DR200" s="1"/>
      <c r="DS200" s="1"/>
      <c r="DT200" s="1"/>
      <c r="DU200" s="1"/>
      <c r="DV200" s="1"/>
      <c r="DW200" s="1"/>
      <c r="DX200" s="1"/>
      <c r="DY200" s="1"/>
      <c r="DZ200" s="1"/>
      <c r="EA200" s="1"/>
      <c r="EB200" s="1"/>
      <c r="EC200" s="1"/>
      <c r="ED200" s="1"/>
      <c r="EE200" s="1"/>
      <c r="EF200" s="1"/>
      <c r="EG200" s="1"/>
      <c r="EH200" s="1"/>
      <c r="EI200" s="1"/>
      <c r="EJ200" s="1"/>
      <c r="EK200" s="1"/>
      <c r="EL200" s="1"/>
      <c r="EM200" s="1"/>
      <c r="EN200" s="1"/>
      <c r="EO200" s="1"/>
      <c r="EP200" s="1"/>
      <c r="EQ200" s="1"/>
      <c r="ER200" s="1"/>
      <c r="ES200" s="1"/>
      <c r="ET200" s="1"/>
      <c r="EU200" s="1"/>
      <c r="EV200" s="1"/>
      <c r="EW200" s="1"/>
      <c r="EX200" s="1"/>
      <c r="EY200" s="1"/>
      <c r="EZ200" s="1"/>
      <c r="FA200" s="1"/>
      <c r="FB200" s="1"/>
      <c r="FC200" s="1"/>
      <c r="FD200" s="1"/>
      <c r="FE200" s="1"/>
      <c r="FF200" s="1"/>
      <c r="FG200" s="1"/>
      <c r="FH200" s="1"/>
      <c r="FI200" s="1"/>
      <c r="FJ200" s="1"/>
      <c r="FK200" s="1"/>
      <c r="FL200" s="1"/>
      <c r="FM200" s="1"/>
      <c r="FN200" s="1"/>
      <c r="FO200" s="1"/>
      <c r="FP200" s="1"/>
      <c r="FQ200" s="1"/>
      <c r="FR200" s="1"/>
      <c r="FS200" s="1"/>
      <c r="FT200" s="1"/>
      <c r="FU200" s="1"/>
      <c r="FV200" s="1"/>
      <c r="FW200" s="1"/>
      <c r="FX200" s="1"/>
      <c r="FY200" s="1"/>
      <c r="FZ200" s="1"/>
      <c r="GA200" s="1"/>
      <c r="GB200" s="1"/>
      <c r="GC200" s="1"/>
      <c r="GD200" s="1"/>
      <c r="GE200" s="1"/>
      <c r="GF200" s="1"/>
      <c r="GG200" s="1"/>
      <c r="GH200" s="1"/>
      <c r="GI200" s="1"/>
      <c r="GJ200" s="1"/>
      <c r="GK200" s="1"/>
      <c r="GL200" s="1"/>
      <c r="GM200" s="1"/>
      <c r="GN200" s="1"/>
      <c r="GO200" s="1"/>
      <c r="GP200" s="1"/>
      <c r="GQ200" s="1"/>
      <c r="GR200" s="1"/>
      <c r="GS200" s="1"/>
      <c r="GT200" s="1"/>
      <c r="GU200" s="1"/>
      <c r="GV200" s="1"/>
      <c r="GW200" s="1"/>
      <c r="GX200" s="1"/>
      <c r="GY200" s="1"/>
      <c r="GZ200" s="1"/>
      <c r="HA200" s="1"/>
      <c r="HB200" s="1"/>
      <c r="HC200" s="1"/>
      <c r="HD200" s="1"/>
      <c r="HE200" s="1"/>
      <c r="HF200" s="1"/>
      <c r="HG200" s="1"/>
      <c r="HH200" s="1"/>
      <c r="HI200" s="1"/>
      <c r="HJ200" s="1"/>
      <c r="HK200" s="1"/>
      <c r="HL200" s="1"/>
      <c r="HM200" s="1"/>
      <c r="HN200" s="1"/>
      <c r="HO200" s="1"/>
    </row>
    <row r="201" spans="1:223" ht="15.75" x14ac:dyDescent="0.25">
      <c r="A201"/>
      <c r="B201"/>
      <c r="C201"/>
      <c r="D201"/>
      <c r="E201"/>
      <c r="F201"/>
      <c r="G201"/>
      <c r="H201"/>
      <c r="I201"/>
      <c r="J201"/>
      <c r="K201"/>
      <c r="L201"/>
      <c r="M201"/>
      <c r="N201"/>
      <c r="O201"/>
      <c r="P201"/>
      <c r="Q201"/>
      <c r="R201"/>
      <c r="S201"/>
      <c r="T201"/>
      <c r="U201"/>
      <c r="V201"/>
      <c r="W201"/>
      <c r="X201"/>
      <c r="Y201"/>
      <c r="Z201"/>
      <c r="AA201"/>
      <c r="AB201"/>
      <c r="AC201"/>
      <c r="AD201"/>
      <c r="AE201"/>
      <c r="AF201"/>
      <c r="AG201"/>
      <c r="AH201"/>
      <c r="AI201"/>
      <c r="AJ201"/>
      <c r="AK201"/>
      <c r="AL201"/>
      <c r="AM201"/>
      <c r="AN201"/>
      <c r="AO201"/>
      <c r="AP201"/>
      <c r="AQ201"/>
      <c r="AR201"/>
      <c r="AS201"/>
      <c r="AT201"/>
      <c r="AU201"/>
      <c r="AV201"/>
      <c r="AW201"/>
      <c r="AX201"/>
      <c r="AY201"/>
      <c r="AZ201"/>
      <c r="BA201"/>
      <c r="BB201"/>
      <c r="BC201"/>
      <c r="BD201"/>
      <c r="BE201"/>
      <c r="BF201"/>
      <c r="BG201"/>
      <c r="BH201"/>
      <c r="BI201"/>
      <c r="BJ201"/>
      <c r="BK201"/>
      <c r="BL201"/>
      <c r="BM201"/>
      <c r="BN201"/>
      <c r="BO201"/>
      <c r="BP201"/>
      <c r="BQ201"/>
      <c r="BR201"/>
      <c r="BS201"/>
      <c r="BT201"/>
      <c r="BU201"/>
      <c r="BV201"/>
      <c r="BW201"/>
      <c r="BX201"/>
      <c r="BY201"/>
      <c r="BZ201"/>
      <c r="CA201"/>
      <c r="CB201"/>
      <c r="CC201"/>
      <c r="CD201"/>
      <c r="CE201"/>
      <c r="CF201"/>
      <c r="CG201"/>
      <c r="CH201"/>
      <c r="CI201"/>
      <c r="CJ201"/>
      <c r="CK201"/>
      <c r="CL201"/>
      <c r="CM201"/>
      <c r="CN201"/>
      <c r="CO201"/>
      <c r="CP201"/>
      <c r="CQ201"/>
      <c r="CR201"/>
      <c r="CS201"/>
      <c r="CT201"/>
      <c r="CU201"/>
      <c r="CV201"/>
      <c r="CW201"/>
      <c r="CX201"/>
      <c r="CY201"/>
      <c r="CZ201"/>
      <c r="DA201"/>
      <c r="DB201"/>
      <c r="DC201"/>
      <c r="DD201"/>
      <c r="DE201"/>
      <c r="DF201"/>
      <c r="DG201"/>
      <c r="DH201"/>
      <c r="DI201" s="1"/>
      <c r="DJ201" s="1"/>
      <c r="DK201" s="1"/>
      <c r="DL201" s="1"/>
      <c r="DM201" s="1"/>
      <c r="DN201" s="1"/>
      <c r="DO201" s="1"/>
      <c r="DP201" s="1"/>
      <c r="DQ201" s="1"/>
      <c r="DR201" s="1"/>
      <c r="DS201" s="1"/>
      <c r="DT201" s="1"/>
      <c r="DU201" s="1"/>
      <c r="DV201" s="1"/>
      <c r="DW201" s="1"/>
      <c r="DX201" s="1"/>
      <c r="DY201" s="1"/>
      <c r="DZ201" s="1"/>
      <c r="EA201" s="1"/>
      <c r="EB201" s="1"/>
      <c r="EC201" s="1"/>
      <c r="ED201" s="1"/>
      <c r="EE201" s="1"/>
      <c r="EF201" s="1"/>
      <c r="EG201" s="1"/>
      <c r="EH201" s="1"/>
      <c r="EI201" s="1"/>
      <c r="EJ201" s="1"/>
      <c r="EK201" s="1"/>
      <c r="EL201" s="1"/>
      <c r="EM201" s="1"/>
      <c r="EN201" s="1"/>
      <c r="EO201" s="1"/>
      <c r="EP201" s="1"/>
      <c r="EQ201" s="1"/>
      <c r="ER201" s="1"/>
      <c r="ES201" s="1"/>
      <c r="ET201" s="1"/>
      <c r="EU201" s="1"/>
      <c r="EV201" s="1"/>
      <c r="EW201" s="1"/>
      <c r="EX201" s="1"/>
      <c r="EY201" s="1"/>
      <c r="EZ201" s="1"/>
      <c r="FA201" s="1"/>
      <c r="FB201" s="1"/>
      <c r="FC201" s="1"/>
      <c r="FD201" s="1"/>
      <c r="FE201" s="1"/>
      <c r="FF201" s="1"/>
      <c r="FG201" s="1"/>
      <c r="FH201" s="1"/>
      <c r="FI201" s="1"/>
      <c r="FJ201" s="1"/>
      <c r="FK201" s="1"/>
      <c r="FL201" s="1"/>
      <c r="FM201" s="1"/>
      <c r="FN201" s="1"/>
      <c r="FO201" s="1"/>
      <c r="FP201" s="1"/>
      <c r="FQ201" s="1"/>
      <c r="FR201" s="1"/>
      <c r="FS201" s="1"/>
      <c r="FT201" s="1"/>
      <c r="FU201" s="1"/>
      <c r="FV201" s="1"/>
      <c r="FW201" s="1"/>
      <c r="FX201" s="1"/>
      <c r="FY201" s="1"/>
      <c r="FZ201" s="1"/>
      <c r="GA201" s="1"/>
      <c r="GB201" s="1"/>
      <c r="GC201" s="1"/>
      <c r="GD201" s="1"/>
      <c r="GE201" s="1"/>
      <c r="GF201" s="1"/>
      <c r="GG201" s="1"/>
      <c r="GH201" s="1"/>
      <c r="GI201" s="1"/>
      <c r="GJ201" s="1"/>
      <c r="GK201" s="1"/>
      <c r="GL201" s="1"/>
      <c r="GM201" s="1"/>
      <c r="GN201" s="1"/>
      <c r="GO201" s="1"/>
      <c r="GP201" s="1"/>
      <c r="GQ201" s="1"/>
      <c r="GR201" s="1"/>
      <c r="GS201" s="1"/>
      <c r="GT201" s="1"/>
      <c r="GU201" s="1"/>
      <c r="GV201" s="1"/>
      <c r="GW201" s="1"/>
      <c r="GX201" s="1"/>
      <c r="GY201" s="1"/>
      <c r="GZ201" s="1"/>
      <c r="HA201" s="1"/>
      <c r="HB201" s="1"/>
      <c r="HC201" s="1"/>
      <c r="HD201" s="1"/>
      <c r="HE201" s="1"/>
      <c r="HF201" s="1"/>
      <c r="HG201" s="1"/>
      <c r="HH201" s="1"/>
      <c r="HI201" s="1"/>
      <c r="HJ201" s="1"/>
      <c r="HK201" s="1"/>
      <c r="HL201" s="1"/>
      <c r="HM201" s="1"/>
      <c r="HN201" s="1"/>
      <c r="HO201" s="1"/>
    </row>
    <row r="202" spans="1:223" ht="15.75" x14ac:dyDescent="0.25">
      <c r="A202"/>
      <c r="B202"/>
      <c r="C202"/>
      <c r="D202"/>
      <c r="E202"/>
      <c r="F202"/>
      <c r="G202"/>
      <c r="H202"/>
      <c r="I202"/>
      <c r="J202"/>
      <c r="K202"/>
      <c r="L202"/>
      <c r="M202"/>
      <c r="N202"/>
      <c r="O202"/>
      <c r="P202"/>
      <c r="Q202"/>
      <c r="R202"/>
      <c r="S202"/>
      <c r="T202"/>
      <c r="U202"/>
      <c r="V202"/>
      <c r="W202"/>
      <c r="X202"/>
      <c r="Y202"/>
      <c r="Z202"/>
      <c r="AA202"/>
      <c r="AB202"/>
      <c r="AC202"/>
      <c r="AD202"/>
      <c r="AE202"/>
      <c r="AF202"/>
      <c r="AG202"/>
      <c r="AH202"/>
      <c r="AI202"/>
      <c r="AJ202"/>
      <c r="AK202"/>
      <c r="AL202"/>
      <c r="AM202"/>
      <c r="AN202"/>
      <c r="AO202"/>
      <c r="AP202"/>
      <c r="AQ202"/>
      <c r="AR202"/>
      <c r="AS202"/>
      <c r="AT202"/>
      <c r="AU202"/>
      <c r="AV202"/>
      <c r="AW202"/>
      <c r="AX202"/>
      <c r="AY202"/>
      <c r="AZ202"/>
      <c r="BA202"/>
      <c r="BB202"/>
      <c r="BC202"/>
      <c r="BD202"/>
      <c r="BE202"/>
      <c r="BF202"/>
      <c r="BG202"/>
      <c r="BH202"/>
      <c r="BI202"/>
      <c r="BJ202"/>
      <c r="BK202"/>
      <c r="BL202"/>
      <c r="BM202"/>
      <c r="BN202"/>
      <c r="BO202"/>
      <c r="BP202"/>
      <c r="BQ202"/>
      <c r="BR202"/>
      <c r="BS202"/>
      <c r="BT202"/>
      <c r="BU202"/>
      <c r="BV202"/>
      <c r="BW202"/>
      <c r="BX202"/>
      <c r="BY202"/>
      <c r="BZ202"/>
      <c r="CA202"/>
      <c r="CB202"/>
      <c r="CC202"/>
      <c r="CD202"/>
      <c r="CE202"/>
      <c r="CF202"/>
      <c r="CG202"/>
      <c r="CH202"/>
      <c r="CI202"/>
      <c r="CJ202"/>
      <c r="CK202"/>
      <c r="CL202"/>
      <c r="CM202"/>
      <c r="CN202"/>
      <c r="CO202"/>
      <c r="CP202"/>
      <c r="CQ202"/>
      <c r="CR202"/>
      <c r="CS202"/>
      <c r="CT202"/>
      <c r="CU202"/>
      <c r="CV202"/>
      <c r="CW202"/>
      <c r="CX202"/>
      <c r="CY202"/>
      <c r="CZ202"/>
      <c r="DA202"/>
      <c r="DB202"/>
      <c r="DC202"/>
      <c r="DD202"/>
      <c r="DE202"/>
      <c r="DF202"/>
      <c r="DG202"/>
      <c r="DH202"/>
      <c r="DI202" s="1"/>
      <c r="DJ202" s="1"/>
      <c r="DK202" s="1"/>
      <c r="DL202" s="1"/>
      <c r="DM202" s="1"/>
      <c r="DN202" s="1"/>
      <c r="DO202" s="1"/>
      <c r="DP202" s="1"/>
      <c r="DQ202" s="1"/>
      <c r="DR202" s="1"/>
      <c r="DS202" s="1"/>
      <c r="DT202" s="1"/>
      <c r="DU202" s="1"/>
      <c r="DV202" s="1"/>
      <c r="DW202" s="1"/>
      <c r="DX202" s="1"/>
      <c r="DY202" s="1"/>
      <c r="DZ202" s="1"/>
      <c r="EA202" s="1"/>
      <c r="EB202" s="1"/>
      <c r="EC202" s="1"/>
      <c r="ED202" s="1"/>
      <c r="EE202" s="1"/>
      <c r="EF202" s="1"/>
      <c r="EG202" s="1"/>
      <c r="EH202" s="1"/>
      <c r="EI202" s="1"/>
      <c r="EJ202" s="1"/>
      <c r="EK202" s="1"/>
      <c r="EL202" s="1"/>
      <c r="EM202" s="1"/>
      <c r="EN202" s="1"/>
      <c r="EO202" s="1"/>
      <c r="EP202" s="1"/>
      <c r="EQ202" s="1"/>
      <c r="ER202" s="1"/>
      <c r="ES202" s="1"/>
      <c r="ET202" s="1"/>
      <c r="EU202" s="1"/>
      <c r="EV202" s="1"/>
      <c r="EW202" s="1"/>
      <c r="EX202" s="1"/>
      <c r="EY202" s="1"/>
      <c r="EZ202" s="1"/>
      <c r="FA202" s="1"/>
      <c r="FB202" s="1"/>
      <c r="FC202" s="1"/>
      <c r="FD202" s="1"/>
      <c r="FE202" s="1"/>
      <c r="FF202" s="1"/>
      <c r="FG202" s="1"/>
      <c r="FH202" s="1"/>
      <c r="FI202" s="1"/>
      <c r="FJ202" s="1"/>
      <c r="FK202" s="1"/>
      <c r="FL202" s="1"/>
      <c r="FM202" s="1"/>
      <c r="FN202" s="1"/>
      <c r="FO202" s="1"/>
      <c r="FP202" s="1"/>
      <c r="FQ202" s="1"/>
      <c r="FR202" s="1"/>
      <c r="FS202" s="1"/>
      <c r="FT202" s="1"/>
      <c r="FU202" s="1"/>
      <c r="FV202" s="1"/>
      <c r="FW202" s="1"/>
      <c r="FX202" s="1"/>
      <c r="FY202" s="1"/>
      <c r="FZ202" s="1"/>
      <c r="GA202" s="1"/>
      <c r="GB202" s="1"/>
      <c r="GC202" s="1"/>
      <c r="GD202" s="1"/>
      <c r="GE202" s="1"/>
      <c r="GF202" s="1"/>
      <c r="GG202" s="1"/>
      <c r="GH202" s="1"/>
      <c r="GI202" s="1"/>
      <c r="GJ202" s="1"/>
      <c r="GK202" s="1"/>
      <c r="GL202" s="1"/>
      <c r="GM202" s="1"/>
      <c r="GN202" s="1"/>
      <c r="GO202" s="1"/>
      <c r="GP202" s="1"/>
      <c r="GQ202" s="1"/>
      <c r="GR202" s="1"/>
      <c r="GS202" s="1"/>
      <c r="GT202" s="1"/>
      <c r="GU202" s="1"/>
      <c r="GV202" s="1"/>
      <c r="GW202" s="1"/>
      <c r="GX202" s="1"/>
      <c r="GY202" s="1"/>
      <c r="GZ202" s="1"/>
      <c r="HA202" s="1"/>
      <c r="HB202" s="1"/>
      <c r="HC202" s="1"/>
      <c r="HD202" s="1"/>
      <c r="HE202" s="1"/>
      <c r="HF202" s="1"/>
      <c r="HG202" s="1"/>
      <c r="HH202" s="1"/>
      <c r="HI202" s="1"/>
      <c r="HJ202" s="1"/>
      <c r="HK202" s="1"/>
      <c r="HL202" s="1"/>
      <c r="HM202" s="1"/>
      <c r="HN202" s="1"/>
      <c r="HO202" s="1"/>
    </row>
    <row r="203" spans="1:223" ht="15.75" x14ac:dyDescent="0.25">
      <c r="A203"/>
      <c r="B203"/>
      <c r="C203"/>
      <c r="D203"/>
      <c r="E203"/>
      <c r="F203"/>
      <c r="G203"/>
      <c r="H203"/>
      <c r="I203"/>
      <c r="J203"/>
      <c r="K203"/>
      <c r="L203"/>
      <c r="M203"/>
      <c r="N203"/>
      <c r="O203"/>
      <c r="P203"/>
      <c r="Q203"/>
      <c r="R203"/>
      <c r="S203"/>
      <c r="T203"/>
      <c r="U203"/>
      <c r="V203"/>
      <c r="W203"/>
      <c r="X203"/>
      <c r="Y203"/>
      <c r="Z203"/>
      <c r="AA203"/>
      <c r="AB203"/>
      <c r="AC203"/>
      <c r="AD203"/>
      <c r="AE203"/>
      <c r="AF203"/>
      <c r="AG203"/>
      <c r="AH203"/>
      <c r="AI203"/>
      <c r="AJ203"/>
      <c r="AK203"/>
      <c r="AL203"/>
      <c r="AM203"/>
      <c r="AN203"/>
      <c r="AO203"/>
      <c r="AP203"/>
      <c r="AQ203"/>
      <c r="AR203"/>
      <c r="AS203"/>
      <c r="AT203"/>
      <c r="AU203"/>
      <c r="AV203"/>
      <c r="AW203"/>
      <c r="AX203"/>
      <c r="AY203"/>
      <c r="AZ203"/>
      <c r="BA203"/>
      <c r="BB203"/>
      <c r="BC203"/>
      <c r="BD203"/>
      <c r="BE203"/>
      <c r="BF203"/>
      <c r="BG203"/>
      <c r="BH203"/>
      <c r="BI203"/>
      <c r="BJ203"/>
      <c r="BK203"/>
      <c r="BL203"/>
      <c r="BM203"/>
      <c r="BN203"/>
      <c r="BO203"/>
      <c r="BP203"/>
      <c r="BQ203"/>
      <c r="BR203"/>
      <c r="BS203"/>
      <c r="BT203"/>
      <c r="BU203"/>
      <c r="BV203"/>
      <c r="BW203"/>
      <c r="BX203"/>
      <c r="BY203"/>
      <c r="BZ203"/>
      <c r="CA203"/>
      <c r="CB203"/>
      <c r="CC203"/>
      <c r="CD203"/>
      <c r="CE203"/>
      <c r="CF203"/>
      <c r="CG203"/>
      <c r="CH203"/>
      <c r="CI203"/>
      <c r="CJ203"/>
      <c r="CK203"/>
      <c r="CL203"/>
      <c r="CM203"/>
      <c r="CN203"/>
      <c r="CO203"/>
      <c r="CP203"/>
      <c r="CQ203"/>
      <c r="CR203"/>
      <c r="CS203"/>
      <c r="CT203"/>
      <c r="CU203"/>
      <c r="CV203"/>
      <c r="CW203"/>
      <c r="CX203"/>
      <c r="CY203"/>
      <c r="CZ203"/>
      <c r="DA203"/>
      <c r="DB203"/>
      <c r="DC203"/>
      <c r="DD203"/>
      <c r="DE203"/>
      <c r="DF203"/>
      <c r="DG203"/>
      <c r="DH203"/>
      <c r="DI203" s="1"/>
      <c r="DJ203" s="1"/>
      <c r="DK203" s="1"/>
      <c r="DL203" s="1"/>
      <c r="DM203" s="1"/>
      <c r="DN203" s="1"/>
      <c r="DO203" s="1"/>
      <c r="DP203" s="1"/>
      <c r="DQ203" s="1"/>
      <c r="DR203" s="1"/>
      <c r="DS203" s="1"/>
      <c r="DT203" s="1"/>
      <c r="DU203" s="1"/>
      <c r="DV203" s="1"/>
      <c r="DW203" s="1"/>
      <c r="DX203" s="1"/>
      <c r="DY203" s="1"/>
      <c r="DZ203" s="1"/>
      <c r="EA203" s="1"/>
      <c r="EB203" s="1"/>
      <c r="EC203" s="1"/>
      <c r="ED203" s="1"/>
      <c r="EE203" s="1"/>
      <c r="EF203" s="1"/>
      <c r="EG203" s="1"/>
      <c r="EH203" s="1"/>
      <c r="EI203" s="1"/>
      <c r="EJ203" s="1"/>
      <c r="EK203" s="1"/>
      <c r="EL203" s="1"/>
      <c r="EM203" s="1"/>
      <c r="EN203" s="1"/>
      <c r="EO203" s="1"/>
      <c r="EP203" s="1"/>
      <c r="EQ203" s="1"/>
      <c r="ER203" s="1"/>
      <c r="ES203" s="1"/>
      <c r="ET203" s="1"/>
      <c r="EU203" s="1"/>
      <c r="EV203" s="1"/>
      <c r="EW203" s="1"/>
      <c r="EX203" s="1"/>
      <c r="EY203" s="1"/>
      <c r="EZ203" s="1"/>
      <c r="FA203" s="1"/>
      <c r="FB203" s="1"/>
      <c r="FC203" s="1"/>
      <c r="FD203" s="1"/>
      <c r="FE203" s="1"/>
      <c r="FF203" s="1"/>
      <c r="FG203" s="1"/>
      <c r="FH203" s="1"/>
      <c r="FI203" s="1"/>
      <c r="FJ203" s="1"/>
      <c r="FK203" s="1"/>
      <c r="FL203" s="1"/>
      <c r="FM203" s="1"/>
      <c r="FN203" s="1"/>
      <c r="FO203" s="1"/>
      <c r="FP203" s="1"/>
      <c r="FQ203" s="1"/>
      <c r="FR203" s="1"/>
      <c r="FS203" s="1"/>
      <c r="FT203" s="1"/>
      <c r="FU203" s="1"/>
      <c r="FV203" s="1"/>
      <c r="FW203" s="1"/>
      <c r="FX203" s="1"/>
      <c r="FY203" s="1"/>
      <c r="FZ203" s="1"/>
      <c r="GA203" s="1"/>
      <c r="GB203" s="1"/>
      <c r="GC203" s="1"/>
      <c r="GD203" s="1"/>
      <c r="GE203" s="1"/>
      <c r="GF203" s="1"/>
      <c r="GG203" s="1"/>
      <c r="GH203" s="1"/>
      <c r="GI203" s="1"/>
      <c r="GJ203" s="1"/>
      <c r="GK203" s="1"/>
      <c r="GL203" s="1"/>
      <c r="GM203" s="1"/>
      <c r="GN203" s="1"/>
      <c r="GO203" s="1"/>
      <c r="GP203" s="1"/>
      <c r="GQ203" s="1"/>
      <c r="GR203" s="1"/>
      <c r="GS203" s="1"/>
      <c r="GT203" s="1"/>
      <c r="GU203" s="1"/>
      <c r="GV203" s="1"/>
      <c r="GW203" s="1"/>
      <c r="GX203" s="1"/>
      <c r="GY203" s="1"/>
      <c r="GZ203" s="1"/>
      <c r="HA203" s="1"/>
      <c r="HB203" s="1"/>
      <c r="HC203" s="1"/>
      <c r="HD203" s="1"/>
      <c r="HE203" s="1"/>
      <c r="HF203" s="1"/>
      <c r="HG203" s="1"/>
      <c r="HH203" s="1"/>
      <c r="HI203" s="1"/>
      <c r="HJ203" s="1"/>
      <c r="HK203" s="1"/>
      <c r="HL203" s="1"/>
      <c r="HM203" s="1"/>
      <c r="HN203" s="1"/>
      <c r="HO203" s="1"/>
    </row>
    <row r="204" spans="1:223" ht="15.75" x14ac:dyDescent="0.25">
      <c r="A204"/>
      <c r="B204"/>
      <c r="C204"/>
      <c r="D204"/>
      <c r="E204"/>
      <c r="F204"/>
      <c r="G204"/>
      <c r="H204"/>
      <c r="I204"/>
      <c r="J204"/>
      <c r="K204"/>
      <c r="L204"/>
      <c r="M204"/>
      <c r="N204"/>
      <c r="O204"/>
      <c r="P204"/>
      <c r="Q204"/>
      <c r="R204"/>
      <c r="S204"/>
      <c r="T204"/>
      <c r="U204"/>
      <c r="V204"/>
      <c r="W204"/>
      <c r="X204"/>
      <c r="Y204"/>
      <c r="Z204"/>
      <c r="AA204"/>
      <c r="AB204"/>
      <c r="AC204"/>
      <c r="AD204"/>
      <c r="AE204"/>
      <c r="AF204"/>
      <c r="AG204"/>
      <c r="AH204"/>
      <c r="AI204"/>
      <c r="AJ204"/>
      <c r="AK204"/>
      <c r="AL204"/>
      <c r="AM204"/>
      <c r="AN204"/>
      <c r="AO204"/>
      <c r="AP204"/>
      <c r="AQ204"/>
      <c r="AR204"/>
      <c r="AS204"/>
      <c r="AT204"/>
      <c r="AU204"/>
      <c r="AV204"/>
      <c r="AW204"/>
      <c r="AX204"/>
      <c r="AY204"/>
      <c r="AZ204"/>
      <c r="BA204"/>
      <c r="BB204"/>
      <c r="BC204"/>
      <c r="BD204"/>
      <c r="BE204"/>
      <c r="BF204"/>
      <c r="BG204"/>
      <c r="BH204"/>
      <c r="BI204"/>
      <c r="BJ204"/>
      <c r="BK204"/>
      <c r="BL204"/>
      <c r="BM204"/>
      <c r="BN204"/>
      <c r="BO204"/>
      <c r="BP204"/>
      <c r="BQ204"/>
      <c r="BR204"/>
      <c r="BS204"/>
      <c r="BT204"/>
      <c r="BU204"/>
      <c r="BV204"/>
      <c r="BW204"/>
      <c r="BX204"/>
      <c r="BY204"/>
      <c r="BZ204"/>
      <c r="CA204"/>
      <c r="CB204"/>
      <c r="CC204"/>
      <c r="CD204"/>
      <c r="CE204"/>
      <c r="CF204"/>
      <c r="CG204"/>
      <c r="CH204"/>
      <c r="CI204"/>
      <c r="CJ204"/>
      <c r="CK204"/>
      <c r="CL204"/>
      <c r="CM204"/>
      <c r="CN204"/>
      <c r="CO204"/>
      <c r="CP204"/>
      <c r="CQ204"/>
      <c r="CR204"/>
      <c r="CS204"/>
      <c r="CT204"/>
      <c r="CU204"/>
      <c r="CV204"/>
      <c r="CW204"/>
      <c r="CX204"/>
      <c r="CY204"/>
      <c r="CZ204"/>
      <c r="DA204"/>
      <c r="DB204"/>
      <c r="DC204"/>
      <c r="DD204"/>
      <c r="DE204"/>
      <c r="DF204"/>
      <c r="DG204"/>
      <c r="DH204"/>
      <c r="DI204" s="1"/>
      <c r="DJ204" s="1"/>
      <c r="DK204" s="1"/>
      <c r="DL204" s="1"/>
      <c r="DM204" s="1"/>
      <c r="DN204" s="1"/>
      <c r="DO204" s="1"/>
      <c r="DP204" s="1"/>
      <c r="DQ204" s="1"/>
      <c r="DR204" s="1"/>
      <c r="DS204" s="1"/>
      <c r="DT204" s="1"/>
      <c r="DU204" s="1"/>
      <c r="DV204" s="1"/>
      <c r="DW204" s="1"/>
      <c r="DX204" s="1"/>
      <c r="DY204" s="1"/>
      <c r="DZ204" s="1"/>
      <c r="EA204" s="1"/>
      <c r="EB204" s="1"/>
      <c r="EC204" s="1"/>
      <c r="ED204" s="1"/>
      <c r="EE204" s="1"/>
      <c r="EF204" s="1"/>
      <c r="EG204" s="1"/>
      <c r="EH204" s="1"/>
      <c r="EI204" s="1"/>
      <c r="EJ204" s="1"/>
      <c r="EK204" s="1"/>
      <c r="EL204" s="1"/>
      <c r="EM204" s="1"/>
      <c r="EN204" s="1"/>
      <c r="EO204" s="1"/>
      <c r="EP204" s="1"/>
      <c r="EQ204" s="1"/>
      <c r="ER204" s="1"/>
      <c r="ES204" s="1"/>
      <c r="ET204" s="1"/>
      <c r="EU204" s="1"/>
      <c r="EV204" s="1"/>
      <c r="EW204" s="1"/>
      <c r="EX204" s="1"/>
      <c r="EY204" s="1"/>
      <c r="EZ204" s="1"/>
      <c r="FA204" s="1"/>
      <c r="FB204" s="1"/>
      <c r="FC204" s="1"/>
      <c r="FD204" s="1"/>
      <c r="FE204" s="1"/>
      <c r="FF204" s="1"/>
      <c r="FG204" s="1"/>
      <c r="FH204" s="1"/>
      <c r="FI204" s="1"/>
      <c r="FJ204" s="1"/>
      <c r="FK204" s="1"/>
      <c r="FL204" s="1"/>
      <c r="FM204" s="1"/>
      <c r="FN204" s="1"/>
      <c r="FO204" s="1"/>
      <c r="FP204" s="1"/>
      <c r="FQ204" s="1"/>
      <c r="FR204" s="1"/>
      <c r="FS204" s="1"/>
      <c r="FT204" s="1"/>
      <c r="FU204" s="1"/>
      <c r="FV204" s="1"/>
      <c r="FW204" s="1"/>
      <c r="FX204" s="1"/>
      <c r="FY204" s="1"/>
      <c r="FZ204" s="1"/>
      <c r="GA204" s="1"/>
      <c r="GB204" s="1"/>
      <c r="GC204" s="1"/>
      <c r="GD204" s="1"/>
      <c r="GE204" s="1"/>
      <c r="GF204" s="1"/>
      <c r="GG204" s="1"/>
      <c r="GH204" s="1"/>
      <c r="GI204" s="1"/>
      <c r="GJ204" s="1"/>
      <c r="GK204" s="1"/>
      <c r="GL204" s="1"/>
      <c r="GM204" s="1"/>
      <c r="GN204" s="1"/>
      <c r="GO204" s="1"/>
      <c r="GP204" s="1"/>
      <c r="GQ204" s="1"/>
      <c r="GR204" s="1"/>
      <c r="GS204" s="1"/>
      <c r="GT204" s="1"/>
      <c r="GU204" s="1"/>
      <c r="GV204" s="1"/>
      <c r="GW204" s="1"/>
      <c r="GX204" s="1"/>
      <c r="GY204" s="1"/>
      <c r="GZ204" s="1"/>
      <c r="HA204" s="1"/>
      <c r="HB204" s="1"/>
      <c r="HC204" s="1"/>
      <c r="HD204" s="1"/>
      <c r="HE204" s="1"/>
      <c r="HF204" s="1"/>
      <c r="HG204" s="1"/>
      <c r="HH204" s="1"/>
      <c r="HI204" s="1"/>
      <c r="HJ204" s="1"/>
      <c r="HK204" s="1"/>
      <c r="HL204" s="1"/>
      <c r="HM204" s="1"/>
      <c r="HN204" s="1"/>
      <c r="HO204" s="1"/>
    </row>
    <row r="205" spans="1:223" ht="15.75" x14ac:dyDescent="0.25">
      <c r="A205"/>
      <c r="B205"/>
      <c r="C205"/>
      <c r="D205"/>
      <c r="E205"/>
      <c r="F205"/>
      <c r="G205"/>
      <c r="H205"/>
      <c r="I205"/>
      <c r="J205"/>
      <c r="K205"/>
      <c r="L205"/>
      <c r="M205"/>
      <c r="N205"/>
      <c r="O205"/>
      <c r="P205"/>
      <c r="Q205"/>
      <c r="R205"/>
      <c r="S205"/>
      <c r="T205"/>
      <c r="U205"/>
      <c r="V205"/>
      <c r="W205"/>
      <c r="X205"/>
      <c r="Y205"/>
      <c r="Z205"/>
      <c r="AA205"/>
      <c r="AB205"/>
      <c r="AC205"/>
      <c r="AD205"/>
      <c r="AE205"/>
      <c r="AF205"/>
      <c r="AG205"/>
      <c r="AH205"/>
      <c r="AI205"/>
      <c r="AJ205"/>
      <c r="AK205"/>
      <c r="AL205"/>
      <c r="AM205"/>
      <c r="AN205"/>
      <c r="AO205"/>
      <c r="AP205"/>
      <c r="AQ205"/>
      <c r="AR205"/>
      <c r="AS205"/>
      <c r="AT205"/>
      <c r="AU205"/>
      <c r="AV205"/>
      <c r="AW205"/>
      <c r="AX205"/>
      <c r="AY205"/>
      <c r="AZ205"/>
      <c r="BA205"/>
      <c r="BB205"/>
      <c r="BC205"/>
      <c r="BD205"/>
      <c r="BE205"/>
      <c r="BF205"/>
      <c r="BG205"/>
      <c r="BH205"/>
      <c r="BI205"/>
      <c r="BJ205"/>
      <c r="BK205"/>
      <c r="BL205"/>
      <c r="BM205"/>
      <c r="BN205"/>
      <c r="BO205"/>
      <c r="BP205"/>
      <c r="BQ205"/>
      <c r="BR205"/>
      <c r="BS205"/>
      <c r="BT205"/>
      <c r="BU205"/>
      <c r="BV205"/>
      <c r="BW205"/>
      <c r="BX205"/>
      <c r="BY205"/>
      <c r="BZ205"/>
      <c r="CA205"/>
      <c r="CB205"/>
      <c r="CC205"/>
      <c r="CD205"/>
      <c r="CE205"/>
      <c r="CF205"/>
      <c r="CG205"/>
      <c r="CH205"/>
      <c r="CI205"/>
      <c r="CJ205"/>
      <c r="CK205"/>
      <c r="CL205"/>
      <c r="CM205"/>
      <c r="CN205"/>
      <c r="CO205"/>
      <c r="CP205"/>
      <c r="CQ205"/>
      <c r="CR205"/>
      <c r="CS205"/>
      <c r="CT205"/>
      <c r="CU205"/>
      <c r="CV205"/>
      <c r="CW205"/>
      <c r="CX205"/>
      <c r="CY205"/>
      <c r="CZ205"/>
      <c r="DA205"/>
      <c r="DB205"/>
      <c r="DC205"/>
      <c r="DD205"/>
      <c r="DE205"/>
      <c r="DF205"/>
      <c r="DG205"/>
      <c r="DH205"/>
      <c r="DI205" s="1"/>
      <c r="DJ205" s="1"/>
      <c r="DK205" s="1"/>
      <c r="DL205" s="1"/>
      <c r="DM205" s="1"/>
      <c r="DN205" s="1"/>
      <c r="DO205" s="1"/>
      <c r="DP205" s="1"/>
      <c r="DQ205" s="1"/>
      <c r="DR205" s="1"/>
      <c r="DS205" s="1"/>
      <c r="DT205" s="1"/>
      <c r="DU205" s="1"/>
      <c r="DV205" s="1"/>
      <c r="DW205" s="1"/>
      <c r="DX205" s="1"/>
      <c r="DY205" s="1"/>
      <c r="DZ205" s="1"/>
      <c r="EA205" s="1"/>
      <c r="EB205" s="1"/>
      <c r="EC205" s="1"/>
      <c r="ED205" s="1"/>
      <c r="EE205" s="1"/>
      <c r="EF205" s="1"/>
      <c r="EG205" s="1"/>
      <c r="EH205" s="1"/>
      <c r="EI205" s="1"/>
      <c r="EJ205" s="1"/>
      <c r="EK205" s="1"/>
      <c r="EL205" s="1"/>
      <c r="EM205" s="1"/>
      <c r="EN205" s="1"/>
      <c r="EO205" s="1"/>
      <c r="EP205" s="1"/>
      <c r="EQ205" s="1"/>
      <c r="ER205" s="1"/>
      <c r="ES205" s="1"/>
      <c r="ET205" s="1"/>
      <c r="EU205" s="1"/>
      <c r="EV205" s="1"/>
      <c r="EW205" s="1"/>
      <c r="EX205" s="1"/>
      <c r="EY205" s="1"/>
      <c r="EZ205" s="1"/>
      <c r="FA205" s="1"/>
      <c r="FB205" s="1"/>
      <c r="FC205" s="1"/>
      <c r="FD205" s="1"/>
      <c r="FE205" s="1"/>
      <c r="FF205" s="1"/>
      <c r="FG205" s="1"/>
      <c r="FH205" s="1"/>
      <c r="FI205" s="1"/>
      <c r="FJ205" s="1"/>
      <c r="FK205" s="1"/>
      <c r="FL205" s="1"/>
      <c r="FM205" s="1"/>
      <c r="FN205" s="1"/>
      <c r="FO205" s="1"/>
      <c r="FP205" s="1"/>
      <c r="FQ205" s="1"/>
      <c r="FR205" s="1"/>
      <c r="FS205" s="1"/>
      <c r="FT205" s="1"/>
      <c r="FU205" s="1"/>
      <c r="FV205" s="1"/>
      <c r="FW205" s="1"/>
      <c r="FX205" s="1"/>
      <c r="FY205" s="1"/>
      <c r="FZ205" s="1"/>
      <c r="GA205" s="1"/>
      <c r="GB205" s="1"/>
      <c r="GC205" s="1"/>
      <c r="GD205" s="1"/>
      <c r="GE205" s="1"/>
      <c r="GF205" s="1"/>
      <c r="GG205" s="1"/>
      <c r="GH205" s="1"/>
      <c r="GI205" s="1"/>
      <c r="GJ205" s="1"/>
      <c r="GK205" s="1"/>
      <c r="GL205" s="1"/>
      <c r="GM205" s="1"/>
      <c r="GN205" s="1"/>
      <c r="GO205" s="1"/>
      <c r="GP205" s="1"/>
      <c r="GQ205" s="1"/>
      <c r="GR205" s="1"/>
      <c r="GS205" s="1"/>
      <c r="GT205" s="1"/>
      <c r="GU205" s="1"/>
      <c r="GV205" s="1"/>
      <c r="GW205" s="1"/>
      <c r="GX205" s="1"/>
      <c r="GY205" s="1"/>
      <c r="GZ205" s="1"/>
      <c r="HA205" s="1"/>
      <c r="HB205" s="1"/>
      <c r="HC205" s="1"/>
      <c r="HD205" s="1"/>
      <c r="HE205" s="1"/>
      <c r="HF205" s="1"/>
      <c r="HG205" s="1"/>
      <c r="HH205" s="1"/>
      <c r="HI205" s="1"/>
      <c r="HJ205" s="1"/>
      <c r="HK205" s="1"/>
      <c r="HL205" s="1"/>
      <c r="HM205" s="1"/>
      <c r="HN205" s="1"/>
      <c r="HO205" s="1"/>
    </row>
    <row r="206" spans="1:223" ht="15.75" x14ac:dyDescent="0.25">
      <c r="A206"/>
      <c r="B206"/>
      <c r="C206"/>
      <c r="D206"/>
      <c r="E206"/>
      <c r="F206"/>
      <c r="G206"/>
      <c r="H206"/>
      <c r="I206"/>
      <c r="J206"/>
      <c r="K206"/>
      <c r="L206"/>
      <c r="M206"/>
      <c r="N206"/>
      <c r="O206"/>
      <c r="P206"/>
      <c r="Q206"/>
      <c r="R206"/>
      <c r="S206"/>
      <c r="T206"/>
      <c r="U206"/>
      <c r="V206"/>
      <c r="W206"/>
      <c r="X206"/>
      <c r="Y206"/>
      <c r="Z206"/>
      <c r="AA206"/>
      <c r="AB206"/>
      <c r="AC206"/>
      <c r="AD206"/>
      <c r="AE206"/>
      <c r="AF206"/>
      <c r="AG206"/>
      <c r="AH206"/>
      <c r="AI206"/>
      <c r="AJ206"/>
      <c r="AK206"/>
      <c r="AL206"/>
      <c r="AM206"/>
      <c r="AN206"/>
      <c r="AO206"/>
      <c r="AP206"/>
      <c r="AQ206"/>
      <c r="AR206"/>
      <c r="AS206"/>
      <c r="AT206"/>
      <c r="AU206"/>
      <c r="AV206"/>
      <c r="AW206"/>
      <c r="AX206"/>
      <c r="AY206"/>
      <c r="AZ206"/>
      <c r="BA206"/>
      <c r="BB206"/>
      <c r="BC206"/>
      <c r="BD206"/>
      <c r="BE206"/>
      <c r="BF206"/>
      <c r="BG206"/>
      <c r="BH206"/>
      <c r="BI206"/>
      <c r="BJ206"/>
      <c r="BK206"/>
      <c r="BL206"/>
      <c r="BM206"/>
      <c r="BN206"/>
      <c r="BO206"/>
      <c r="BP206"/>
      <c r="BQ206"/>
      <c r="BR206"/>
      <c r="BS206"/>
      <c r="BT206"/>
      <c r="BU206"/>
      <c r="BV206"/>
      <c r="BW206"/>
      <c r="BX206"/>
      <c r="BY206"/>
      <c r="BZ206"/>
      <c r="CA206"/>
      <c r="CB206"/>
      <c r="CC206"/>
      <c r="CD206"/>
      <c r="CE206"/>
      <c r="CF206"/>
      <c r="CG206"/>
      <c r="CH206"/>
      <c r="CI206"/>
      <c r="CJ206"/>
      <c r="CK206"/>
      <c r="CL206"/>
      <c r="CM206"/>
      <c r="CN206"/>
      <c r="CO206"/>
      <c r="CP206"/>
      <c r="CQ206"/>
      <c r="CR206"/>
      <c r="CS206"/>
      <c r="CT206"/>
      <c r="CU206"/>
      <c r="CV206"/>
      <c r="CW206"/>
      <c r="CX206"/>
      <c r="CY206"/>
      <c r="CZ206"/>
      <c r="DA206"/>
      <c r="DB206"/>
      <c r="DC206"/>
      <c r="DD206"/>
      <c r="DE206"/>
      <c r="DF206"/>
      <c r="DG206"/>
      <c r="DH206"/>
      <c r="DI206" s="1"/>
      <c r="DJ206" s="1"/>
      <c r="DK206" s="1"/>
      <c r="DL206" s="1"/>
      <c r="DM206" s="1"/>
      <c r="DN206" s="1"/>
      <c r="DO206" s="1"/>
      <c r="DP206" s="1"/>
      <c r="DQ206" s="1"/>
      <c r="DR206" s="1"/>
      <c r="DS206" s="1"/>
      <c r="DT206" s="1"/>
      <c r="DU206" s="1"/>
      <c r="DV206" s="1"/>
      <c r="DW206" s="1"/>
      <c r="DX206" s="1"/>
      <c r="DY206" s="1"/>
      <c r="DZ206" s="1"/>
      <c r="EA206" s="1"/>
      <c r="EB206" s="1"/>
      <c r="EC206" s="1"/>
      <c r="ED206" s="1"/>
      <c r="EE206" s="1"/>
      <c r="EF206" s="1"/>
      <c r="EG206" s="1"/>
      <c r="EH206" s="1"/>
      <c r="EI206" s="1"/>
      <c r="EJ206" s="1"/>
      <c r="EK206" s="1"/>
      <c r="EL206" s="1"/>
      <c r="EM206" s="1"/>
      <c r="EN206" s="1"/>
      <c r="EO206" s="1"/>
      <c r="EP206" s="1"/>
      <c r="EQ206" s="1"/>
      <c r="ER206" s="1"/>
      <c r="ES206" s="1"/>
      <c r="ET206" s="1"/>
      <c r="EU206" s="1"/>
      <c r="EV206" s="1"/>
      <c r="EW206" s="1"/>
      <c r="EX206" s="1"/>
      <c r="EY206" s="1"/>
      <c r="EZ206" s="1"/>
      <c r="FA206" s="1"/>
      <c r="FB206" s="1"/>
      <c r="FC206" s="1"/>
      <c r="FD206" s="1"/>
      <c r="FE206" s="1"/>
      <c r="FF206" s="1"/>
      <c r="FG206" s="1"/>
      <c r="FH206" s="1"/>
      <c r="FI206" s="1"/>
      <c r="FJ206" s="1"/>
      <c r="FK206" s="1"/>
      <c r="FL206" s="1"/>
      <c r="FM206" s="1"/>
      <c r="FN206" s="1"/>
      <c r="FO206" s="1"/>
      <c r="FP206" s="1"/>
      <c r="FQ206" s="1"/>
      <c r="FR206" s="1"/>
      <c r="FS206" s="1"/>
      <c r="FT206" s="1"/>
      <c r="FU206" s="1"/>
      <c r="FV206" s="1"/>
      <c r="FW206" s="1"/>
      <c r="FX206" s="1"/>
      <c r="FY206" s="1"/>
      <c r="FZ206" s="1"/>
      <c r="GA206" s="1"/>
      <c r="GB206" s="1"/>
      <c r="GC206" s="1"/>
      <c r="GD206" s="1"/>
      <c r="GE206" s="1"/>
      <c r="GF206" s="1"/>
      <c r="GG206" s="1"/>
      <c r="GH206" s="1"/>
      <c r="GI206" s="1"/>
      <c r="GJ206" s="1"/>
      <c r="GK206" s="1"/>
      <c r="GL206" s="1"/>
      <c r="GM206" s="1"/>
      <c r="GN206" s="1"/>
      <c r="GO206" s="1"/>
      <c r="GP206" s="1"/>
      <c r="GQ206" s="1"/>
      <c r="GR206" s="1"/>
      <c r="GS206" s="1"/>
      <c r="GT206" s="1"/>
      <c r="GU206" s="1"/>
      <c r="GV206" s="1"/>
      <c r="GW206" s="1"/>
      <c r="GX206" s="1"/>
      <c r="GY206" s="1"/>
      <c r="GZ206" s="1"/>
      <c r="HA206" s="1"/>
      <c r="HB206" s="1"/>
      <c r="HC206" s="1"/>
      <c r="HD206" s="1"/>
      <c r="HE206" s="1"/>
      <c r="HF206" s="1"/>
      <c r="HG206" s="1"/>
      <c r="HH206" s="1"/>
      <c r="HI206" s="1"/>
      <c r="HJ206" s="1"/>
      <c r="HK206" s="1"/>
      <c r="HL206" s="1"/>
      <c r="HM206" s="1"/>
      <c r="HN206" s="1"/>
      <c r="HO206" s="1"/>
    </row>
    <row r="207" spans="1:223" ht="15.75" x14ac:dyDescent="0.25">
      <c r="A207"/>
      <c r="B207"/>
      <c r="C207"/>
      <c r="D207"/>
      <c r="E207"/>
      <c r="F207"/>
      <c r="G207"/>
      <c r="H207"/>
      <c r="I207"/>
      <c r="J207"/>
      <c r="K207"/>
      <c r="L207"/>
      <c r="M207"/>
      <c r="N207"/>
      <c r="O207"/>
      <c r="P207"/>
      <c r="Q207"/>
      <c r="R207"/>
      <c r="S207"/>
      <c r="T207"/>
      <c r="U207"/>
      <c r="V207"/>
      <c r="W207"/>
      <c r="X207"/>
      <c r="Y207"/>
      <c r="Z207"/>
      <c r="AA207"/>
      <c r="AB207"/>
      <c r="AC207"/>
      <c r="AD207"/>
      <c r="AE207"/>
      <c r="AF207"/>
      <c r="AG207"/>
      <c r="AH207"/>
      <c r="AI207"/>
      <c r="AJ207"/>
      <c r="AK207"/>
      <c r="AL207"/>
      <c r="AM207"/>
      <c r="AN207"/>
      <c r="AO207"/>
      <c r="AP207"/>
      <c r="AQ207"/>
      <c r="AR207"/>
      <c r="AS207"/>
      <c r="AT207"/>
      <c r="AU207"/>
      <c r="AV207"/>
      <c r="AW207"/>
      <c r="AX207"/>
      <c r="AY207"/>
      <c r="AZ207"/>
      <c r="BA207"/>
      <c r="BB207"/>
      <c r="BC207"/>
      <c r="BD207"/>
      <c r="BE207"/>
      <c r="BF207"/>
      <c r="BG207"/>
      <c r="BH207"/>
      <c r="BI207"/>
      <c r="BJ207"/>
      <c r="BK207"/>
      <c r="BL207"/>
      <c r="BM207"/>
      <c r="BN207"/>
      <c r="BO207"/>
      <c r="BP207"/>
      <c r="BQ207"/>
      <c r="BR207"/>
      <c r="BS207"/>
      <c r="BT207"/>
      <c r="BU207"/>
      <c r="BV207"/>
      <c r="BW207"/>
      <c r="BX207"/>
      <c r="BY207"/>
      <c r="BZ207"/>
      <c r="CA207"/>
      <c r="CB207"/>
      <c r="CC207"/>
      <c r="CD207"/>
      <c r="CE207"/>
      <c r="CF207"/>
      <c r="CG207"/>
      <c r="CH207"/>
      <c r="CI207"/>
      <c r="CJ207"/>
      <c r="CK207"/>
      <c r="CL207"/>
      <c r="CM207"/>
      <c r="CN207"/>
      <c r="CO207"/>
      <c r="CP207"/>
      <c r="CQ207"/>
      <c r="CR207"/>
      <c r="CS207"/>
      <c r="CT207"/>
      <c r="CU207"/>
      <c r="CV207"/>
      <c r="CW207"/>
      <c r="CX207"/>
      <c r="CY207"/>
      <c r="CZ207"/>
      <c r="DA207"/>
      <c r="DB207"/>
      <c r="DC207"/>
      <c r="DD207"/>
      <c r="DE207"/>
      <c r="DF207"/>
      <c r="DG207"/>
      <c r="DH207"/>
      <c r="DI207" s="1"/>
      <c r="DJ207" s="1"/>
      <c r="DK207" s="1"/>
      <c r="DL207" s="1"/>
      <c r="DM207" s="1"/>
      <c r="DN207" s="1"/>
      <c r="DO207" s="1"/>
      <c r="DP207" s="1"/>
      <c r="DQ207" s="1"/>
      <c r="DR207" s="1"/>
      <c r="DS207" s="1"/>
      <c r="DT207" s="1"/>
      <c r="DU207" s="1"/>
      <c r="DV207" s="1"/>
      <c r="DW207" s="1"/>
      <c r="DX207" s="1"/>
      <c r="DY207" s="1"/>
      <c r="DZ207" s="1"/>
      <c r="EA207" s="1"/>
      <c r="EB207" s="1"/>
      <c r="EC207" s="1"/>
      <c r="ED207" s="1"/>
      <c r="EE207" s="1"/>
      <c r="EF207" s="1"/>
      <c r="EG207" s="1"/>
      <c r="EH207" s="1"/>
      <c r="EI207" s="1"/>
      <c r="EJ207" s="1"/>
      <c r="EK207" s="1"/>
      <c r="EL207" s="1"/>
      <c r="EM207" s="1"/>
      <c r="EN207" s="1"/>
      <c r="EO207" s="1"/>
      <c r="EP207" s="1"/>
      <c r="EQ207" s="1"/>
      <c r="ER207" s="1"/>
      <c r="ES207" s="1"/>
      <c r="ET207" s="1"/>
      <c r="EU207" s="1"/>
      <c r="EV207" s="1"/>
      <c r="EW207" s="1"/>
      <c r="EX207" s="1"/>
      <c r="EY207" s="1"/>
      <c r="EZ207" s="1"/>
      <c r="FA207" s="1"/>
      <c r="FB207" s="1"/>
      <c r="FC207" s="1"/>
      <c r="FD207" s="1"/>
      <c r="FE207" s="1"/>
      <c r="FF207" s="1"/>
      <c r="FG207" s="1"/>
      <c r="FH207" s="1"/>
      <c r="FI207" s="1"/>
      <c r="FJ207" s="1"/>
      <c r="FK207" s="1"/>
      <c r="FL207" s="1"/>
      <c r="FM207" s="1"/>
      <c r="FN207" s="1"/>
      <c r="FO207" s="1"/>
      <c r="FP207" s="1"/>
      <c r="FQ207" s="1"/>
      <c r="FR207" s="1"/>
      <c r="FS207" s="1"/>
      <c r="FT207" s="1"/>
      <c r="FU207" s="1"/>
      <c r="FV207" s="1"/>
      <c r="FW207" s="1"/>
      <c r="FX207" s="1"/>
      <c r="FY207" s="1"/>
      <c r="FZ207" s="1"/>
      <c r="GA207" s="1"/>
      <c r="GB207" s="1"/>
      <c r="GC207" s="1"/>
      <c r="GD207" s="1"/>
      <c r="GE207" s="1"/>
      <c r="GF207" s="1"/>
      <c r="GG207" s="1"/>
      <c r="GH207" s="1"/>
      <c r="GI207" s="1"/>
      <c r="GJ207" s="1"/>
      <c r="GK207" s="1"/>
      <c r="GL207" s="1"/>
      <c r="GM207" s="1"/>
      <c r="GN207" s="1"/>
      <c r="GO207" s="1"/>
      <c r="GP207" s="1"/>
      <c r="GQ207" s="1"/>
      <c r="GR207" s="1"/>
      <c r="GS207" s="1"/>
      <c r="GT207" s="1"/>
      <c r="GU207" s="1"/>
      <c r="GV207" s="1"/>
      <c r="GW207" s="1"/>
      <c r="GX207" s="1"/>
      <c r="GY207" s="1"/>
      <c r="GZ207" s="1"/>
      <c r="HA207" s="1"/>
      <c r="HB207" s="1"/>
      <c r="HC207" s="1"/>
      <c r="HD207" s="1"/>
      <c r="HE207" s="1"/>
      <c r="HF207" s="1"/>
      <c r="HG207" s="1"/>
      <c r="HH207" s="1"/>
      <c r="HI207" s="1"/>
      <c r="HJ207" s="1"/>
      <c r="HK207" s="1"/>
      <c r="HL207" s="1"/>
      <c r="HM207" s="1"/>
      <c r="HN207" s="1"/>
      <c r="HO207" s="1"/>
    </row>
    <row r="208" spans="1:223" ht="15.75" x14ac:dyDescent="0.25">
      <c r="A208"/>
      <c r="B208"/>
      <c r="C208"/>
      <c r="D208"/>
      <c r="E208"/>
      <c r="F208"/>
      <c r="G208"/>
      <c r="H208"/>
      <c r="I208"/>
      <c r="J208"/>
      <c r="K208"/>
      <c r="L208"/>
      <c r="M208"/>
      <c r="N208"/>
      <c r="O208"/>
      <c r="P208"/>
      <c r="Q208"/>
      <c r="R208"/>
      <c r="S208"/>
      <c r="T208"/>
      <c r="U208"/>
      <c r="V208"/>
      <c r="W208"/>
      <c r="X208"/>
      <c r="Y208"/>
      <c r="Z208"/>
      <c r="AA208"/>
      <c r="AB208"/>
      <c r="AC208"/>
      <c r="AD208"/>
      <c r="AE208"/>
      <c r="AF208"/>
      <c r="AG208"/>
      <c r="AH208"/>
      <c r="AI208"/>
      <c r="AJ208"/>
      <c r="AK208"/>
      <c r="AL208"/>
      <c r="AM208"/>
      <c r="AN208"/>
      <c r="AO208"/>
      <c r="AP208"/>
      <c r="AQ208"/>
      <c r="AR208"/>
      <c r="AS208"/>
      <c r="AT208"/>
      <c r="AU208"/>
      <c r="AV208"/>
      <c r="AW208"/>
      <c r="AX208"/>
      <c r="AY208"/>
      <c r="AZ208"/>
      <c r="BA208"/>
      <c r="BB208"/>
      <c r="BC208"/>
      <c r="BD208"/>
      <c r="BE208"/>
      <c r="BF208"/>
      <c r="BG208"/>
      <c r="BH208"/>
      <c r="BI208"/>
      <c r="BJ208"/>
      <c r="BK208"/>
      <c r="BL208"/>
      <c r="BM208"/>
      <c r="BN208"/>
      <c r="BO208"/>
      <c r="BP208"/>
      <c r="BQ208"/>
      <c r="BR208"/>
      <c r="BS208"/>
      <c r="BT208"/>
      <c r="BU208"/>
      <c r="BV208"/>
      <c r="BW208"/>
      <c r="BX208"/>
      <c r="BY208"/>
      <c r="BZ208"/>
      <c r="CA208"/>
      <c r="CB208"/>
      <c r="CC208"/>
      <c r="CD208"/>
      <c r="CE208"/>
      <c r="CF208"/>
      <c r="CG208"/>
      <c r="CH208"/>
      <c r="CI208"/>
      <c r="CJ208"/>
      <c r="CK208"/>
      <c r="CL208"/>
      <c r="CM208"/>
      <c r="CN208"/>
      <c r="CO208"/>
      <c r="CP208"/>
      <c r="CQ208"/>
      <c r="CR208"/>
      <c r="CS208"/>
      <c r="CT208"/>
      <c r="CU208"/>
      <c r="CV208"/>
      <c r="CW208"/>
      <c r="CX208"/>
      <c r="CY208"/>
      <c r="CZ208"/>
      <c r="DA208"/>
      <c r="DB208"/>
      <c r="DC208"/>
      <c r="DD208"/>
      <c r="DE208"/>
      <c r="DF208"/>
      <c r="DG208"/>
      <c r="DH208"/>
      <c r="DI208" s="1"/>
      <c r="DJ208" s="1"/>
      <c r="DK208" s="1"/>
      <c r="DL208" s="1"/>
      <c r="DM208" s="1"/>
      <c r="DN208" s="1"/>
      <c r="DO208" s="1"/>
      <c r="DP208" s="1"/>
      <c r="DQ208" s="1"/>
      <c r="DR208" s="1"/>
      <c r="DS208" s="1"/>
      <c r="DT208" s="1"/>
      <c r="DU208" s="1"/>
      <c r="DV208" s="1"/>
      <c r="DW208" s="1"/>
      <c r="DX208" s="1"/>
      <c r="DY208" s="1"/>
      <c r="DZ208" s="1"/>
      <c r="EA208" s="1"/>
      <c r="EB208" s="1"/>
      <c r="EC208" s="1"/>
      <c r="ED208" s="1"/>
      <c r="EE208" s="1"/>
      <c r="EF208" s="1"/>
      <c r="EG208" s="1"/>
      <c r="EH208" s="1"/>
      <c r="EI208" s="1"/>
      <c r="EJ208" s="1"/>
      <c r="EK208" s="1"/>
      <c r="EL208" s="1"/>
      <c r="EM208" s="1"/>
      <c r="EN208" s="1"/>
      <c r="EO208" s="1"/>
      <c r="EP208" s="1"/>
      <c r="EQ208" s="1"/>
      <c r="ER208" s="1"/>
      <c r="ES208" s="1"/>
      <c r="ET208" s="1"/>
      <c r="EU208" s="1"/>
      <c r="EV208" s="1"/>
      <c r="EW208" s="1"/>
      <c r="EX208" s="1"/>
      <c r="EY208" s="1"/>
      <c r="EZ208" s="1"/>
      <c r="FA208" s="1"/>
      <c r="FB208" s="1"/>
      <c r="FC208" s="1"/>
      <c r="FD208" s="1"/>
      <c r="FE208" s="1"/>
      <c r="FF208" s="1"/>
      <c r="FG208" s="1"/>
      <c r="FH208" s="1"/>
      <c r="FI208" s="1"/>
      <c r="FJ208" s="1"/>
      <c r="FK208" s="1"/>
      <c r="FL208" s="1"/>
      <c r="FM208" s="1"/>
      <c r="FN208" s="1"/>
      <c r="FO208" s="1"/>
      <c r="FP208" s="1"/>
      <c r="FQ208" s="1"/>
      <c r="FR208" s="1"/>
      <c r="FS208" s="1"/>
      <c r="FT208" s="1"/>
      <c r="FU208" s="1"/>
      <c r="FV208" s="1"/>
      <c r="FW208" s="1"/>
      <c r="FX208" s="1"/>
      <c r="FY208" s="1"/>
      <c r="FZ208" s="1"/>
      <c r="GA208" s="1"/>
      <c r="GB208" s="1"/>
      <c r="GC208" s="1"/>
      <c r="GD208" s="1"/>
      <c r="GE208" s="1"/>
      <c r="GF208" s="1"/>
      <c r="GG208" s="1"/>
      <c r="GH208" s="1"/>
      <c r="GI208" s="1"/>
      <c r="GJ208" s="1"/>
      <c r="GK208" s="1"/>
      <c r="GL208" s="1"/>
      <c r="GM208" s="1"/>
      <c r="GN208" s="1"/>
      <c r="GO208" s="1"/>
      <c r="GP208" s="1"/>
      <c r="GQ208" s="1"/>
      <c r="GR208" s="1"/>
      <c r="GS208" s="1"/>
      <c r="GT208" s="1"/>
      <c r="GU208" s="1"/>
      <c r="GV208" s="1"/>
      <c r="GW208" s="1"/>
      <c r="GX208" s="1"/>
      <c r="GY208" s="1"/>
      <c r="GZ208" s="1"/>
      <c r="HA208" s="1"/>
      <c r="HB208" s="1"/>
      <c r="HC208" s="1"/>
      <c r="HD208" s="1"/>
      <c r="HE208" s="1"/>
      <c r="HF208" s="1"/>
      <c r="HG208" s="1"/>
      <c r="HH208" s="1"/>
      <c r="HI208" s="1"/>
      <c r="HJ208" s="1"/>
      <c r="HK208" s="1"/>
      <c r="HL208" s="1"/>
      <c r="HM208" s="1"/>
      <c r="HN208" s="1"/>
      <c r="HO208" s="1"/>
    </row>
    <row r="209" spans="1:223" ht="15.75" x14ac:dyDescent="0.25">
      <c r="A209"/>
      <c r="B209"/>
      <c r="C209"/>
      <c r="D209"/>
      <c r="E209"/>
      <c r="F209"/>
      <c r="G209"/>
      <c r="H209"/>
      <c r="I209"/>
      <c r="J209"/>
      <c r="K209"/>
      <c r="L209"/>
      <c r="M209"/>
      <c r="N209"/>
      <c r="O209"/>
      <c r="P209"/>
      <c r="Q209"/>
      <c r="R209"/>
      <c r="S209"/>
      <c r="T209"/>
      <c r="U209"/>
      <c r="V209"/>
      <c r="W209"/>
      <c r="X209"/>
      <c r="Y209"/>
      <c r="Z209"/>
      <c r="AA209"/>
      <c r="AB209"/>
      <c r="AC209"/>
      <c r="AD209"/>
      <c r="AE209"/>
      <c r="AF209"/>
      <c r="AG209"/>
      <c r="AH209"/>
      <c r="AI209"/>
      <c r="AJ209"/>
      <c r="AK209"/>
      <c r="AL209"/>
      <c r="AM209"/>
      <c r="AN209"/>
      <c r="AO209"/>
      <c r="AP209"/>
      <c r="AQ209"/>
      <c r="AR209"/>
      <c r="AS209"/>
      <c r="AT209"/>
      <c r="AU209"/>
      <c r="AV209"/>
      <c r="AW209"/>
      <c r="AX209"/>
      <c r="AY209"/>
      <c r="AZ209"/>
      <c r="BA209"/>
      <c r="BB209"/>
      <c r="BC209"/>
      <c r="BD209"/>
      <c r="BE209"/>
      <c r="BF209"/>
      <c r="BG209"/>
      <c r="BH209"/>
      <c r="BI209"/>
      <c r="BJ209"/>
      <c r="BK209"/>
      <c r="BL209"/>
      <c r="BM209"/>
      <c r="BN209"/>
      <c r="BO209"/>
      <c r="BP209"/>
      <c r="BQ209"/>
      <c r="BR209"/>
      <c r="BS209"/>
      <c r="BT209"/>
      <c r="BU209"/>
      <c r="BV209"/>
      <c r="BW209"/>
      <c r="BX209"/>
      <c r="BY209"/>
      <c r="BZ209"/>
      <c r="CA209"/>
      <c r="CB209"/>
      <c r="CC209"/>
      <c r="CD209"/>
      <c r="CE209"/>
      <c r="CF209"/>
      <c r="CG209"/>
      <c r="CH209"/>
      <c r="CI209"/>
      <c r="CJ209"/>
      <c r="CK209"/>
      <c r="CL209"/>
      <c r="CM209"/>
      <c r="CN209"/>
      <c r="CO209"/>
      <c r="CP209"/>
      <c r="CQ209"/>
      <c r="CR209"/>
      <c r="CS209"/>
      <c r="CT209"/>
      <c r="CU209"/>
      <c r="CV209"/>
      <c r="CW209"/>
      <c r="CX209"/>
      <c r="CY209"/>
      <c r="CZ209"/>
      <c r="DA209"/>
      <c r="DB209"/>
      <c r="DC209"/>
      <c r="DD209"/>
      <c r="DE209"/>
      <c r="DF209"/>
      <c r="DG209"/>
      <c r="DH209"/>
      <c r="DI209" s="1"/>
      <c r="DJ209" s="1"/>
      <c r="DK209" s="1"/>
      <c r="DL209" s="1"/>
      <c r="DM209" s="1"/>
      <c r="DN209" s="1"/>
      <c r="DO209" s="1"/>
      <c r="DP209" s="1"/>
      <c r="DQ209" s="1"/>
      <c r="DR209" s="1"/>
      <c r="DS209" s="1"/>
      <c r="DT209" s="1"/>
      <c r="DU209" s="1"/>
      <c r="DV209" s="1"/>
      <c r="DW209" s="1"/>
      <c r="DX209" s="1"/>
      <c r="DY209" s="1"/>
      <c r="DZ209" s="1"/>
      <c r="EA209" s="1"/>
      <c r="EB209" s="1"/>
      <c r="EC209" s="1"/>
      <c r="ED209" s="1"/>
      <c r="EE209" s="1"/>
      <c r="EF209" s="1"/>
      <c r="EG209" s="1"/>
      <c r="EH209" s="1"/>
      <c r="EI209" s="1"/>
      <c r="EJ209" s="1"/>
      <c r="EK209" s="1"/>
      <c r="EL209" s="1"/>
      <c r="EM209" s="1"/>
      <c r="EN209" s="1"/>
      <c r="EO209" s="1"/>
      <c r="EP209" s="1"/>
      <c r="EQ209" s="1"/>
      <c r="ER209" s="1"/>
      <c r="ES209" s="1"/>
      <c r="ET209" s="1"/>
      <c r="EU209" s="1"/>
      <c r="EV209" s="1"/>
      <c r="EW209" s="1"/>
      <c r="EX209" s="1"/>
      <c r="EY209" s="1"/>
      <c r="EZ209" s="1"/>
      <c r="FA209" s="1"/>
      <c r="FB209" s="1"/>
      <c r="FC209" s="1"/>
      <c r="FD209" s="1"/>
      <c r="FE209" s="1"/>
      <c r="FF209" s="1"/>
      <c r="FG209" s="1"/>
      <c r="FH209" s="1"/>
      <c r="FI209" s="1"/>
      <c r="FJ209" s="1"/>
      <c r="FK209" s="1"/>
      <c r="FL209" s="1"/>
      <c r="FM209" s="1"/>
      <c r="FN209" s="1"/>
      <c r="FO209" s="1"/>
      <c r="FP209" s="1"/>
      <c r="FQ209" s="1"/>
      <c r="FR209" s="1"/>
      <c r="FS209" s="1"/>
      <c r="FT209" s="1"/>
      <c r="FU209" s="1"/>
      <c r="FV209" s="1"/>
      <c r="FW209" s="1"/>
      <c r="FX209" s="1"/>
      <c r="FY209" s="1"/>
      <c r="FZ209" s="1"/>
      <c r="GA209" s="1"/>
      <c r="GB209" s="1"/>
      <c r="GC209" s="1"/>
      <c r="GD209" s="1"/>
      <c r="GE209" s="1"/>
      <c r="GF209" s="1"/>
      <c r="GG209" s="1"/>
      <c r="GH209" s="1"/>
      <c r="GI209" s="1"/>
      <c r="GJ209" s="1"/>
      <c r="GK209" s="1"/>
      <c r="GL209" s="1"/>
      <c r="GM209" s="1"/>
      <c r="GN209" s="1"/>
      <c r="GO209" s="1"/>
      <c r="GP209" s="1"/>
      <c r="GQ209" s="1"/>
      <c r="GR209" s="1"/>
      <c r="GS209" s="1"/>
      <c r="GT209" s="1"/>
      <c r="GU209" s="1"/>
      <c r="GV209" s="1"/>
      <c r="GW209" s="1"/>
      <c r="GX209" s="1"/>
      <c r="GY209" s="1"/>
      <c r="GZ209" s="1"/>
      <c r="HA209" s="1"/>
      <c r="HB209" s="1"/>
      <c r="HC209" s="1"/>
      <c r="HD209" s="1"/>
      <c r="HE209" s="1"/>
      <c r="HF209" s="1"/>
      <c r="HG209" s="1"/>
      <c r="HH209" s="1"/>
      <c r="HI209" s="1"/>
      <c r="HJ209" s="1"/>
      <c r="HK209" s="1"/>
      <c r="HL209" s="1"/>
      <c r="HM209" s="1"/>
      <c r="HN209" s="1"/>
      <c r="HO209" s="1"/>
    </row>
    <row r="210" spans="1:223" ht="15.75" x14ac:dyDescent="0.25">
      <c r="A210"/>
      <c r="B210"/>
      <c r="C210"/>
      <c r="D210"/>
      <c r="E210"/>
      <c r="F210"/>
      <c r="G210"/>
      <c r="H210"/>
      <c r="I210"/>
      <c r="J210"/>
      <c r="K210"/>
      <c r="L210"/>
      <c r="M210"/>
      <c r="N210"/>
      <c r="O210"/>
      <c r="P210"/>
      <c r="Q210"/>
      <c r="R210"/>
      <c r="S210"/>
      <c r="T210"/>
      <c r="U210"/>
      <c r="V210"/>
      <c r="W210"/>
      <c r="X210"/>
      <c r="Y210"/>
      <c r="Z210"/>
      <c r="AA210"/>
      <c r="AB210"/>
      <c r="AC210"/>
      <c r="AD210"/>
      <c r="AE210"/>
      <c r="AF210"/>
      <c r="AG210"/>
      <c r="AH210"/>
      <c r="AI210"/>
      <c r="AJ210"/>
      <c r="AK210"/>
      <c r="AL210"/>
      <c r="AM210"/>
      <c r="AN210"/>
      <c r="AO210"/>
      <c r="AP210"/>
      <c r="AQ210"/>
      <c r="AR210"/>
      <c r="AS210"/>
      <c r="AT210"/>
      <c r="AU210"/>
      <c r="AV210"/>
      <c r="AW210"/>
      <c r="AX210"/>
      <c r="AY210"/>
      <c r="AZ210"/>
      <c r="BA210"/>
      <c r="BB210"/>
      <c r="BC210"/>
      <c r="BD210"/>
      <c r="BE210"/>
      <c r="BF210"/>
      <c r="BG210"/>
      <c r="BH210"/>
      <c r="BI210"/>
      <c r="BJ210"/>
      <c r="BK210"/>
      <c r="BL210"/>
      <c r="BM210"/>
      <c r="BN210"/>
      <c r="BO210"/>
      <c r="BP210"/>
      <c r="BQ210"/>
      <c r="BR210"/>
      <c r="BS210"/>
      <c r="BT210"/>
      <c r="BU210"/>
      <c r="BV210"/>
      <c r="BW210"/>
      <c r="BX210"/>
      <c r="BY210"/>
      <c r="BZ210"/>
      <c r="CA210"/>
      <c r="CB210"/>
      <c r="CC210"/>
      <c r="CD210"/>
      <c r="CE210"/>
      <c r="CF210"/>
      <c r="CG210"/>
      <c r="CH210"/>
      <c r="CI210"/>
      <c r="CJ210"/>
      <c r="CK210"/>
      <c r="CL210"/>
      <c r="CM210"/>
      <c r="CN210"/>
      <c r="CO210"/>
      <c r="CP210"/>
      <c r="CQ210"/>
      <c r="CR210"/>
      <c r="CS210"/>
      <c r="CT210"/>
      <c r="CU210"/>
      <c r="CV210"/>
      <c r="CW210"/>
      <c r="CX210"/>
      <c r="CY210"/>
      <c r="CZ210"/>
      <c r="DA210"/>
      <c r="DB210"/>
      <c r="DC210"/>
      <c r="DD210"/>
      <c r="DE210"/>
      <c r="DF210"/>
      <c r="DG210"/>
      <c r="DH210"/>
      <c r="DI210" s="1"/>
      <c r="DJ210" s="1"/>
      <c r="DK210" s="1"/>
      <c r="DL210" s="1"/>
      <c r="DM210" s="1"/>
      <c r="DN210" s="1"/>
      <c r="DO210" s="1"/>
      <c r="DP210" s="1"/>
      <c r="DQ210" s="1"/>
      <c r="DR210" s="1"/>
      <c r="DS210" s="1"/>
      <c r="DT210" s="1"/>
      <c r="DU210" s="1"/>
      <c r="DV210" s="1"/>
      <c r="DW210" s="1"/>
      <c r="DX210" s="1"/>
      <c r="DY210" s="1"/>
      <c r="DZ210" s="1"/>
      <c r="EA210" s="1"/>
      <c r="EB210" s="1"/>
      <c r="EC210" s="1"/>
      <c r="ED210" s="1"/>
      <c r="EE210" s="1"/>
      <c r="EF210" s="1"/>
      <c r="EG210" s="1"/>
      <c r="EH210" s="1"/>
      <c r="EI210" s="1"/>
      <c r="EJ210" s="1"/>
      <c r="EK210" s="1"/>
      <c r="EL210" s="1"/>
      <c r="EM210" s="1"/>
      <c r="EN210" s="1"/>
      <c r="EO210" s="1"/>
      <c r="EP210" s="1"/>
      <c r="EQ210" s="1"/>
      <c r="ER210" s="1"/>
      <c r="ES210" s="1"/>
      <c r="ET210" s="1"/>
      <c r="EU210" s="1"/>
      <c r="EV210" s="1"/>
      <c r="EW210" s="1"/>
      <c r="EX210" s="1"/>
      <c r="EY210" s="1"/>
      <c r="EZ210" s="1"/>
      <c r="FA210" s="1"/>
      <c r="FB210" s="1"/>
      <c r="FC210" s="1"/>
      <c r="FD210" s="1"/>
      <c r="FE210" s="1"/>
      <c r="FF210" s="1"/>
      <c r="FG210" s="1"/>
      <c r="FH210" s="1"/>
      <c r="FI210" s="1"/>
      <c r="FJ210" s="1"/>
      <c r="FK210" s="1"/>
      <c r="FL210" s="1"/>
      <c r="FM210" s="1"/>
      <c r="FN210" s="1"/>
      <c r="FO210" s="1"/>
      <c r="FP210" s="1"/>
      <c r="FQ210" s="1"/>
      <c r="FR210" s="1"/>
      <c r="FS210" s="1"/>
      <c r="FT210" s="1"/>
      <c r="FU210" s="1"/>
      <c r="FV210" s="1"/>
      <c r="FW210" s="1"/>
      <c r="FX210" s="1"/>
      <c r="FY210" s="1"/>
      <c r="FZ210" s="1"/>
      <c r="GA210" s="1"/>
      <c r="GB210" s="1"/>
      <c r="GC210" s="1"/>
      <c r="GD210" s="1"/>
      <c r="GE210" s="1"/>
      <c r="GF210" s="1"/>
      <c r="GG210" s="1"/>
      <c r="GH210" s="1"/>
      <c r="GI210" s="1"/>
      <c r="GJ210" s="1"/>
      <c r="GK210" s="1"/>
      <c r="GL210" s="1"/>
      <c r="GM210" s="1"/>
      <c r="GN210" s="1"/>
      <c r="GO210" s="1"/>
      <c r="GP210" s="1"/>
      <c r="GQ210" s="1"/>
      <c r="GR210" s="1"/>
      <c r="GS210" s="1"/>
      <c r="GT210" s="1"/>
      <c r="GU210" s="1"/>
      <c r="GV210" s="1"/>
      <c r="GW210" s="1"/>
      <c r="GX210" s="1"/>
      <c r="GY210" s="1"/>
      <c r="GZ210" s="1"/>
      <c r="HA210" s="1"/>
      <c r="HB210" s="1"/>
      <c r="HC210" s="1"/>
      <c r="HD210" s="1"/>
      <c r="HE210" s="1"/>
      <c r="HF210" s="1"/>
      <c r="HG210" s="1"/>
      <c r="HH210" s="1"/>
      <c r="HI210" s="1"/>
      <c r="HJ210" s="1"/>
      <c r="HK210" s="1"/>
      <c r="HL210" s="1"/>
      <c r="HM210" s="1"/>
      <c r="HN210" s="1"/>
      <c r="HO210" s="1"/>
    </row>
    <row r="211" spans="1:223" ht="15.75" x14ac:dyDescent="0.25">
      <c r="A211"/>
      <c r="B211"/>
      <c r="C211"/>
      <c r="D211"/>
      <c r="E211"/>
      <c r="F211"/>
      <c r="G211"/>
      <c r="H211"/>
      <c r="I211"/>
      <c r="J211"/>
      <c r="K211"/>
      <c r="L211"/>
      <c r="M211"/>
      <c r="N211"/>
      <c r="O211"/>
      <c r="P211"/>
      <c r="Q211"/>
      <c r="R211"/>
      <c r="S211"/>
      <c r="T211"/>
      <c r="U211"/>
      <c r="V211"/>
      <c r="W211"/>
      <c r="X211"/>
      <c r="Y211"/>
      <c r="Z211"/>
      <c r="AA211"/>
      <c r="AB211"/>
      <c r="AC211"/>
      <c r="AD211"/>
      <c r="AE211"/>
      <c r="AF211"/>
      <c r="AG211"/>
      <c r="AH211"/>
      <c r="AI211"/>
      <c r="AJ211"/>
      <c r="AK211"/>
      <c r="AL211"/>
      <c r="AM211"/>
      <c r="AN211"/>
      <c r="AO211"/>
      <c r="AP211"/>
      <c r="AQ211"/>
      <c r="AR211"/>
      <c r="AS211"/>
      <c r="AT211"/>
      <c r="AU211"/>
      <c r="AV211"/>
      <c r="AW211"/>
      <c r="AX211"/>
      <c r="AY211"/>
      <c r="AZ211"/>
      <c r="BA211"/>
      <c r="BB211"/>
      <c r="BC211"/>
      <c r="BD211"/>
      <c r="BE211"/>
      <c r="BF211"/>
      <c r="BG211"/>
      <c r="BH211"/>
      <c r="BI211"/>
      <c r="BJ211"/>
      <c r="BK211"/>
      <c r="BL211"/>
      <c r="BM211"/>
      <c r="BN211"/>
      <c r="BO211"/>
      <c r="BP211"/>
      <c r="BQ211"/>
      <c r="BR211"/>
      <c r="BS211"/>
      <c r="BT211"/>
      <c r="BU211"/>
      <c r="BV211"/>
      <c r="BW211"/>
      <c r="BX211"/>
      <c r="BY211"/>
      <c r="BZ211"/>
      <c r="CA211"/>
      <c r="CB211"/>
      <c r="CC211"/>
      <c r="CD211"/>
      <c r="CE211"/>
      <c r="CF211"/>
      <c r="CG211"/>
      <c r="CH211"/>
      <c r="CI211"/>
      <c r="CJ211"/>
      <c r="CK211"/>
      <c r="CL211"/>
      <c r="CM211"/>
      <c r="CN211"/>
      <c r="CO211"/>
      <c r="CP211"/>
      <c r="CQ211"/>
      <c r="CR211"/>
      <c r="CS211"/>
      <c r="CT211"/>
      <c r="CU211"/>
      <c r="CV211"/>
      <c r="CW211"/>
      <c r="CX211"/>
      <c r="CY211"/>
      <c r="CZ211"/>
      <c r="DA211"/>
      <c r="DB211"/>
      <c r="DC211"/>
      <c r="DD211"/>
      <c r="DE211"/>
      <c r="DF211"/>
      <c r="DG211"/>
      <c r="DH211"/>
      <c r="DI211" s="1"/>
      <c r="DJ211" s="1"/>
      <c r="DK211" s="1"/>
      <c r="DL211" s="1"/>
      <c r="DM211" s="1"/>
      <c r="DN211" s="1"/>
      <c r="DO211" s="1"/>
      <c r="DP211" s="1"/>
      <c r="DQ211" s="1"/>
      <c r="DR211" s="1"/>
      <c r="DS211" s="1"/>
      <c r="DT211" s="1"/>
      <c r="DU211" s="1"/>
      <c r="DV211" s="1"/>
      <c r="DW211" s="1"/>
      <c r="DX211" s="1"/>
      <c r="DY211" s="1"/>
      <c r="DZ211" s="1"/>
      <c r="EA211" s="1"/>
      <c r="EB211" s="1"/>
      <c r="EC211" s="1"/>
      <c r="ED211" s="1"/>
      <c r="EE211" s="1"/>
      <c r="EF211" s="1"/>
      <c r="EG211" s="1"/>
      <c r="EH211" s="1"/>
      <c r="EI211" s="1"/>
      <c r="EJ211" s="1"/>
      <c r="EK211" s="1"/>
      <c r="EL211" s="1"/>
      <c r="EM211" s="1"/>
      <c r="EN211" s="1"/>
      <c r="EO211" s="1"/>
      <c r="EP211" s="1"/>
      <c r="EQ211" s="1"/>
      <c r="ER211" s="1"/>
      <c r="ES211" s="1"/>
      <c r="ET211" s="1"/>
      <c r="EU211" s="1"/>
      <c r="EV211" s="1"/>
      <c r="EW211" s="1"/>
      <c r="EX211" s="1"/>
      <c r="EY211" s="1"/>
      <c r="EZ211" s="1"/>
      <c r="FA211" s="1"/>
      <c r="FB211" s="1"/>
      <c r="FC211" s="1"/>
      <c r="FD211" s="1"/>
      <c r="FE211" s="1"/>
      <c r="FF211" s="1"/>
      <c r="FG211" s="1"/>
      <c r="FH211" s="1"/>
      <c r="FI211" s="1"/>
      <c r="FJ211" s="1"/>
      <c r="FK211" s="1"/>
      <c r="FL211" s="1"/>
      <c r="FM211" s="1"/>
      <c r="FN211" s="1"/>
      <c r="FO211" s="1"/>
      <c r="FP211" s="1"/>
      <c r="FQ211" s="1"/>
      <c r="FR211" s="1"/>
      <c r="FS211" s="1"/>
      <c r="FT211" s="1"/>
      <c r="FU211" s="1"/>
      <c r="FV211" s="1"/>
      <c r="FW211" s="1"/>
      <c r="FX211" s="1"/>
      <c r="FY211" s="1"/>
      <c r="FZ211" s="1"/>
      <c r="GA211" s="1"/>
      <c r="GB211" s="1"/>
      <c r="GC211" s="1"/>
      <c r="GD211" s="1"/>
      <c r="GE211" s="1"/>
      <c r="GF211" s="1"/>
      <c r="GG211" s="1"/>
      <c r="GH211" s="1"/>
      <c r="GI211" s="1"/>
      <c r="GJ211" s="1"/>
      <c r="GK211" s="1"/>
      <c r="GL211" s="1"/>
      <c r="GM211" s="1"/>
      <c r="GN211" s="1"/>
      <c r="GO211" s="1"/>
      <c r="GP211" s="1"/>
      <c r="GQ211" s="1"/>
      <c r="GR211" s="1"/>
      <c r="GS211" s="1"/>
      <c r="GT211" s="1"/>
      <c r="GU211" s="1"/>
      <c r="GV211" s="1"/>
      <c r="GW211" s="1"/>
      <c r="GX211" s="1"/>
      <c r="GY211" s="1"/>
      <c r="GZ211" s="1"/>
      <c r="HA211" s="1"/>
      <c r="HB211" s="1"/>
      <c r="HC211" s="1"/>
      <c r="HD211" s="1"/>
      <c r="HE211" s="1"/>
      <c r="HF211" s="1"/>
      <c r="HG211" s="1"/>
      <c r="HH211" s="1"/>
      <c r="HI211" s="1"/>
      <c r="HJ211" s="1"/>
      <c r="HK211" s="1"/>
      <c r="HL211" s="1"/>
      <c r="HM211" s="1"/>
      <c r="HN211" s="1"/>
      <c r="HO211" s="1"/>
    </row>
    <row r="212" spans="1:223" ht="15.75" x14ac:dyDescent="0.25">
      <c r="A212"/>
      <c r="B212"/>
      <c r="C212"/>
      <c r="D212"/>
      <c r="E212"/>
      <c r="F212"/>
      <c r="G212"/>
      <c r="H212"/>
      <c r="I212"/>
      <c r="J212"/>
      <c r="K212"/>
      <c r="L212"/>
      <c r="M212"/>
      <c r="N212"/>
      <c r="O212"/>
      <c r="P212"/>
      <c r="Q212"/>
      <c r="R212"/>
      <c r="S212"/>
      <c r="T212"/>
      <c r="U212"/>
      <c r="V212"/>
      <c r="W212"/>
      <c r="X212"/>
      <c r="Y212"/>
      <c r="Z212"/>
      <c r="AA212"/>
      <c r="AB212"/>
      <c r="AC212"/>
      <c r="AD212"/>
      <c r="AE212"/>
      <c r="AF212"/>
      <c r="AG212"/>
      <c r="AH212"/>
      <c r="AI212"/>
      <c r="AJ212"/>
      <c r="AK212"/>
      <c r="AL212"/>
      <c r="AM212"/>
      <c r="AN212"/>
      <c r="AO212"/>
      <c r="AP212"/>
      <c r="AQ212"/>
      <c r="AR212"/>
      <c r="AS212"/>
      <c r="AT212"/>
      <c r="AU212"/>
      <c r="AV212"/>
      <c r="AW212"/>
      <c r="AX212"/>
      <c r="AY212"/>
      <c r="AZ212"/>
      <c r="BA212"/>
      <c r="BB212"/>
      <c r="BC212"/>
      <c r="BD212"/>
      <c r="BE212"/>
      <c r="BF212"/>
      <c r="BG212"/>
      <c r="BH212"/>
      <c r="BI212"/>
      <c r="BJ212"/>
      <c r="BK212"/>
      <c r="BL212"/>
      <c r="BM212"/>
      <c r="BN212"/>
      <c r="BO212"/>
      <c r="BP212"/>
      <c r="BQ212"/>
      <c r="BR212"/>
      <c r="BS212"/>
      <c r="BT212"/>
      <c r="BU212"/>
      <c r="BV212"/>
      <c r="BW212"/>
      <c r="BX212"/>
      <c r="BY212"/>
      <c r="BZ212"/>
      <c r="CA212"/>
      <c r="CB212"/>
      <c r="CC212"/>
      <c r="CD212"/>
      <c r="CE212"/>
      <c r="CF212"/>
      <c r="CG212"/>
      <c r="CH212"/>
      <c r="CI212"/>
      <c r="CJ212"/>
      <c r="CK212"/>
      <c r="CL212"/>
      <c r="CM212"/>
      <c r="CN212"/>
      <c r="CO212"/>
      <c r="CP212"/>
      <c r="CQ212"/>
      <c r="CR212"/>
      <c r="CS212"/>
      <c r="CT212"/>
      <c r="CU212"/>
      <c r="CV212"/>
      <c r="CW212"/>
      <c r="CX212"/>
      <c r="CY212"/>
      <c r="CZ212"/>
      <c r="DA212"/>
      <c r="DB212"/>
      <c r="DC212"/>
      <c r="DD212"/>
      <c r="DE212"/>
      <c r="DF212"/>
      <c r="DG212"/>
      <c r="DH212"/>
      <c r="DI212" s="1"/>
      <c r="DJ212" s="1"/>
      <c r="DK212" s="1"/>
      <c r="DL212" s="1"/>
      <c r="DM212" s="1"/>
      <c r="DN212" s="1"/>
      <c r="DO212" s="1"/>
      <c r="DP212" s="1"/>
      <c r="DQ212" s="1"/>
      <c r="DR212" s="1"/>
      <c r="DS212" s="1"/>
      <c r="DT212" s="1"/>
      <c r="DU212" s="1"/>
      <c r="DV212" s="1"/>
      <c r="DW212" s="1"/>
      <c r="DX212" s="1"/>
      <c r="DY212" s="1"/>
      <c r="DZ212" s="1"/>
      <c r="EA212" s="1"/>
      <c r="EB212" s="1"/>
      <c r="EC212" s="1"/>
      <c r="ED212" s="1"/>
      <c r="EE212" s="1"/>
      <c r="EF212" s="1"/>
      <c r="EG212" s="1"/>
      <c r="EH212" s="1"/>
      <c r="EI212" s="1"/>
      <c r="EJ212" s="1"/>
      <c r="EK212" s="1"/>
      <c r="EL212" s="1"/>
      <c r="EM212" s="1"/>
      <c r="EN212" s="1"/>
      <c r="EO212" s="1"/>
      <c r="EP212" s="1"/>
      <c r="EQ212" s="1"/>
      <c r="ER212" s="1"/>
      <c r="ES212" s="1"/>
      <c r="ET212" s="1"/>
      <c r="EU212" s="1"/>
      <c r="EV212" s="1"/>
      <c r="EW212" s="1"/>
      <c r="EX212" s="1"/>
      <c r="EY212" s="1"/>
      <c r="EZ212" s="1"/>
      <c r="FA212" s="1"/>
      <c r="FB212" s="1"/>
      <c r="FC212" s="1"/>
      <c r="FD212" s="1"/>
      <c r="FE212" s="1"/>
      <c r="FF212" s="1"/>
      <c r="FG212" s="1"/>
      <c r="FH212" s="1"/>
      <c r="FI212" s="1"/>
      <c r="FJ212" s="1"/>
      <c r="FK212" s="1"/>
      <c r="FL212" s="1"/>
      <c r="FM212" s="1"/>
      <c r="FN212" s="1"/>
      <c r="FO212" s="1"/>
      <c r="FP212" s="1"/>
      <c r="FQ212" s="1"/>
      <c r="FR212" s="1"/>
      <c r="FS212" s="1"/>
      <c r="FT212" s="1"/>
      <c r="FU212" s="1"/>
      <c r="FV212" s="1"/>
      <c r="FW212" s="1"/>
      <c r="FX212" s="1"/>
      <c r="FY212" s="1"/>
      <c r="FZ212" s="1"/>
      <c r="GA212" s="1"/>
      <c r="GB212" s="1"/>
      <c r="GC212" s="1"/>
      <c r="GD212" s="1"/>
      <c r="GE212" s="1"/>
      <c r="GF212" s="1"/>
      <c r="GG212" s="1"/>
      <c r="GH212" s="1"/>
      <c r="GI212" s="1"/>
      <c r="GJ212" s="1"/>
      <c r="GK212" s="1"/>
      <c r="GL212" s="1"/>
      <c r="GM212" s="1"/>
      <c r="GN212" s="1"/>
      <c r="GO212" s="1"/>
      <c r="GP212" s="1"/>
      <c r="GQ212" s="1"/>
      <c r="GR212" s="1"/>
      <c r="GS212" s="1"/>
      <c r="GT212" s="1"/>
      <c r="GU212" s="1"/>
      <c r="GV212" s="1"/>
      <c r="GW212" s="1"/>
      <c r="GX212" s="1"/>
      <c r="GY212" s="1"/>
      <c r="GZ212" s="1"/>
      <c r="HA212" s="1"/>
      <c r="HB212" s="1"/>
      <c r="HC212" s="1"/>
      <c r="HD212" s="1"/>
      <c r="HE212" s="1"/>
      <c r="HF212" s="1"/>
      <c r="HG212" s="1"/>
      <c r="HH212" s="1"/>
      <c r="HI212" s="1"/>
      <c r="HJ212" s="1"/>
      <c r="HK212" s="1"/>
      <c r="HL212" s="1"/>
      <c r="HM212" s="1"/>
      <c r="HN212" s="1"/>
      <c r="HO212" s="1"/>
    </row>
    <row r="213" spans="1:223" ht="15.75" x14ac:dyDescent="0.25">
      <c r="A213"/>
      <c r="B213"/>
      <c r="C213"/>
      <c r="D213"/>
      <c r="E213"/>
      <c r="F213"/>
      <c r="G213"/>
      <c r="H213"/>
      <c r="I213"/>
      <c r="J213"/>
      <c r="K213"/>
      <c r="L213"/>
      <c r="M213"/>
      <c r="N213"/>
      <c r="O213"/>
      <c r="P213"/>
      <c r="Q213"/>
      <c r="R213"/>
      <c r="S213"/>
      <c r="T213"/>
      <c r="U213"/>
      <c r="V213"/>
      <c r="W213"/>
      <c r="X213"/>
      <c r="Y213"/>
      <c r="Z213"/>
      <c r="AA213"/>
      <c r="AB213"/>
      <c r="AC213"/>
      <c r="AD213"/>
      <c r="AE213"/>
      <c r="AF213"/>
      <c r="AG213"/>
      <c r="AH213"/>
      <c r="AI213"/>
      <c r="AJ213"/>
      <c r="AK213"/>
      <c r="AL213"/>
      <c r="AM213"/>
      <c r="AN213"/>
      <c r="AO213"/>
      <c r="AP213"/>
      <c r="AQ213"/>
      <c r="AR213"/>
      <c r="AS213"/>
      <c r="AT213"/>
      <c r="AU213"/>
      <c r="AV213"/>
      <c r="AW213"/>
      <c r="AX213"/>
      <c r="AY213"/>
      <c r="AZ213"/>
      <c r="BA213"/>
      <c r="BB213"/>
      <c r="BC213"/>
      <c r="BD213"/>
      <c r="BE213"/>
      <c r="BF213"/>
      <c r="BG213"/>
      <c r="BH213"/>
      <c r="BI213"/>
      <c r="BJ213"/>
      <c r="BK213"/>
      <c r="BL213"/>
      <c r="BM213"/>
      <c r="BN213"/>
      <c r="BO213"/>
      <c r="BP213"/>
      <c r="BQ213"/>
      <c r="BR213"/>
      <c r="BS213"/>
      <c r="BT213"/>
      <c r="BU213"/>
      <c r="BV213"/>
      <c r="BW213"/>
      <c r="BX213"/>
      <c r="BY213"/>
      <c r="BZ213"/>
      <c r="CA213"/>
      <c r="CB213"/>
      <c r="CC213"/>
      <c r="CD213"/>
      <c r="CE213"/>
      <c r="CF213"/>
      <c r="CG213"/>
      <c r="CH213"/>
      <c r="CI213"/>
      <c r="CJ213"/>
      <c r="CK213"/>
      <c r="CL213"/>
      <c r="CM213"/>
      <c r="CN213"/>
      <c r="CO213"/>
      <c r="CP213"/>
      <c r="CQ213"/>
      <c r="CR213"/>
      <c r="CS213"/>
      <c r="CT213"/>
      <c r="CU213"/>
      <c r="CV213"/>
      <c r="CW213"/>
      <c r="CX213"/>
      <c r="CY213"/>
      <c r="CZ213"/>
      <c r="DA213"/>
      <c r="DB213"/>
      <c r="DC213"/>
      <c r="DD213"/>
      <c r="DE213"/>
      <c r="DF213"/>
      <c r="DG213"/>
      <c r="DH213"/>
      <c r="DI213" s="1"/>
      <c r="DJ213" s="1"/>
      <c r="DK213" s="1"/>
      <c r="DL213" s="1"/>
      <c r="DM213" s="1"/>
      <c r="DN213" s="1"/>
      <c r="DO213" s="1"/>
      <c r="DP213" s="1"/>
      <c r="DQ213" s="1"/>
      <c r="DR213" s="1"/>
      <c r="DS213" s="1"/>
      <c r="DT213" s="1"/>
      <c r="DU213" s="1"/>
      <c r="DV213" s="1"/>
      <c r="DW213" s="1"/>
      <c r="DX213" s="1"/>
      <c r="DY213" s="1"/>
      <c r="DZ213" s="1"/>
      <c r="EA213" s="1"/>
      <c r="EB213" s="1"/>
      <c r="EC213" s="1"/>
      <c r="ED213" s="1"/>
      <c r="EE213" s="1"/>
      <c r="EF213" s="1"/>
      <c r="EG213" s="1"/>
      <c r="EH213" s="1"/>
      <c r="EI213" s="1"/>
      <c r="EJ213" s="1"/>
      <c r="EK213" s="1"/>
      <c r="EL213" s="1"/>
      <c r="EM213" s="1"/>
      <c r="EN213" s="1"/>
      <c r="EO213" s="1"/>
      <c r="EP213" s="1"/>
      <c r="EQ213" s="1"/>
      <c r="ER213" s="1"/>
      <c r="ES213" s="1"/>
      <c r="ET213" s="1"/>
      <c r="EU213" s="1"/>
      <c r="EV213" s="1"/>
      <c r="EW213" s="1"/>
      <c r="EX213" s="1"/>
      <c r="EY213" s="1"/>
      <c r="EZ213" s="1"/>
      <c r="FA213" s="1"/>
      <c r="FB213" s="1"/>
      <c r="FC213" s="1"/>
      <c r="FD213" s="1"/>
      <c r="FE213" s="1"/>
      <c r="FF213" s="1"/>
      <c r="FG213" s="1"/>
      <c r="FH213" s="1"/>
      <c r="FI213" s="1"/>
      <c r="FJ213" s="1"/>
      <c r="FK213" s="1"/>
      <c r="FL213" s="1"/>
      <c r="FM213" s="1"/>
      <c r="FN213" s="1"/>
      <c r="FO213" s="1"/>
      <c r="FP213" s="1"/>
      <c r="FQ213" s="1"/>
      <c r="FR213" s="1"/>
      <c r="FS213" s="1"/>
      <c r="FT213" s="1"/>
      <c r="FU213" s="1"/>
      <c r="FV213" s="1"/>
      <c r="FW213" s="1"/>
      <c r="FX213" s="1"/>
      <c r="FY213" s="1"/>
      <c r="FZ213" s="1"/>
      <c r="GA213" s="1"/>
      <c r="GB213" s="1"/>
      <c r="GC213" s="1"/>
      <c r="GD213" s="1"/>
      <c r="GE213" s="1"/>
      <c r="GF213" s="1"/>
      <c r="GG213" s="1"/>
      <c r="GH213" s="1"/>
      <c r="GI213" s="1"/>
      <c r="GJ213" s="1"/>
      <c r="GK213" s="1"/>
      <c r="GL213" s="1"/>
      <c r="GM213" s="1"/>
      <c r="GN213" s="1"/>
      <c r="GO213" s="1"/>
      <c r="GP213" s="1"/>
      <c r="GQ213" s="1"/>
      <c r="GR213" s="1"/>
      <c r="GS213" s="1"/>
      <c r="GT213" s="1"/>
      <c r="GU213" s="1"/>
      <c r="GV213" s="1"/>
      <c r="GW213" s="1"/>
      <c r="GX213" s="1"/>
      <c r="GY213" s="1"/>
      <c r="GZ213" s="1"/>
      <c r="HA213" s="1"/>
      <c r="HB213" s="1"/>
      <c r="HC213" s="1"/>
      <c r="HD213" s="1"/>
      <c r="HE213" s="1"/>
      <c r="HF213" s="1"/>
      <c r="HG213" s="1"/>
      <c r="HH213" s="1"/>
      <c r="HI213" s="1"/>
      <c r="HJ213" s="1"/>
      <c r="HK213" s="1"/>
      <c r="HL213" s="1"/>
      <c r="HM213" s="1"/>
      <c r="HN213" s="1"/>
      <c r="HO213" s="1"/>
    </row>
    <row r="214" spans="1:223" ht="15.75" x14ac:dyDescent="0.25">
      <c r="A214"/>
      <c r="B214"/>
      <c r="C214"/>
      <c r="D214"/>
      <c r="E214"/>
      <c r="F214"/>
      <c r="G214"/>
      <c r="H214"/>
      <c r="I214"/>
      <c r="J214"/>
      <c r="K214"/>
      <c r="L214"/>
      <c r="M214"/>
      <c r="N214"/>
      <c r="O214"/>
      <c r="P214"/>
      <c r="Q214"/>
      <c r="R214"/>
      <c r="S214"/>
      <c r="T214"/>
      <c r="U214"/>
      <c r="V214"/>
      <c r="W214"/>
      <c r="X214"/>
      <c r="Y214"/>
      <c r="Z214"/>
      <c r="AA214"/>
      <c r="AB214"/>
      <c r="AC214"/>
      <c r="AD214"/>
      <c r="AE214"/>
      <c r="AF214"/>
      <c r="AG214"/>
      <c r="AH214"/>
      <c r="AI214"/>
      <c r="AJ214"/>
      <c r="AK214"/>
      <c r="AL214"/>
      <c r="AM214"/>
      <c r="AN214"/>
      <c r="AO214"/>
      <c r="AP214"/>
      <c r="AQ214"/>
      <c r="AR214"/>
      <c r="AS214"/>
      <c r="AT214"/>
      <c r="AU214"/>
      <c r="AV214"/>
      <c r="AW214"/>
      <c r="AX214"/>
      <c r="AY214"/>
      <c r="AZ214"/>
      <c r="BA214"/>
      <c r="BB214"/>
      <c r="BC214"/>
      <c r="BD214"/>
      <c r="BE214"/>
      <c r="BF214"/>
      <c r="BG214"/>
      <c r="BH214"/>
      <c r="BI214"/>
      <c r="BJ214"/>
      <c r="BK214"/>
      <c r="BL214"/>
      <c r="BM214"/>
      <c r="BN214"/>
      <c r="BO214"/>
      <c r="BP214"/>
      <c r="BQ214"/>
      <c r="BR214"/>
      <c r="BS214"/>
      <c r="BT214"/>
      <c r="BU214"/>
      <c r="BV214"/>
      <c r="BW214"/>
      <c r="BX214"/>
      <c r="BY214"/>
      <c r="BZ214"/>
      <c r="CA214"/>
      <c r="CB214"/>
      <c r="CC214"/>
      <c r="CD214"/>
      <c r="CE214"/>
      <c r="CF214"/>
      <c r="CG214"/>
      <c r="CH214"/>
      <c r="CI214"/>
      <c r="CJ214"/>
      <c r="CK214"/>
      <c r="CL214"/>
      <c r="CM214"/>
      <c r="CN214"/>
      <c r="CO214"/>
      <c r="CP214"/>
      <c r="CQ214"/>
      <c r="CR214"/>
      <c r="CS214"/>
      <c r="CT214"/>
      <c r="CU214"/>
      <c r="CV214"/>
      <c r="CW214"/>
      <c r="CX214"/>
      <c r="CY214"/>
      <c r="CZ214"/>
      <c r="DA214"/>
      <c r="DB214"/>
      <c r="DC214"/>
      <c r="DD214"/>
      <c r="DE214"/>
      <c r="DF214"/>
      <c r="DG214"/>
      <c r="DH214"/>
      <c r="DI214" s="1"/>
      <c r="DJ214" s="1"/>
      <c r="DK214" s="1"/>
      <c r="DL214" s="1"/>
      <c r="DM214" s="1"/>
      <c r="DN214" s="1"/>
      <c r="DO214" s="1"/>
      <c r="DP214" s="1"/>
      <c r="DQ214" s="1"/>
      <c r="DR214" s="1"/>
      <c r="DS214" s="1"/>
      <c r="DT214" s="1"/>
      <c r="DU214" s="1"/>
      <c r="DV214" s="1"/>
      <c r="DW214" s="1"/>
      <c r="DX214" s="1"/>
      <c r="DY214" s="1"/>
      <c r="DZ214" s="1"/>
      <c r="EA214" s="1"/>
      <c r="EB214" s="1"/>
      <c r="EC214" s="1"/>
      <c r="ED214" s="1"/>
      <c r="EE214" s="1"/>
      <c r="EF214" s="1"/>
      <c r="EG214" s="1"/>
      <c r="EH214" s="1"/>
      <c r="EI214" s="1"/>
      <c r="EJ214" s="1"/>
      <c r="EK214" s="1"/>
      <c r="EL214" s="1"/>
      <c r="EM214" s="1"/>
      <c r="EN214" s="1"/>
      <c r="EO214" s="1"/>
      <c r="EP214" s="1"/>
      <c r="EQ214" s="1"/>
      <c r="ER214" s="1"/>
      <c r="ES214" s="1"/>
      <c r="ET214" s="1"/>
      <c r="EU214" s="1"/>
      <c r="EV214" s="1"/>
      <c r="EW214" s="1"/>
      <c r="EX214" s="1"/>
      <c r="EY214" s="1"/>
      <c r="EZ214" s="1"/>
      <c r="FA214" s="1"/>
      <c r="FB214" s="1"/>
      <c r="FC214" s="1"/>
      <c r="FD214" s="1"/>
      <c r="FE214" s="1"/>
      <c r="FF214" s="1"/>
      <c r="FG214" s="1"/>
      <c r="FH214" s="1"/>
      <c r="FI214" s="1"/>
      <c r="FJ214" s="1"/>
      <c r="FK214" s="1"/>
      <c r="FL214" s="1"/>
      <c r="FM214" s="1"/>
      <c r="FN214" s="1"/>
      <c r="FO214" s="1"/>
      <c r="FP214" s="1"/>
      <c r="FQ214" s="1"/>
      <c r="FR214" s="1"/>
      <c r="FS214" s="1"/>
      <c r="FT214" s="1"/>
      <c r="FU214" s="1"/>
      <c r="FV214" s="1"/>
      <c r="FW214" s="1"/>
      <c r="FX214" s="1"/>
      <c r="FY214" s="1"/>
      <c r="FZ214" s="1"/>
      <c r="GA214" s="1"/>
      <c r="GB214" s="1"/>
      <c r="GC214" s="1"/>
      <c r="GD214" s="1"/>
      <c r="GE214" s="1"/>
      <c r="GF214" s="1"/>
      <c r="GG214" s="1"/>
      <c r="GH214" s="1"/>
      <c r="GI214" s="1"/>
      <c r="GJ214" s="1"/>
      <c r="GK214" s="1"/>
      <c r="GL214" s="1"/>
      <c r="GM214" s="1"/>
      <c r="GN214" s="1"/>
      <c r="GO214" s="1"/>
      <c r="GP214" s="1"/>
      <c r="GQ214" s="1"/>
      <c r="GR214" s="1"/>
      <c r="GS214" s="1"/>
      <c r="GT214" s="1"/>
      <c r="GU214" s="1"/>
      <c r="GV214" s="1"/>
      <c r="GW214" s="1"/>
      <c r="GX214" s="1"/>
      <c r="GY214" s="1"/>
      <c r="GZ214" s="1"/>
      <c r="HA214" s="1"/>
      <c r="HB214" s="1"/>
      <c r="HC214" s="1"/>
      <c r="HD214" s="1"/>
      <c r="HE214" s="1"/>
      <c r="HF214" s="1"/>
      <c r="HG214" s="1"/>
      <c r="HH214" s="1"/>
      <c r="HI214" s="1"/>
      <c r="HJ214" s="1"/>
      <c r="HK214" s="1"/>
      <c r="HL214" s="1"/>
      <c r="HM214" s="1"/>
      <c r="HN214" s="1"/>
      <c r="HO214" s="1"/>
    </row>
    <row r="215" spans="1:223" ht="15.75" x14ac:dyDescent="0.25">
      <c r="A215"/>
      <c r="B215"/>
      <c r="C215"/>
      <c r="D215"/>
      <c r="E215"/>
      <c r="F215"/>
      <c r="G215"/>
      <c r="H215"/>
      <c r="I215"/>
      <c r="J215"/>
      <c r="K215"/>
      <c r="L215"/>
      <c r="M215"/>
      <c r="N215"/>
      <c r="O215"/>
      <c r="P215"/>
      <c r="Q215"/>
      <c r="R215"/>
      <c r="S215"/>
      <c r="T215"/>
      <c r="U215"/>
      <c r="V215"/>
      <c r="W215"/>
      <c r="X215"/>
      <c r="Y215"/>
      <c r="Z215"/>
      <c r="AA215"/>
      <c r="AB215"/>
      <c r="AC215"/>
      <c r="AD215"/>
      <c r="AE215"/>
      <c r="AF215"/>
      <c r="AG215"/>
      <c r="AH215"/>
      <c r="AI215"/>
      <c r="AJ215"/>
      <c r="AK215"/>
      <c r="AL215"/>
      <c r="AM215"/>
      <c r="AN215"/>
      <c r="AO215"/>
      <c r="AP215"/>
      <c r="AQ215"/>
      <c r="AR215"/>
      <c r="AS215"/>
      <c r="AT215"/>
      <c r="AU215"/>
      <c r="AV215"/>
      <c r="AW215"/>
      <c r="AX215"/>
      <c r="AY215"/>
      <c r="AZ215"/>
      <c r="BA215"/>
      <c r="BB215"/>
      <c r="BC215"/>
      <c r="BD215"/>
      <c r="BE215"/>
      <c r="BF215"/>
      <c r="BG215"/>
      <c r="BH215"/>
      <c r="BI215"/>
      <c r="BJ215"/>
      <c r="BK215"/>
      <c r="BL215"/>
      <c r="BM215"/>
      <c r="BN215"/>
      <c r="BO215"/>
      <c r="BP215"/>
      <c r="BQ215"/>
      <c r="BR215"/>
      <c r="BS215"/>
      <c r="BT215"/>
      <c r="BU215"/>
      <c r="BV215"/>
      <c r="BW215"/>
      <c r="BX215"/>
      <c r="BY215"/>
      <c r="BZ215"/>
      <c r="CA215"/>
      <c r="CB215"/>
      <c r="CC215"/>
      <c r="CD215"/>
      <c r="CE215"/>
      <c r="CF215"/>
      <c r="CG215"/>
      <c r="CH215"/>
      <c r="CI215"/>
      <c r="CJ215"/>
      <c r="CK215"/>
      <c r="CL215"/>
      <c r="CM215"/>
      <c r="CN215"/>
      <c r="CO215"/>
      <c r="CP215"/>
      <c r="CQ215"/>
      <c r="CR215"/>
      <c r="CS215"/>
      <c r="CT215"/>
      <c r="CU215"/>
      <c r="CV215"/>
      <c r="CW215"/>
      <c r="CX215"/>
      <c r="CY215"/>
      <c r="CZ215"/>
      <c r="DA215"/>
      <c r="DB215"/>
      <c r="DC215"/>
      <c r="DD215"/>
      <c r="DE215"/>
      <c r="DF215"/>
      <c r="DG215"/>
      <c r="DH215"/>
      <c r="DI215" s="1"/>
      <c r="DJ215" s="1"/>
      <c r="DK215" s="1"/>
      <c r="DL215" s="1"/>
      <c r="DM215" s="1"/>
      <c r="DN215" s="1"/>
      <c r="DO215" s="1"/>
      <c r="DP215" s="1"/>
      <c r="DQ215" s="1"/>
      <c r="DR215" s="1"/>
      <c r="DS215" s="1"/>
      <c r="DT215" s="1"/>
      <c r="DU215" s="1"/>
      <c r="DV215" s="1"/>
      <c r="DW215" s="1"/>
      <c r="DX215" s="1"/>
      <c r="DY215" s="1"/>
      <c r="DZ215" s="1"/>
      <c r="EA215" s="1"/>
      <c r="EB215" s="1"/>
      <c r="EC215" s="1"/>
      <c r="ED215" s="1"/>
      <c r="EE215" s="1"/>
      <c r="EF215" s="1"/>
      <c r="EG215" s="1"/>
      <c r="EH215" s="1"/>
      <c r="EI215" s="1"/>
      <c r="EJ215" s="1"/>
      <c r="EK215" s="1"/>
      <c r="EL215" s="1"/>
      <c r="EM215" s="1"/>
      <c r="EN215" s="1"/>
      <c r="EO215" s="1"/>
      <c r="EP215" s="1"/>
      <c r="EQ215" s="1"/>
      <c r="ER215" s="1"/>
      <c r="ES215" s="1"/>
      <c r="ET215" s="1"/>
      <c r="EU215" s="1"/>
      <c r="EV215" s="1"/>
      <c r="EW215" s="1"/>
      <c r="EX215" s="1"/>
      <c r="EY215" s="1"/>
      <c r="EZ215" s="1"/>
      <c r="FA215" s="1"/>
      <c r="FB215" s="1"/>
      <c r="FC215" s="1"/>
      <c r="FD215" s="1"/>
      <c r="FE215" s="1"/>
      <c r="FF215" s="1"/>
      <c r="FG215" s="1"/>
      <c r="FH215" s="1"/>
      <c r="FI215" s="1"/>
      <c r="FJ215" s="1"/>
      <c r="FK215" s="1"/>
      <c r="FL215" s="1"/>
      <c r="FM215" s="1"/>
      <c r="FN215" s="1"/>
      <c r="FO215" s="1"/>
      <c r="FP215" s="1"/>
      <c r="FQ215" s="1"/>
      <c r="FR215" s="1"/>
      <c r="FS215" s="1"/>
      <c r="FT215" s="1"/>
      <c r="FU215" s="1"/>
      <c r="FV215" s="1"/>
      <c r="FW215" s="1"/>
      <c r="FX215" s="1"/>
      <c r="FY215" s="1"/>
      <c r="FZ215" s="1"/>
      <c r="GA215" s="1"/>
      <c r="GB215" s="1"/>
      <c r="GC215" s="1"/>
      <c r="GD215" s="1"/>
      <c r="GE215" s="1"/>
      <c r="GF215" s="1"/>
      <c r="GG215" s="1"/>
      <c r="GH215" s="1"/>
      <c r="GI215" s="1"/>
      <c r="GJ215" s="1"/>
      <c r="GK215" s="1"/>
      <c r="GL215" s="1"/>
      <c r="GM215" s="1"/>
      <c r="GN215" s="1"/>
      <c r="GO215" s="1"/>
      <c r="GP215" s="1"/>
      <c r="GQ215" s="1"/>
      <c r="GR215" s="1"/>
      <c r="GS215" s="1"/>
      <c r="GT215" s="1"/>
      <c r="GU215" s="1"/>
      <c r="GV215" s="1"/>
      <c r="GW215" s="1"/>
      <c r="GX215" s="1"/>
      <c r="GY215" s="1"/>
      <c r="GZ215" s="1"/>
      <c r="HA215" s="1"/>
      <c r="HB215" s="1"/>
      <c r="HC215" s="1"/>
      <c r="HD215" s="1"/>
      <c r="HE215" s="1"/>
      <c r="HF215" s="1"/>
      <c r="HG215" s="1"/>
      <c r="HH215" s="1"/>
      <c r="HI215" s="1"/>
      <c r="HJ215" s="1"/>
      <c r="HK215" s="1"/>
      <c r="HL215" s="1"/>
      <c r="HM215" s="1"/>
      <c r="HN215" s="1"/>
      <c r="HO215" s="1"/>
    </row>
    <row r="216" spans="1:223" ht="15.75" x14ac:dyDescent="0.25">
      <c r="A216"/>
      <c r="B216"/>
      <c r="C216"/>
      <c r="D216"/>
      <c r="E216"/>
      <c r="F216"/>
      <c r="G216"/>
      <c r="H216"/>
      <c r="I216"/>
      <c r="J216"/>
      <c r="K216"/>
      <c r="L216"/>
      <c r="M216"/>
      <c r="N216"/>
      <c r="O216"/>
      <c r="P216"/>
      <c r="Q216"/>
      <c r="R216"/>
      <c r="S216"/>
      <c r="T216"/>
      <c r="U216"/>
      <c r="V216"/>
      <c r="W216"/>
      <c r="X216"/>
      <c r="Y216"/>
      <c r="Z216"/>
      <c r="AA216"/>
      <c r="AB216"/>
      <c r="AC216"/>
      <c r="AD216"/>
      <c r="AE216"/>
      <c r="AF216"/>
      <c r="AG216"/>
      <c r="AH216"/>
      <c r="AI216"/>
      <c r="AJ216"/>
      <c r="AK216"/>
      <c r="AL216"/>
      <c r="AM216"/>
      <c r="AN216"/>
      <c r="AO216"/>
      <c r="AP216"/>
      <c r="AQ216"/>
      <c r="AR216"/>
      <c r="AS216"/>
      <c r="AT216"/>
      <c r="AU216"/>
      <c r="AV216"/>
      <c r="AW216"/>
      <c r="AX216"/>
      <c r="AY216"/>
      <c r="AZ216"/>
      <c r="BA216"/>
      <c r="BB216"/>
      <c r="BC216"/>
      <c r="BD216"/>
      <c r="BE216"/>
      <c r="BF216"/>
      <c r="BG216"/>
      <c r="BH216"/>
      <c r="BI216"/>
      <c r="BJ216"/>
      <c r="BK216"/>
      <c r="BL216"/>
      <c r="BM216"/>
      <c r="BN216"/>
      <c r="BO216"/>
      <c r="BP216"/>
      <c r="BQ216"/>
      <c r="BR216"/>
      <c r="BS216"/>
      <c r="BT216"/>
      <c r="BU216"/>
      <c r="BV216"/>
      <c r="BW216"/>
      <c r="BX216"/>
      <c r="BY216"/>
      <c r="BZ216"/>
      <c r="CA216"/>
      <c r="CB216"/>
      <c r="CC216"/>
      <c r="CD216"/>
      <c r="CE216"/>
      <c r="CF216"/>
      <c r="CG216"/>
      <c r="CH216"/>
      <c r="CI216"/>
      <c r="CJ216"/>
      <c r="CK216"/>
      <c r="CL216"/>
      <c r="CM216"/>
      <c r="CN216"/>
      <c r="CO216"/>
      <c r="CP216"/>
      <c r="CQ216"/>
      <c r="CR216"/>
      <c r="CS216"/>
      <c r="CT216"/>
      <c r="CU216"/>
      <c r="CV216"/>
      <c r="CW216"/>
      <c r="CX216"/>
      <c r="CY216"/>
      <c r="CZ216"/>
      <c r="DA216"/>
      <c r="DB216"/>
      <c r="DC216"/>
      <c r="DD216"/>
      <c r="DE216"/>
      <c r="DF216"/>
      <c r="DG216"/>
      <c r="DH216"/>
      <c r="DI216" s="1"/>
      <c r="DJ216" s="1"/>
      <c r="DK216" s="1"/>
      <c r="DL216" s="1"/>
      <c r="DM216" s="1"/>
      <c r="DN216" s="1"/>
      <c r="DO216" s="1"/>
      <c r="DP216" s="1"/>
      <c r="DQ216" s="1"/>
      <c r="DR216" s="1"/>
      <c r="DS216" s="1"/>
      <c r="DT216" s="1"/>
      <c r="DU216" s="1"/>
      <c r="DV216" s="1"/>
      <c r="DW216" s="1"/>
      <c r="DX216" s="1"/>
      <c r="DY216" s="1"/>
      <c r="DZ216" s="1"/>
      <c r="EA216" s="1"/>
      <c r="EB216" s="1"/>
      <c r="EC216" s="1"/>
      <c r="ED216" s="1"/>
      <c r="EE216" s="1"/>
      <c r="EF216" s="1"/>
      <c r="EG216" s="1"/>
      <c r="EH216" s="1"/>
      <c r="EI216" s="1"/>
      <c r="EJ216" s="1"/>
      <c r="EK216" s="1"/>
      <c r="EL216" s="1"/>
      <c r="EM216" s="1"/>
      <c r="EN216" s="1"/>
      <c r="EO216" s="1"/>
      <c r="EP216" s="1"/>
      <c r="EQ216" s="1"/>
      <c r="ER216" s="1"/>
      <c r="ES216" s="1"/>
      <c r="ET216" s="1"/>
      <c r="EU216" s="1"/>
      <c r="EV216" s="1"/>
      <c r="EW216" s="1"/>
      <c r="EX216" s="1"/>
      <c r="EY216" s="1"/>
      <c r="EZ216" s="1"/>
      <c r="FA216" s="1"/>
      <c r="FB216" s="1"/>
      <c r="FC216" s="1"/>
      <c r="FD216" s="1"/>
      <c r="FE216" s="1"/>
      <c r="FF216" s="1"/>
      <c r="FG216" s="1"/>
      <c r="FH216" s="1"/>
      <c r="FI216" s="1"/>
      <c r="FJ216" s="1"/>
      <c r="FK216" s="1"/>
      <c r="FL216" s="1"/>
      <c r="FM216" s="1"/>
      <c r="FN216" s="1"/>
      <c r="FO216" s="1"/>
      <c r="FP216" s="1"/>
      <c r="FQ216" s="1"/>
      <c r="FR216" s="1"/>
      <c r="FS216" s="1"/>
      <c r="FT216" s="1"/>
      <c r="FU216" s="1"/>
      <c r="FV216" s="1"/>
      <c r="FW216" s="1"/>
      <c r="FX216" s="1"/>
      <c r="FY216" s="1"/>
      <c r="FZ216" s="1"/>
      <c r="GA216" s="1"/>
      <c r="GB216" s="1"/>
      <c r="GC216" s="1"/>
      <c r="GD216" s="1"/>
      <c r="GE216" s="1"/>
      <c r="GF216" s="1"/>
      <c r="GG216" s="1"/>
      <c r="GH216" s="1"/>
      <c r="GI216" s="1"/>
      <c r="GJ216" s="1"/>
      <c r="GK216" s="1"/>
      <c r="GL216" s="1"/>
      <c r="GM216" s="1"/>
      <c r="GN216" s="1"/>
      <c r="GO216" s="1"/>
      <c r="GP216" s="1"/>
      <c r="GQ216" s="1"/>
      <c r="GR216" s="1"/>
      <c r="GS216" s="1"/>
      <c r="GT216" s="1"/>
      <c r="GU216" s="1"/>
      <c r="GV216" s="1"/>
      <c r="GW216" s="1"/>
      <c r="GX216" s="1"/>
      <c r="GY216" s="1"/>
      <c r="GZ216" s="1"/>
      <c r="HA216" s="1"/>
      <c r="HB216" s="1"/>
      <c r="HC216" s="1"/>
      <c r="HD216" s="1"/>
      <c r="HE216" s="1"/>
      <c r="HF216" s="1"/>
      <c r="HG216" s="1"/>
      <c r="HH216" s="1"/>
      <c r="HI216" s="1"/>
      <c r="HJ216" s="1"/>
      <c r="HK216" s="1"/>
      <c r="HL216" s="1"/>
      <c r="HM216" s="1"/>
      <c r="HN216" s="1"/>
      <c r="HO216" s="1"/>
    </row>
    <row r="217" spans="1:223" ht="15.75" x14ac:dyDescent="0.25">
      <c r="A217"/>
      <c r="B217"/>
      <c r="C217"/>
      <c r="D217"/>
      <c r="E217"/>
      <c r="F217"/>
      <c r="G217"/>
      <c r="H217"/>
      <c r="I217"/>
      <c r="J217"/>
      <c r="K217"/>
      <c r="L217"/>
      <c r="M217"/>
      <c r="N217"/>
      <c r="O217"/>
      <c r="P217"/>
      <c r="Q217"/>
      <c r="R217"/>
      <c r="S217"/>
      <c r="T217"/>
      <c r="U217"/>
      <c r="V217"/>
      <c r="W217"/>
      <c r="X217"/>
      <c r="Y217"/>
      <c r="Z217"/>
      <c r="AA217"/>
      <c r="AB217"/>
      <c r="AC217"/>
      <c r="AD217"/>
      <c r="AE217"/>
      <c r="AF217"/>
      <c r="AG217"/>
      <c r="AH217"/>
      <c r="AI217"/>
      <c r="AJ217"/>
      <c r="AK217"/>
      <c r="AL217"/>
      <c r="AM217"/>
      <c r="AN217"/>
      <c r="AO217"/>
      <c r="AP217"/>
      <c r="AQ217"/>
      <c r="AR217"/>
      <c r="AS217"/>
      <c r="AT217"/>
      <c r="AU217"/>
      <c r="AV217"/>
      <c r="AW217"/>
      <c r="AX217"/>
      <c r="AY217"/>
      <c r="AZ217"/>
      <c r="BA217"/>
      <c r="BB217"/>
      <c r="BC217"/>
      <c r="BD217"/>
      <c r="BE217"/>
      <c r="BF217"/>
      <c r="BG217"/>
      <c r="BH217"/>
      <c r="BI217"/>
      <c r="BJ217"/>
      <c r="BK217"/>
      <c r="BL217"/>
      <c r="BM217"/>
      <c r="BN217"/>
      <c r="BO217"/>
      <c r="BP217"/>
      <c r="BQ217"/>
      <c r="BR217"/>
      <c r="BS217"/>
      <c r="BT217"/>
      <c r="BU217"/>
      <c r="BV217"/>
      <c r="BW217"/>
      <c r="BX217"/>
      <c r="BY217"/>
      <c r="BZ217"/>
      <c r="CA217"/>
      <c r="CB217"/>
      <c r="CC217"/>
      <c r="CD217"/>
      <c r="CE217"/>
      <c r="CF217"/>
      <c r="CG217"/>
      <c r="CH217"/>
      <c r="CI217"/>
      <c r="CJ217"/>
      <c r="CK217"/>
      <c r="CL217"/>
      <c r="CM217"/>
      <c r="CN217"/>
      <c r="CO217"/>
      <c r="CP217"/>
      <c r="CQ217"/>
      <c r="CR217"/>
      <c r="CS217"/>
      <c r="CT217"/>
      <c r="CU217"/>
      <c r="CV217"/>
      <c r="CW217"/>
      <c r="CX217"/>
      <c r="CY217"/>
      <c r="CZ217"/>
      <c r="DA217"/>
      <c r="DB217"/>
      <c r="DC217"/>
      <c r="DD217"/>
      <c r="DE217"/>
      <c r="DF217"/>
      <c r="DG217"/>
      <c r="DH217"/>
      <c r="DI217" s="1"/>
      <c r="DJ217" s="1"/>
      <c r="DK217" s="1"/>
      <c r="DL217" s="1"/>
      <c r="DM217" s="1"/>
      <c r="DN217" s="1"/>
      <c r="DO217" s="1"/>
      <c r="DP217" s="1"/>
      <c r="DQ217" s="1"/>
      <c r="DR217" s="1"/>
      <c r="DS217" s="1"/>
      <c r="DT217" s="1"/>
      <c r="DU217" s="1"/>
      <c r="DV217" s="1"/>
      <c r="DW217" s="1"/>
      <c r="DX217" s="1"/>
      <c r="DY217" s="1"/>
      <c r="DZ217" s="1"/>
      <c r="EA217" s="1"/>
      <c r="EB217" s="1"/>
      <c r="EC217" s="1"/>
      <c r="ED217" s="1"/>
      <c r="EE217" s="1"/>
      <c r="EF217" s="1"/>
      <c r="EG217" s="1"/>
      <c r="EH217" s="1"/>
      <c r="EI217" s="1"/>
      <c r="EJ217" s="1"/>
      <c r="EK217" s="1"/>
      <c r="EL217" s="1"/>
      <c r="EM217" s="1"/>
      <c r="EN217" s="1"/>
      <c r="EO217" s="1"/>
      <c r="EP217" s="1"/>
      <c r="EQ217" s="1"/>
      <c r="ER217" s="1"/>
      <c r="ES217" s="1"/>
      <c r="ET217" s="1"/>
      <c r="EU217" s="1"/>
      <c r="EV217" s="1"/>
      <c r="EW217" s="1"/>
      <c r="EX217" s="1"/>
      <c r="EY217" s="1"/>
      <c r="EZ217" s="1"/>
      <c r="FA217" s="1"/>
      <c r="FB217" s="1"/>
      <c r="FC217" s="1"/>
      <c r="FD217" s="1"/>
      <c r="FE217" s="1"/>
      <c r="FF217" s="1"/>
      <c r="FG217" s="1"/>
      <c r="FH217" s="1"/>
      <c r="FI217" s="1"/>
      <c r="FJ217" s="1"/>
      <c r="FK217" s="1"/>
      <c r="FL217" s="1"/>
      <c r="FM217" s="1"/>
      <c r="FN217" s="1"/>
      <c r="FO217" s="1"/>
      <c r="FP217" s="1"/>
      <c r="FQ217" s="1"/>
      <c r="FR217" s="1"/>
      <c r="FS217" s="1"/>
      <c r="FT217" s="1"/>
      <c r="FU217" s="1"/>
      <c r="FV217" s="1"/>
      <c r="FW217" s="1"/>
      <c r="FX217" s="1"/>
      <c r="FY217" s="1"/>
      <c r="FZ217" s="1"/>
      <c r="GA217" s="1"/>
      <c r="GB217" s="1"/>
      <c r="GC217" s="1"/>
      <c r="GD217" s="1"/>
      <c r="GE217" s="1"/>
      <c r="GF217" s="1"/>
      <c r="GG217" s="1"/>
      <c r="GH217" s="1"/>
      <c r="GI217" s="1"/>
      <c r="GJ217" s="1"/>
      <c r="GK217" s="1"/>
      <c r="GL217" s="1"/>
      <c r="GM217" s="1"/>
      <c r="GN217" s="1"/>
      <c r="GO217" s="1"/>
      <c r="GP217" s="1"/>
      <c r="GQ217" s="1"/>
      <c r="GR217" s="1"/>
      <c r="GS217" s="1"/>
      <c r="GT217" s="1"/>
      <c r="GU217" s="1"/>
      <c r="GV217" s="1"/>
      <c r="GW217" s="1"/>
      <c r="GX217" s="1"/>
      <c r="GY217" s="1"/>
      <c r="GZ217" s="1"/>
      <c r="HA217" s="1"/>
      <c r="HB217" s="1"/>
      <c r="HC217" s="1"/>
      <c r="HD217" s="1"/>
      <c r="HE217" s="1"/>
      <c r="HF217" s="1"/>
      <c r="HG217" s="1"/>
      <c r="HH217" s="1"/>
      <c r="HI217" s="1"/>
      <c r="HJ217" s="1"/>
      <c r="HK217" s="1"/>
      <c r="HL217" s="1"/>
      <c r="HM217" s="1"/>
      <c r="HN217" s="1"/>
      <c r="HO217" s="1"/>
    </row>
    <row r="218" spans="1:223" ht="15.75" x14ac:dyDescent="0.25">
      <c r="A218"/>
      <c r="B218"/>
      <c r="C218"/>
      <c r="D218"/>
      <c r="E218"/>
      <c r="F218"/>
      <c r="G218"/>
      <c r="H218"/>
      <c r="I218"/>
      <c r="J218"/>
      <c r="K218"/>
      <c r="L218"/>
      <c r="M218"/>
      <c r="N218"/>
      <c r="O218"/>
      <c r="P218"/>
      <c r="Q218"/>
      <c r="R218"/>
      <c r="S218"/>
      <c r="T218"/>
      <c r="U218"/>
      <c r="V218"/>
      <c r="W218"/>
      <c r="X218"/>
      <c r="Y218"/>
      <c r="Z218"/>
      <c r="AA218"/>
      <c r="AB218"/>
      <c r="AC218"/>
      <c r="AD218"/>
      <c r="AE218"/>
      <c r="AF218"/>
      <c r="AG218"/>
      <c r="AH218"/>
      <c r="AI218"/>
      <c r="AJ218"/>
      <c r="AK218"/>
      <c r="AL218"/>
      <c r="AM218"/>
      <c r="AN218"/>
      <c r="AO218"/>
      <c r="AP218"/>
      <c r="AQ218"/>
      <c r="AR218"/>
      <c r="AS218"/>
      <c r="AT218"/>
      <c r="AU218"/>
      <c r="AV218"/>
      <c r="AW218"/>
      <c r="AX218"/>
      <c r="AY218"/>
      <c r="AZ218"/>
      <c r="BA218"/>
      <c r="BB218"/>
      <c r="BC218"/>
      <c r="BD218"/>
      <c r="BE218"/>
      <c r="BF218"/>
      <c r="BG218"/>
      <c r="BH218"/>
      <c r="BI218"/>
      <c r="BJ218"/>
      <c r="BK218"/>
      <c r="BL218"/>
      <c r="BM218"/>
      <c r="BN218"/>
      <c r="BO218"/>
      <c r="BP218"/>
      <c r="BQ218"/>
      <c r="BR218"/>
      <c r="BS218"/>
      <c r="BT218"/>
      <c r="BU218"/>
      <c r="BV218"/>
      <c r="BW218"/>
      <c r="BX218"/>
      <c r="BY218"/>
      <c r="BZ218"/>
      <c r="CA218"/>
      <c r="CB218"/>
      <c r="CC218"/>
      <c r="CD218"/>
      <c r="CE218"/>
      <c r="CF218"/>
      <c r="CG218"/>
      <c r="CH218"/>
      <c r="CI218"/>
      <c r="CJ218"/>
      <c r="CK218"/>
      <c r="CL218"/>
      <c r="CM218"/>
      <c r="CN218"/>
      <c r="CO218"/>
      <c r="CP218"/>
      <c r="CQ218"/>
      <c r="CR218"/>
      <c r="CS218"/>
      <c r="CT218"/>
      <c r="CU218"/>
      <c r="CV218"/>
      <c r="CW218"/>
      <c r="CX218"/>
      <c r="CY218"/>
      <c r="CZ218"/>
      <c r="DA218"/>
      <c r="DB218"/>
      <c r="DC218"/>
      <c r="DD218"/>
      <c r="DE218"/>
      <c r="DF218"/>
      <c r="DG218"/>
      <c r="DH218"/>
      <c r="DI218" s="1"/>
      <c r="DJ218" s="1"/>
      <c r="DK218" s="1"/>
      <c r="DL218" s="1"/>
      <c r="DM218" s="1"/>
      <c r="DN218" s="1"/>
      <c r="DO218" s="1"/>
      <c r="DP218" s="1"/>
      <c r="DQ218" s="1"/>
      <c r="DR218" s="1"/>
      <c r="DS218" s="1"/>
      <c r="DT218" s="1"/>
      <c r="DU218" s="1"/>
      <c r="DV218" s="1"/>
      <c r="DW218" s="1"/>
      <c r="DX218" s="1"/>
      <c r="DY218" s="1"/>
      <c r="DZ218" s="1"/>
      <c r="EA218" s="1"/>
      <c r="EB218" s="1"/>
      <c r="EC218" s="1"/>
      <c r="ED218" s="1"/>
      <c r="EE218" s="1"/>
      <c r="EF218" s="1"/>
      <c r="EG218" s="1"/>
      <c r="EH218" s="1"/>
      <c r="EI218" s="1"/>
      <c r="EJ218" s="1"/>
      <c r="EK218" s="1"/>
      <c r="EL218" s="1"/>
      <c r="EM218" s="1"/>
      <c r="EN218" s="1"/>
      <c r="EO218" s="1"/>
      <c r="EP218" s="1"/>
      <c r="EQ218" s="1"/>
      <c r="ER218" s="1"/>
      <c r="ES218" s="1"/>
      <c r="ET218" s="1"/>
      <c r="EU218" s="1"/>
      <c r="EV218" s="1"/>
      <c r="EW218" s="1"/>
      <c r="EX218" s="1"/>
      <c r="EY218" s="1"/>
      <c r="EZ218" s="1"/>
      <c r="FA218" s="1"/>
      <c r="FB218" s="1"/>
      <c r="FC218" s="1"/>
      <c r="FD218" s="1"/>
      <c r="FE218" s="1"/>
      <c r="FF218" s="1"/>
      <c r="FG218" s="1"/>
      <c r="FH218" s="1"/>
      <c r="FI218" s="1"/>
      <c r="FJ218" s="1"/>
      <c r="FK218" s="1"/>
      <c r="FL218" s="1"/>
      <c r="FM218" s="1"/>
      <c r="FN218" s="1"/>
      <c r="FO218" s="1"/>
      <c r="FP218" s="1"/>
      <c r="FQ218" s="1"/>
      <c r="FR218" s="1"/>
      <c r="FS218" s="1"/>
      <c r="FT218" s="1"/>
      <c r="FU218" s="1"/>
      <c r="FV218" s="1"/>
      <c r="FW218" s="1"/>
      <c r="FX218" s="1"/>
      <c r="FY218" s="1"/>
      <c r="FZ218" s="1"/>
      <c r="GA218" s="1"/>
      <c r="GB218" s="1"/>
      <c r="GC218" s="1"/>
      <c r="GD218" s="1"/>
      <c r="GE218" s="1"/>
      <c r="GF218" s="1"/>
      <c r="GG218" s="1"/>
      <c r="GH218" s="1"/>
      <c r="GI218" s="1"/>
      <c r="GJ218" s="1"/>
      <c r="GK218" s="1"/>
      <c r="GL218" s="1"/>
      <c r="GM218" s="1"/>
      <c r="GN218" s="1"/>
      <c r="GO218" s="1"/>
      <c r="GP218" s="1"/>
      <c r="GQ218" s="1"/>
      <c r="GR218" s="1"/>
      <c r="GS218" s="1"/>
      <c r="GT218" s="1"/>
      <c r="GU218" s="1"/>
      <c r="GV218" s="1"/>
      <c r="GW218" s="1"/>
      <c r="GX218" s="1"/>
      <c r="GY218" s="1"/>
      <c r="GZ218" s="1"/>
      <c r="HA218" s="1"/>
      <c r="HB218" s="1"/>
      <c r="HC218" s="1"/>
      <c r="HD218" s="1"/>
      <c r="HE218" s="1"/>
      <c r="HF218" s="1"/>
      <c r="HG218" s="1"/>
      <c r="HH218" s="1"/>
      <c r="HI218" s="1"/>
      <c r="HJ218" s="1"/>
      <c r="HK218" s="1"/>
      <c r="HL218" s="1"/>
      <c r="HM218" s="1"/>
      <c r="HN218" s="1"/>
      <c r="HO218" s="1"/>
    </row>
    <row r="219" spans="1:223" ht="15.75" x14ac:dyDescent="0.25">
      <c r="A219"/>
      <c r="B219"/>
      <c r="C219"/>
      <c r="D219"/>
      <c r="E219"/>
      <c r="F219"/>
      <c r="G219"/>
      <c r="H219"/>
      <c r="I219"/>
      <c r="J219"/>
      <c r="K219"/>
      <c r="L219"/>
      <c r="M219"/>
      <c r="N219"/>
      <c r="O219"/>
      <c r="P219"/>
      <c r="Q219"/>
      <c r="R219"/>
      <c r="S219"/>
      <c r="T219"/>
      <c r="U219"/>
      <c r="V219"/>
      <c r="W219"/>
      <c r="X219"/>
      <c r="Y219"/>
      <c r="Z219"/>
      <c r="AA219"/>
      <c r="AB219"/>
      <c r="AC219"/>
      <c r="AD219"/>
      <c r="AE219"/>
      <c r="AF219"/>
      <c r="AG219"/>
      <c r="AH219"/>
      <c r="AI219"/>
      <c r="AJ219"/>
      <c r="AK219"/>
      <c r="AL219"/>
      <c r="AM219"/>
      <c r="AN219"/>
      <c r="AO219"/>
      <c r="AP219"/>
      <c r="AQ219"/>
      <c r="AR219"/>
      <c r="AS219"/>
      <c r="AT219"/>
      <c r="AU219"/>
      <c r="AV219"/>
      <c r="AW219"/>
      <c r="AX219"/>
      <c r="AY219"/>
      <c r="AZ219"/>
      <c r="BA219"/>
      <c r="BB219"/>
      <c r="BC219"/>
      <c r="BD219"/>
      <c r="BE219"/>
      <c r="BF219"/>
      <c r="BG219"/>
      <c r="BH219"/>
      <c r="BI219"/>
      <c r="BJ219"/>
      <c r="BK219"/>
      <c r="BL219"/>
      <c r="BM219"/>
      <c r="BN219"/>
      <c r="BO219"/>
      <c r="BP219"/>
      <c r="BQ219"/>
      <c r="BR219"/>
      <c r="BS219"/>
      <c r="BT219"/>
      <c r="BU219"/>
      <c r="BV219"/>
      <c r="BW219"/>
      <c r="BX219"/>
      <c r="BY219"/>
      <c r="BZ219"/>
      <c r="CA219"/>
      <c r="CB219"/>
      <c r="CC219"/>
      <c r="CD219"/>
      <c r="CE219"/>
      <c r="CF219"/>
      <c r="CG219"/>
      <c r="CH219"/>
      <c r="CI219"/>
      <c r="CJ219"/>
      <c r="CK219"/>
      <c r="CL219"/>
      <c r="CM219"/>
      <c r="CN219"/>
      <c r="CO219"/>
      <c r="CP219"/>
      <c r="CQ219"/>
      <c r="CR219"/>
      <c r="CS219"/>
      <c r="CT219"/>
      <c r="CU219"/>
      <c r="CV219"/>
      <c r="CW219"/>
      <c r="CX219"/>
      <c r="CY219"/>
      <c r="CZ219"/>
      <c r="DA219"/>
      <c r="DB219"/>
      <c r="DC219"/>
      <c r="DD219"/>
      <c r="DE219"/>
      <c r="DF219"/>
      <c r="DG219"/>
      <c r="DH219"/>
      <c r="DI219" s="1"/>
      <c r="DJ219" s="1"/>
      <c r="DK219" s="1"/>
      <c r="DL219" s="1"/>
      <c r="DM219" s="1"/>
      <c r="DN219" s="1"/>
      <c r="DO219" s="1"/>
      <c r="DP219" s="1"/>
      <c r="DQ219" s="1"/>
      <c r="DR219" s="1"/>
      <c r="DS219" s="1"/>
      <c r="DT219" s="1"/>
      <c r="DU219" s="1"/>
      <c r="DV219" s="1"/>
      <c r="DW219" s="1"/>
      <c r="DX219" s="1"/>
      <c r="DY219" s="1"/>
      <c r="DZ219" s="1"/>
      <c r="EA219" s="1"/>
      <c r="EB219" s="1"/>
      <c r="EC219" s="1"/>
      <c r="ED219" s="1"/>
      <c r="EE219" s="1"/>
      <c r="EF219" s="1"/>
      <c r="EG219" s="1"/>
      <c r="EH219" s="1"/>
      <c r="EI219" s="1"/>
      <c r="EJ219" s="1"/>
      <c r="EK219" s="1"/>
      <c r="EL219" s="1"/>
      <c r="EM219" s="1"/>
      <c r="EN219" s="1"/>
      <c r="EO219" s="1"/>
      <c r="EP219" s="1"/>
      <c r="EQ219" s="1"/>
      <c r="ER219" s="1"/>
      <c r="ES219" s="1"/>
      <c r="ET219" s="1"/>
      <c r="EU219" s="1"/>
      <c r="EV219" s="1"/>
      <c r="EW219" s="1"/>
      <c r="EX219" s="1"/>
      <c r="EY219" s="1"/>
      <c r="EZ219" s="1"/>
      <c r="FA219" s="1"/>
      <c r="FB219" s="1"/>
      <c r="FC219" s="1"/>
      <c r="FD219" s="1"/>
      <c r="FE219" s="1"/>
      <c r="FF219" s="1"/>
      <c r="FG219" s="1"/>
      <c r="FH219" s="1"/>
      <c r="FI219" s="1"/>
      <c r="FJ219" s="1"/>
      <c r="FK219" s="1"/>
      <c r="FL219" s="1"/>
      <c r="FM219" s="1"/>
      <c r="FN219" s="1"/>
      <c r="FO219" s="1"/>
      <c r="FP219" s="1"/>
      <c r="FQ219" s="1"/>
      <c r="FR219" s="1"/>
      <c r="FS219" s="1"/>
      <c r="FT219" s="1"/>
      <c r="FU219" s="1"/>
      <c r="FV219" s="1"/>
      <c r="FW219" s="1"/>
      <c r="FX219" s="1"/>
      <c r="FY219" s="1"/>
      <c r="FZ219" s="1"/>
      <c r="GA219" s="1"/>
      <c r="GB219" s="1"/>
      <c r="GC219" s="1"/>
      <c r="GD219" s="1"/>
      <c r="GE219" s="1"/>
      <c r="GF219" s="1"/>
      <c r="GG219" s="1"/>
      <c r="GH219" s="1"/>
      <c r="GI219" s="1"/>
      <c r="GJ219" s="1"/>
      <c r="GK219" s="1"/>
      <c r="GL219" s="1"/>
      <c r="GM219" s="1"/>
      <c r="GN219" s="1"/>
      <c r="GO219" s="1"/>
      <c r="GP219" s="1"/>
      <c r="GQ219" s="1"/>
      <c r="GR219" s="1"/>
      <c r="GS219" s="1"/>
      <c r="GT219" s="1"/>
      <c r="GU219" s="1"/>
      <c r="GV219" s="1"/>
      <c r="GW219" s="1"/>
      <c r="GX219" s="1"/>
      <c r="GY219" s="1"/>
      <c r="GZ219" s="1"/>
      <c r="HA219" s="1"/>
      <c r="HB219" s="1"/>
      <c r="HC219" s="1"/>
      <c r="HD219" s="1"/>
      <c r="HE219" s="1"/>
      <c r="HF219" s="1"/>
      <c r="HG219" s="1"/>
      <c r="HH219" s="1"/>
      <c r="HI219" s="1"/>
      <c r="HJ219" s="1"/>
      <c r="HK219" s="1"/>
      <c r="HL219" s="1"/>
      <c r="HM219" s="1"/>
      <c r="HN219" s="1"/>
      <c r="HO219" s="1"/>
    </row>
    <row r="220" spans="1:223" ht="15.75" x14ac:dyDescent="0.25">
      <c r="A220"/>
      <c r="B220"/>
      <c r="C220"/>
      <c r="D220"/>
      <c r="E220"/>
      <c r="F220"/>
      <c r="G220"/>
      <c r="H220"/>
      <c r="I220"/>
      <c r="J220"/>
      <c r="K220"/>
      <c r="L220"/>
      <c r="M220"/>
      <c r="N220"/>
      <c r="O220"/>
      <c r="P220"/>
      <c r="Q220"/>
      <c r="R220"/>
      <c r="S220"/>
      <c r="T220"/>
      <c r="U220"/>
      <c r="V220"/>
      <c r="W220"/>
      <c r="X220"/>
      <c r="Y220"/>
      <c r="Z220"/>
      <c r="AA220"/>
      <c r="AB220"/>
      <c r="AC220"/>
      <c r="AD220"/>
      <c r="AE220"/>
      <c r="AF220"/>
      <c r="AG220"/>
      <c r="AH220"/>
      <c r="AI220"/>
      <c r="AJ220"/>
      <c r="AK220"/>
      <c r="AL220"/>
      <c r="AM220"/>
      <c r="AN220"/>
      <c r="AO220"/>
      <c r="AP220"/>
      <c r="AQ220"/>
      <c r="AR220"/>
      <c r="AS220"/>
      <c r="AT220"/>
      <c r="AU220"/>
      <c r="AV220"/>
      <c r="AW220"/>
      <c r="AX220"/>
      <c r="AY220"/>
      <c r="AZ220"/>
      <c r="BA220"/>
      <c r="BB220"/>
      <c r="BC220"/>
      <c r="BD220"/>
      <c r="BE220"/>
      <c r="BF220"/>
      <c r="BG220"/>
      <c r="BH220"/>
      <c r="BI220"/>
      <c r="BJ220"/>
      <c r="BK220"/>
      <c r="BL220"/>
      <c r="BM220"/>
      <c r="BN220"/>
      <c r="BO220"/>
      <c r="BP220"/>
      <c r="BQ220"/>
      <c r="BR220"/>
      <c r="BS220"/>
      <c r="BT220"/>
      <c r="BU220"/>
      <c r="BV220"/>
      <c r="BW220"/>
      <c r="BX220"/>
      <c r="BY220"/>
      <c r="BZ220"/>
      <c r="CA220"/>
      <c r="CB220"/>
      <c r="CC220"/>
      <c r="CD220"/>
      <c r="CE220"/>
      <c r="CF220"/>
      <c r="CG220"/>
      <c r="CH220"/>
      <c r="CI220"/>
      <c r="CJ220"/>
      <c r="CK220"/>
      <c r="CL220"/>
      <c r="CM220"/>
      <c r="CN220"/>
      <c r="CO220"/>
      <c r="CP220"/>
      <c r="CQ220"/>
      <c r="CR220"/>
      <c r="CS220"/>
      <c r="CT220"/>
      <c r="CU220"/>
      <c r="CV220"/>
      <c r="CW220"/>
      <c r="CX220"/>
      <c r="CY220"/>
      <c r="CZ220"/>
      <c r="DA220"/>
      <c r="DB220"/>
      <c r="DC220"/>
      <c r="DD220"/>
      <c r="DE220"/>
      <c r="DF220"/>
      <c r="DG220"/>
      <c r="DH220"/>
      <c r="DI220" s="1"/>
      <c r="DJ220" s="1"/>
      <c r="DK220" s="1"/>
      <c r="DL220" s="1"/>
      <c r="DM220" s="1"/>
      <c r="DN220" s="1"/>
      <c r="DO220" s="1"/>
      <c r="DP220" s="1"/>
      <c r="DQ220" s="1"/>
      <c r="DR220" s="1"/>
      <c r="DS220" s="1"/>
      <c r="DT220" s="1"/>
      <c r="DU220" s="1"/>
      <c r="DV220" s="1"/>
      <c r="DW220" s="1"/>
      <c r="DX220" s="1"/>
      <c r="DY220" s="1"/>
      <c r="DZ220" s="1"/>
      <c r="EA220" s="1"/>
      <c r="EB220" s="1"/>
      <c r="EC220" s="1"/>
      <c r="ED220" s="1"/>
      <c r="EE220" s="1"/>
      <c r="EF220" s="1"/>
      <c r="EG220" s="1"/>
      <c r="EH220" s="1"/>
      <c r="EI220" s="1"/>
      <c r="EJ220" s="1"/>
      <c r="EK220" s="1"/>
      <c r="EL220" s="1"/>
      <c r="EM220" s="1"/>
      <c r="EN220" s="1"/>
      <c r="EO220" s="1"/>
      <c r="EP220" s="1"/>
      <c r="EQ220" s="1"/>
      <c r="ER220" s="1"/>
      <c r="ES220" s="1"/>
      <c r="ET220" s="1"/>
      <c r="EU220" s="1"/>
      <c r="EV220" s="1"/>
      <c r="EW220" s="1"/>
      <c r="EX220" s="1"/>
      <c r="EY220" s="1"/>
      <c r="EZ220" s="1"/>
      <c r="FA220" s="1"/>
      <c r="FB220" s="1"/>
      <c r="FC220" s="1"/>
      <c r="FD220" s="1"/>
      <c r="FE220" s="1"/>
      <c r="FF220" s="1"/>
      <c r="FG220" s="1"/>
      <c r="FH220" s="1"/>
      <c r="FI220" s="1"/>
      <c r="FJ220" s="1"/>
      <c r="FK220" s="1"/>
      <c r="FL220" s="1"/>
      <c r="FM220" s="1"/>
      <c r="FN220" s="1"/>
      <c r="FO220" s="1"/>
      <c r="FP220" s="1"/>
      <c r="FQ220" s="1"/>
      <c r="FR220" s="1"/>
      <c r="FS220" s="1"/>
      <c r="FT220" s="1"/>
      <c r="FU220" s="1"/>
      <c r="FV220" s="1"/>
      <c r="FW220" s="1"/>
      <c r="FX220" s="1"/>
      <c r="FY220" s="1"/>
      <c r="FZ220" s="1"/>
      <c r="GA220" s="1"/>
      <c r="GB220" s="1"/>
      <c r="GC220" s="1"/>
      <c r="GD220" s="1"/>
      <c r="GE220" s="1"/>
      <c r="GF220" s="1"/>
      <c r="GG220" s="1"/>
      <c r="GH220" s="1"/>
      <c r="GI220" s="1"/>
      <c r="GJ220" s="1"/>
      <c r="GK220" s="1"/>
      <c r="GL220" s="1"/>
      <c r="GM220" s="1"/>
      <c r="GN220" s="1"/>
      <c r="GO220" s="1"/>
      <c r="GP220" s="1"/>
      <c r="GQ220" s="1"/>
      <c r="GR220" s="1"/>
      <c r="GS220" s="1"/>
      <c r="GT220" s="1"/>
      <c r="GU220" s="1"/>
      <c r="GV220" s="1"/>
      <c r="GW220" s="1"/>
      <c r="GX220" s="1"/>
      <c r="GY220" s="1"/>
      <c r="GZ220" s="1"/>
      <c r="HA220" s="1"/>
      <c r="HB220" s="1"/>
      <c r="HC220" s="1"/>
      <c r="HD220" s="1"/>
      <c r="HE220" s="1"/>
      <c r="HF220" s="1"/>
      <c r="HG220" s="1"/>
      <c r="HH220" s="1"/>
      <c r="HI220" s="1"/>
      <c r="HJ220" s="1"/>
      <c r="HK220" s="1"/>
      <c r="HL220" s="1"/>
      <c r="HM220" s="1"/>
      <c r="HN220" s="1"/>
      <c r="HO220" s="1"/>
    </row>
    <row r="221" spans="1:223" ht="15.75" x14ac:dyDescent="0.25">
      <c r="A221"/>
      <c r="B221"/>
      <c r="C221"/>
      <c r="D221"/>
      <c r="E221"/>
      <c r="F221"/>
      <c r="G221"/>
      <c r="H221"/>
      <c r="I221"/>
      <c r="J221"/>
      <c r="K221"/>
      <c r="L221"/>
      <c r="M221"/>
      <c r="N221"/>
      <c r="O221"/>
      <c r="P221"/>
      <c r="Q221"/>
      <c r="R221"/>
      <c r="S221"/>
      <c r="T221"/>
      <c r="U221"/>
      <c r="V221"/>
      <c r="W221"/>
      <c r="X221"/>
      <c r="Y221"/>
      <c r="Z221"/>
      <c r="AA221"/>
      <c r="AB221"/>
      <c r="AC221"/>
      <c r="AD221"/>
      <c r="AE221"/>
      <c r="AF221"/>
      <c r="AG221"/>
      <c r="AH221"/>
      <c r="AI221"/>
      <c r="AJ221"/>
      <c r="AK221"/>
      <c r="AL221"/>
      <c r="AM221"/>
      <c r="AN221"/>
      <c r="AO221"/>
      <c r="AP221"/>
      <c r="AQ221"/>
      <c r="AR221"/>
      <c r="AS221"/>
      <c r="AT221"/>
      <c r="AU221"/>
      <c r="AV221"/>
      <c r="AW221"/>
      <c r="AX221"/>
      <c r="AY221"/>
      <c r="AZ221"/>
      <c r="BA221"/>
      <c r="BB221"/>
      <c r="BC221"/>
      <c r="BD221"/>
      <c r="BE221"/>
      <c r="BF221"/>
      <c r="BG221"/>
      <c r="BH221"/>
      <c r="BI221"/>
      <c r="BJ221"/>
      <c r="BK221"/>
      <c r="BL221"/>
      <c r="BM221"/>
      <c r="BN221"/>
      <c r="BO221"/>
      <c r="BP221"/>
      <c r="BQ221"/>
      <c r="BR221"/>
      <c r="BS221"/>
      <c r="BT221"/>
      <c r="BU221"/>
      <c r="BV221"/>
      <c r="BW221"/>
      <c r="BX221"/>
      <c r="BY221"/>
      <c r="BZ221"/>
      <c r="CA221"/>
      <c r="CB221"/>
      <c r="CC221"/>
      <c r="CD221"/>
      <c r="CE221"/>
      <c r="CF221"/>
      <c r="CG221"/>
      <c r="CH221"/>
      <c r="CI221"/>
      <c r="CJ221"/>
      <c r="CK221"/>
      <c r="CL221"/>
      <c r="CM221"/>
      <c r="CN221"/>
      <c r="CO221"/>
      <c r="CP221"/>
      <c r="CQ221"/>
      <c r="CR221"/>
      <c r="CS221"/>
      <c r="CT221"/>
      <c r="CU221"/>
      <c r="CV221"/>
      <c r="CW221"/>
      <c r="CX221"/>
      <c r="CY221"/>
      <c r="CZ221"/>
      <c r="DA221"/>
      <c r="DB221"/>
      <c r="DC221"/>
      <c r="DD221"/>
      <c r="DE221"/>
      <c r="DF221"/>
      <c r="DG221"/>
      <c r="DH221"/>
      <c r="DI221" s="1"/>
      <c r="DJ221" s="1"/>
      <c r="DK221" s="1"/>
      <c r="DL221" s="1"/>
      <c r="DM221" s="1"/>
      <c r="DN221" s="1"/>
      <c r="DO221" s="1"/>
      <c r="DP221" s="1"/>
      <c r="DQ221" s="1"/>
      <c r="DR221" s="1"/>
      <c r="DS221" s="1"/>
      <c r="DT221" s="1"/>
      <c r="DU221" s="1"/>
      <c r="DV221" s="1"/>
      <c r="DW221" s="1"/>
      <c r="DX221" s="1"/>
      <c r="DY221" s="1"/>
      <c r="DZ221" s="1"/>
      <c r="EA221" s="1"/>
      <c r="EB221" s="1"/>
      <c r="EC221" s="1"/>
      <c r="ED221" s="1"/>
      <c r="EE221" s="1"/>
      <c r="EF221" s="1"/>
      <c r="EG221" s="1"/>
      <c r="EH221" s="1"/>
      <c r="EI221" s="1"/>
      <c r="EJ221" s="1"/>
      <c r="EK221" s="1"/>
      <c r="EL221" s="1"/>
      <c r="EM221" s="1"/>
      <c r="EN221" s="1"/>
      <c r="EO221" s="1"/>
      <c r="EP221" s="1"/>
      <c r="EQ221" s="1"/>
      <c r="ER221" s="1"/>
      <c r="ES221" s="1"/>
      <c r="ET221" s="1"/>
      <c r="EU221" s="1"/>
      <c r="EV221" s="1"/>
      <c r="EW221" s="1"/>
      <c r="EX221" s="1"/>
      <c r="EY221" s="1"/>
      <c r="EZ221" s="1"/>
      <c r="FA221" s="1"/>
      <c r="FB221" s="1"/>
      <c r="FC221" s="1"/>
      <c r="FD221" s="1"/>
      <c r="FE221" s="1"/>
      <c r="FF221" s="1"/>
      <c r="FG221" s="1"/>
      <c r="FH221" s="1"/>
      <c r="FI221" s="1"/>
      <c r="FJ221" s="1"/>
      <c r="FK221" s="1"/>
      <c r="FL221" s="1"/>
      <c r="FM221" s="1"/>
      <c r="FN221" s="1"/>
      <c r="FO221" s="1"/>
      <c r="FP221" s="1"/>
      <c r="FQ221" s="1"/>
      <c r="FR221" s="1"/>
      <c r="FS221" s="1"/>
      <c r="FT221" s="1"/>
      <c r="FU221" s="1"/>
      <c r="FV221" s="1"/>
      <c r="FW221" s="1"/>
      <c r="FX221" s="1"/>
      <c r="FY221" s="1"/>
      <c r="FZ221" s="1"/>
      <c r="GA221" s="1"/>
      <c r="GB221" s="1"/>
      <c r="GC221" s="1"/>
      <c r="GD221" s="1"/>
      <c r="GE221" s="1"/>
      <c r="GF221" s="1"/>
      <c r="GG221" s="1"/>
      <c r="GH221" s="1"/>
      <c r="GI221" s="1"/>
      <c r="GJ221" s="1"/>
      <c r="GK221" s="1"/>
      <c r="GL221" s="1"/>
      <c r="GM221" s="1"/>
      <c r="GN221" s="1"/>
      <c r="GO221" s="1"/>
      <c r="GP221" s="1"/>
      <c r="GQ221" s="1"/>
      <c r="GR221" s="1"/>
      <c r="GS221" s="1"/>
      <c r="GT221" s="1"/>
      <c r="GU221" s="1"/>
      <c r="GV221" s="1"/>
      <c r="GW221" s="1"/>
      <c r="GX221" s="1"/>
      <c r="GY221" s="1"/>
      <c r="GZ221" s="1"/>
      <c r="HA221" s="1"/>
      <c r="HB221" s="1"/>
      <c r="HC221" s="1"/>
      <c r="HD221" s="1"/>
      <c r="HE221" s="1"/>
      <c r="HF221" s="1"/>
      <c r="HG221" s="1"/>
      <c r="HH221" s="1"/>
      <c r="HI221" s="1"/>
      <c r="HJ221" s="1"/>
      <c r="HK221" s="1"/>
      <c r="HL221" s="1"/>
      <c r="HM221" s="1"/>
      <c r="HN221" s="1"/>
      <c r="HO221" s="1"/>
    </row>
    <row r="222" spans="1:223" ht="15.75" x14ac:dyDescent="0.25">
      <c r="A222"/>
      <c r="B222"/>
      <c r="C222"/>
      <c r="D222"/>
      <c r="E222"/>
      <c r="F222"/>
      <c r="G222"/>
      <c r="H222"/>
      <c r="I222"/>
      <c r="J222"/>
      <c r="K222"/>
      <c r="L222"/>
      <c r="M222"/>
      <c r="N222"/>
      <c r="O222"/>
      <c r="P222"/>
      <c r="Q222"/>
      <c r="R222"/>
      <c r="S222"/>
      <c r="T222"/>
      <c r="U222"/>
      <c r="V222"/>
      <c r="W222"/>
      <c r="X222"/>
      <c r="Y222"/>
      <c r="Z222"/>
      <c r="AA222"/>
      <c r="AB222"/>
      <c r="AC222"/>
      <c r="AD222"/>
      <c r="AE222"/>
      <c r="AF222"/>
      <c r="AG222"/>
      <c r="AH222"/>
      <c r="AI222"/>
      <c r="AJ222"/>
      <c r="AK222"/>
      <c r="AL222"/>
      <c r="AM222"/>
      <c r="AN222"/>
      <c r="AO222"/>
      <c r="AP222"/>
      <c r="AQ222"/>
      <c r="AR222"/>
      <c r="AS222"/>
      <c r="AT222"/>
      <c r="AU222"/>
      <c r="AV222"/>
      <c r="AW222"/>
      <c r="AX222"/>
      <c r="AY222"/>
      <c r="AZ222"/>
      <c r="BA222"/>
      <c r="BB222"/>
      <c r="BC222"/>
      <c r="BD222"/>
      <c r="BE222"/>
      <c r="BF222"/>
      <c r="BG222"/>
      <c r="BH222"/>
      <c r="BI222"/>
      <c r="BJ222"/>
      <c r="BK222"/>
      <c r="BL222"/>
      <c r="BM222"/>
      <c r="BN222"/>
      <c r="BO222"/>
      <c r="BP222"/>
      <c r="BQ222"/>
      <c r="BR222"/>
      <c r="BS222"/>
      <c r="BT222"/>
      <c r="BU222"/>
      <c r="BV222"/>
      <c r="BW222"/>
      <c r="BX222"/>
      <c r="BY222"/>
      <c r="BZ222"/>
      <c r="CA222"/>
      <c r="CB222"/>
      <c r="CC222"/>
      <c r="CD222"/>
      <c r="CE222"/>
      <c r="CF222"/>
      <c r="CG222"/>
      <c r="CH222"/>
      <c r="CI222"/>
      <c r="CJ222"/>
      <c r="CK222"/>
      <c r="CL222"/>
      <c r="CM222"/>
      <c r="CN222"/>
      <c r="CO222"/>
      <c r="CP222"/>
      <c r="CQ222"/>
      <c r="CR222"/>
      <c r="CS222"/>
      <c r="CT222"/>
      <c r="CU222"/>
      <c r="CV222"/>
      <c r="CW222"/>
      <c r="CX222"/>
      <c r="CY222"/>
      <c r="CZ222"/>
      <c r="DA222"/>
      <c r="DB222"/>
      <c r="DC222"/>
      <c r="DD222"/>
      <c r="DE222"/>
      <c r="DF222"/>
      <c r="DG222"/>
      <c r="DH222"/>
      <c r="DI222" s="1"/>
      <c r="DJ222" s="1"/>
      <c r="DK222" s="1"/>
      <c r="DL222" s="1"/>
      <c r="DM222" s="1"/>
      <c r="DN222" s="1"/>
      <c r="DO222" s="1"/>
      <c r="DP222" s="1"/>
      <c r="DQ222" s="1"/>
      <c r="DR222" s="1"/>
      <c r="DS222" s="1"/>
      <c r="DT222" s="1"/>
      <c r="DU222" s="1"/>
      <c r="DV222" s="1"/>
      <c r="DW222" s="1"/>
      <c r="DX222" s="1"/>
      <c r="DY222" s="1"/>
      <c r="DZ222" s="1"/>
      <c r="EA222" s="1"/>
      <c r="EB222" s="1"/>
      <c r="EC222" s="1"/>
      <c r="ED222" s="1"/>
      <c r="EE222" s="1"/>
      <c r="EF222" s="1"/>
      <c r="EG222" s="1"/>
      <c r="EH222" s="1"/>
      <c r="EI222" s="1"/>
      <c r="EJ222" s="1"/>
      <c r="EK222" s="1"/>
      <c r="EL222" s="1"/>
      <c r="EM222" s="1"/>
      <c r="EN222" s="1"/>
      <c r="EO222" s="1"/>
      <c r="EP222" s="1"/>
      <c r="EQ222" s="1"/>
      <c r="ER222" s="1"/>
      <c r="ES222" s="1"/>
      <c r="ET222" s="1"/>
      <c r="EU222" s="1"/>
      <c r="EV222" s="1"/>
      <c r="EW222" s="1"/>
      <c r="EX222" s="1"/>
      <c r="EY222" s="1"/>
      <c r="EZ222" s="1"/>
      <c r="FA222" s="1"/>
      <c r="FB222" s="1"/>
      <c r="FC222" s="1"/>
      <c r="FD222" s="1"/>
      <c r="FE222" s="1"/>
      <c r="FF222" s="1"/>
      <c r="FG222" s="1"/>
      <c r="FH222" s="1"/>
      <c r="FI222" s="1"/>
      <c r="FJ222" s="1"/>
      <c r="FK222" s="1"/>
      <c r="FL222" s="1"/>
      <c r="FM222" s="1"/>
      <c r="FN222" s="1"/>
      <c r="FO222" s="1"/>
      <c r="FP222" s="1"/>
      <c r="FQ222" s="1"/>
      <c r="FR222" s="1"/>
      <c r="FS222" s="1"/>
      <c r="FT222" s="1"/>
      <c r="FU222" s="1"/>
      <c r="FV222" s="1"/>
      <c r="FW222" s="1"/>
      <c r="FX222" s="1"/>
      <c r="FY222" s="1"/>
      <c r="FZ222" s="1"/>
      <c r="GA222" s="1"/>
      <c r="GB222" s="1"/>
      <c r="GC222" s="1"/>
      <c r="GD222" s="1"/>
      <c r="GE222" s="1"/>
      <c r="GF222" s="1"/>
      <c r="GG222" s="1"/>
      <c r="GH222" s="1"/>
      <c r="GI222" s="1"/>
      <c r="GJ222" s="1"/>
      <c r="GK222" s="1"/>
      <c r="GL222" s="1"/>
      <c r="GM222" s="1"/>
      <c r="GN222" s="1"/>
      <c r="GO222" s="1"/>
      <c r="GP222" s="1"/>
      <c r="GQ222" s="1"/>
      <c r="GR222" s="1"/>
      <c r="GS222" s="1"/>
      <c r="GT222" s="1"/>
      <c r="GU222" s="1"/>
      <c r="GV222" s="1"/>
      <c r="GW222" s="1"/>
      <c r="GX222" s="1"/>
      <c r="GY222" s="1"/>
      <c r="GZ222" s="1"/>
      <c r="HA222" s="1"/>
      <c r="HB222" s="1"/>
      <c r="HC222" s="1"/>
      <c r="HD222" s="1"/>
      <c r="HE222" s="1"/>
      <c r="HF222" s="1"/>
      <c r="HG222" s="1"/>
      <c r="HH222" s="1"/>
      <c r="HI222" s="1"/>
      <c r="HJ222" s="1"/>
      <c r="HK222" s="1"/>
      <c r="HL222" s="1"/>
      <c r="HM222" s="1"/>
      <c r="HN222" s="1"/>
      <c r="HO222" s="1"/>
    </row>
    <row r="223" spans="1:223" ht="15.75" x14ac:dyDescent="0.25">
      <c r="A223"/>
      <c r="B223"/>
      <c r="C223"/>
      <c r="D223"/>
      <c r="E223"/>
      <c r="F223"/>
      <c r="G223"/>
      <c r="H223"/>
      <c r="I223"/>
      <c r="J223"/>
      <c r="K223"/>
      <c r="L223"/>
      <c r="M223"/>
      <c r="N223"/>
      <c r="O223"/>
      <c r="P223"/>
      <c r="Q223"/>
      <c r="R223"/>
      <c r="S223"/>
      <c r="T223"/>
      <c r="U223"/>
      <c r="V223"/>
      <c r="W223"/>
      <c r="X223"/>
      <c r="Y223"/>
      <c r="Z223"/>
      <c r="AA223"/>
      <c r="AB223"/>
      <c r="AC223"/>
      <c r="AD223"/>
      <c r="AE223"/>
      <c r="AF223"/>
      <c r="AG223"/>
      <c r="AH223"/>
      <c r="AI223"/>
      <c r="AJ223"/>
      <c r="AK223"/>
      <c r="AL223"/>
      <c r="AM223"/>
      <c r="AN223"/>
      <c r="AO223"/>
      <c r="AP223"/>
      <c r="AQ223"/>
      <c r="AR223"/>
      <c r="AS223"/>
      <c r="AT223"/>
      <c r="AU223"/>
      <c r="AV223"/>
      <c r="AW223"/>
      <c r="AX223"/>
      <c r="AY223"/>
      <c r="AZ223"/>
      <c r="BA223"/>
      <c r="BB223"/>
      <c r="BC223"/>
      <c r="BD223"/>
      <c r="BE223"/>
      <c r="BF223"/>
      <c r="BG223"/>
      <c r="BH223"/>
      <c r="BI223"/>
      <c r="BJ223"/>
      <c r="BK223"/>
      <c r="BL223"/>
      <c r="BM223"/>
      <c r="BN223"/>
      <c r="BO223"/>
      <c r="BP223"/>
      <c r="BQ223"/>
      <c r="BR223"/>
      <c r="BS223"/>
      <c r="BT223"/>
      <c r="BU223"/>
      <c r="BV223"/>
      <c r="BW223"/>
      <c r="BX223"/>
      <c r="BY223"/>
      <c r="BZ223"/>
      <c r="CA223"/>
      <c r="CB223"/>
      <c r="CC223"/>
      <c r="CD223"/>
      <c r="CE223"/>
      <c r="CF223"/>
      <c r="CG223"/>
      <c r="CH223"/>
      <c r="CI223"/>
      <c r="CJ223"/>
      <c r="CK223"/>
      <c r="CL223"/>
      <c r="CM223"/>
      <c r="CN223"/>
      <c r="CO223"/>
      <c r="CP223"/>
      <c r="CQ223"/>
      <c r="CR223"/>
      <c r="CS223"/>
      <c r="CT223"/>
      <c r="CU223"/>
      <c r="CV223"/>
      <c r="CW223"/>
      <c r="CX223"/>
      <c r="CY223"/>
      <c r="CZ223"/>
      <c r="DA223"/>
      <c r="DB223"/>
      <c r="DC223"/>
      <c r="DD223"/>
      <c r="DE223"/>
      <c r="DF223"/>
      <c r="DG223"/>
      <c r="DH223"/>
      <c r="DI223" s="1"/>
      <c r="DJ223" s="1"/>
      <c r="DK223" s="1"/>
      <c r="DL223" s="1"/>
      <c r="DM223" s="1"/>
      <c r="DN223" s="1"/>
      <c r="DO223" s="1"/>
      <c r="DP223" s="1"/>
      <c r="DQ223" s="1"/>
      <c r="DR223" s="1"/>
      <c r="DS223" s="1"/>
      <c r="DT223" s="1"/>
      <c r="DU223" s="1"/>
      <c r="DV223" s="1"/>
      <c r="DW223" s="1"/>
      <c r="DX223" s="1"/>
      <c r="DY223" s="1"/>
      <c r="DZ223" s="1"/>
      <c r="EA223" s="1"/>
      <c r="EB223" s="1"/>
      <c r="EC223" s="1"/>
      <c r="ED223" s="1"/>
      <c r="EE223" s="1"/>
      <c r="EF223" s="1"/>
      <c r="EG223" s="1"/>
      <c r="EH223" s="1"/>
      <c r="EI223" s="1"/>
      <c r="EJ223" s="1"/>
      <c r="EK223" s="1"/>
      <c r="EL223" s="1"/>
      <c r="EM223" s="1"/>
      <c r="EN223" s="1"/>
      <c r="EO223" s="1"/>
      <c r="EP223" s="1"/>
      <c r="EQ223" s="1"/>
      <c r="ER223" s="1"/>
      <c r="ES223" s="1"/>
      <c r="ET223" s="1"/>
      <c r="EU223" s="1"/>
      <c r="EV223" s="1"/>
      <c r="EW223" s="1"/>
      <c r="EX223" s="1"/>
      <c r="EY223" s="1"/>
      <c r="EZ223" s="1"/>
      <c r="FA223" s="1"/>
      <c r="FB223" s="1"/>
      <c r="FC223" s="1"/>
      <c r="FD223" s="1"/>
      <c r="FE223" s="1"/>
      <c r="FF223" s="1"/>
      <c r="FG223" s="1"/>
      <c r="FH223" s="1"/>
      <c r="FI223" s="1"/>
      <c r="FJ223" s="1"/>
      <c r="FK223" s="1"/>
      <c r="FL223" s="1"/>
      <c r="FM223" s="1"/>
      <c r="FN223" s="1"/>
      <c r="FO223" s="1"/>
      <c r="FP223" s="1"/>
      <c r="FQ223" s="1"/>
      <c r="FR223" s="1"/>
      <c r="FS223" s="1"/>
      <c r="FT223" s="1"/>
      <c r="FU223" s="1"/>
      <c r="FV223" s="1"/>
      <c r="FW223" s="1"/>
      <c r="FX223" s="1"/>
      <c r="FY223" s="1"/>
      <c r="FZ223" s="1"/>
      <c r="GA223" s="1"/>
      <c r="GB223" s="1"/>
      <c r="GC223" s="1"/>
      <c r="GD223" s="1"/>
      <c r="GE223" s="1"/>
      <c r="GF223" s="1"/>
      <c r="GG223" s="1"/>
      <c r="GH223" s="1"/>
      <c r="GI223" s="1"/>
      <c r="GJ223" s="1"/>
      <c r="GK223" s="1"/>
      <c r="GL223" s="1"/>
      <c r="GM223" s="1"/>
      <c r="GN223" s="1"/>
      <c r="GO223" s="1"/>
      <c r="GP223" s="1"/>
      <c r="GQ223" s="1"/>
      <c r="GR223" s="1"/>
      <c r="GS223" s="1"/>
      <c r="GT223" s="1"/>
      <c r="GU223" s="1"/>
      <c r="GV223" s="1"/>
      <c r="GW223" s="1"/>
      <c r="GX223" s="1"/>
      <c r="GY223" s="1"/>
      <c r="GZ223" s="1"/>
      <c r="HA223" s="1"/>
      <c r="HB223" s="1"/>
      <c r="HC223" s="1"/>
      <c r="HD223" s="1"/>
      <c r="HE223" s="1"/>
      <c r="HF223" s="1"/>
      <c r="HG223" s="1"/>
      <c r="HH223" s="1"/>
      <c r="HI223" s="1"/>
      <c r="HJ223" s="1"/>
      <c r="HK223" s="1"/>
      <c r="HL223" s="1"/>
      <c r="HM223" s="1"/>
      <c r="HN223" s="1"/>
      <c r="HO223" s="1"/>
    </row>
    <row r="224" spans="1:223" ht="15.75" x14ac:dyDescent="0.25">
      <c r="A224"/>
      <c r="B224"/>
      <c r="C224"/>
      <c r="D224"/>
      <c r="E224"/>
      <c r="F224"/>
      <c r="G224"/>
      <c r="H224"/>
      <c r="I224"/>
      <c r="J224"/>
      <c r="K224"/>
      <c r="L224"/>
      <c r="M224"/>
      <c r="N224"/>
      <c r="O224"/>
      <c r="P224"/>
      <c r="Q224"/>
      <c r="R224"/>
      <c r="S224"/>
      <c r="T224"/>
      <c r="U224"/>
      <c r="V224"/>
      <c r="W224"/>
      <c r="X224"/>
      <c r="Y224"/>
      <c r="Z224"/>
      <c r="AA224"/>
      <c r="AB224"/>
      <c r="AC224"/>
      <c r="AD224"/>
      <c r="AE224"/>
      <c r="AF224"/>
      <c r="AG224"/>
      <c r="AH224"/>
      <c r="AI224"/>
      <c r="AJ224"/>
      <c r="AK224"/>
      <c r="AL224"/>
      <c r="AM224"/>
      <c r="AN224"/>
      <c r="AO224"/>
      <c r="AP224"/>
      <c r="AQ224"/>
      <c r="AR224"/>
      <c r="AS224"/>
      <c r="AT224"/>
      <c r="AU224"/>
      <c r="AV224"/>
      <c r="AW224"/>
      <c r="AX224"/>
      <c r="AY224"/>
      <c r="AZ224"/>
      <c r="BA224"/>
      <c r="BB224"/>
      <c r="BC224"/>
      <c r="BD224"/>
      <c r="BE224"/>
      <c r="BF224"/>
      <c r="BG224"/>
      <c r="BH224"/>
      <c r="BI224"/>
      <c r="BJ224"/>
      <c r="BK224"/>
      <c r="BL224"/>
      <c r="BM224"/>
      <c r="BN224"/>
      <c r="BO224"/>
      <c r="BP224"/>
      <c r="BQ224"/>
      <c r="BR224"/>
      <c r="BS224"/>
      <c r="BT224"/>
      <c r="BU224"/>
      <c r="BV224"/>
      <c r="BW224"/>
      <c r="BX224"/>
      <c r="BY224"/>
      <c r="BZ224"/>
      <c r="CA224"/>
      <c r="CB224"/>
      <c r="CC224"/>
      <c r="CD224"/>
      <c r="CE224"/>
      <c r="CF224"/>
      <c r="CG224"/>
      <c r="CH224"/>
      <c r="CI224"/>
      <c r="CJ224"/>
      <c r="CK224"/>
      <c r="CL224"/>
      <c r="CM224"/>
      <c r="CN224"/>
      <c r="CO224"/>
      <c r="CP224"/>
      <c r="CQ224"/>
      <c r="CR224"/>
      <c r="CS224"/>
      <c r="CT224"/>
      <c r="CU224"/>
      <c r="CV224"/>
      <c r="CW224"/>
      <c r="CX224"/>
      <c r="CY224"/>
      <c r="CZ224"/>
      <c r="DA224"/>
      <c r="DB224"/>
      <c r="DC224"/>
      <c r="DD224"/>
      <c r="DE224"/>
      <c r="DF224"/>
      <c r="DG224"/>
      <c r="DH224"/>
      <c r="DI224" s="1"/>
      <c r="DJ224" s="1"/>
      <c r="DK224" s="1"/>
      <c r="DL224" s="1"/>
      <c r="DM224" s="1"/>
      <c r="DN224" s="1"/>
      <c r="DO224" s="1"/>
      <c r="DP224" s="1"/>
      <c r="DQ224" s="1"/>
      <c r="DR224" s="1"/>
      <c r="DS224" s="1"/>
      <c r="DT224" s="1"/>
      <c r="DU224" s="1"/>
      <c r="DV224" s="1"/>
      <c r="DW224" s="1"/>
      <c r="DX224" s="1"/>
      <c r="DY224" s="1"/>
      <c r="DZ224" s="1"/>
      <c r="EA224" s="1"/>
      <c r="EB224" s="1"/>
      <c r="EC224" s="1"/>
      <c r="ED224" s="1"/>
      <c r="EE224" s="1"/>
      <c r="EF224" s="1"/>
      <c r="EG224" s="1"/>
      <c r="EH224" s="1"/>
      <c r="EI224" s="1"/>
      <c r="EJ224" s="1"/>
      <c r="EK224" s="1"/>
      <c r="EL224" s="1"/>
      <c r="EM224" s="1"/>
      <c r="EN224" s="1"/>
      <c r="EO224" s="1"/>
      <c r="EP224" s="1"/>
      <c r="EQ224" s="1"/>
      <c r="ER224" s="1"/>
      <c r="ES224" s="1"/>
      <c r="ET224" s="1"/>
      <c r="EU224" s="1"/>
      <c r="EV224" s="1"/>
      <c r="EW224" s="1"/>
      <c r="EX224" s="1"/>
      <c r="EY224" s="1"/>
      <c r="EZ224" s="1"/>
      <c r="FA224" s="1"/>
      <c r="FB224" s="1"/>
      <c r="FC224" s="1"/>
      <c r="FD224" s="1"/>
      <c r="FE224" s="1"/>
      <c r="FF224" s="1"/>
      <c r="FG224" s="1"/>
      <c r="FH224" s="1"/>
      <c r="FI224" s="1"/>
      <c r="FJ224" s="1"/>
      <c r="FK224" s="1"/>
      <c r="FL224" s="1"/>
      <c r="FM224" s="1"/>
      <c r="FN224" s="1"/>
      <c r="FO224" s="1"/>
      <c r="FP224" s="1"/>
      <c r="FQ224" s="1"/>
      <c r="FR224" s="1"/>
      <c r="FS224" s="1"/>
      <c r="FT224" s="1"/>
      <c r="FU224" s="1"/>
      <c r="FV224" s="1"/>
      <c r="FW224" s="1"/>
      <c r="FX224" s="1"/>
      <c r="FY224" s="1"/>
      <c r="FZ224" s="1"/>
      <c r="GA224" s="1"/>
      <c r="GB224" s="1"/>
      <c r="GC224" s="1"/>
      <c r="GD224" s="1"/>
      <c r="GE224" s="1"/>
      <c r="GF224" s="1"/>
      <c r="GG224" s="1"/>
      <c r="GH224" s="1"/>
      <c r="GI224" s="1"/>
      <c r="GJ224" s="1"/>
      <c r="GK224" s="1"/>
      <c r="GL224" s="1"/>
      <c r="GM224" s="1"/>
      <c r="GN224" s="1"/>
      <c r="GO224" s="1"/>
      <c r="GP224" s="1"/>
      <c r="GQ224" s="1"/>
      <c r="GR224" s="1"/>
      <c r="GS224" s="1"/>
      <c r="GT224" s="1"/>
      <c r="GU224" s="1"/>
      <c r="GV224" s="1"/>
      <c r="GW224" s="1"/>
      <c r="GX224" s="1"/>
      <c r="GY224" s="1"/>
      <c r="GZ224" s="1"/>
      <c r="HA224" s="1"/>
      <c r="HB224" s="1"/>
      <c r="HC224" s="1"/>
      <c r="HD224" s="1"/>
      <c r="HE224" s="1"/>
      <c r="HF224" s="1"/>
      <c r="HG224" s="1"/>
      <c r="HH224" s="1"/>
      <c r="HI224" s="1"/>
      <c r="HJ224" s="1"/>
      <c r="HK224" s="1"/>
      <c r="HL224" s="1"/>
      <c r="HM224" s="1"/>
      <c r="HN224" s="1"/>
      <c r="HO224" s="1"/>
    </row>
    <row r="225" spans="1:223" ht="15.75" x14ac:dyDescent="0.25">
      <c r="A225"/>
      <c r="B225"/>
      <c r="C225"/>
      <c r="D225"/>
      <c r="E225"/>
      <c r="F225"/>
      <c r="G225"/>
      <c r="H225"/>
      <c r="I225"/>
      <c r="J225"/>
      <c r="K225"/>
      <c r="L225"/>
      <c r="M225"/>
      <c r="N225"/>
      <c r="O225"/>
      <c r="P225"/>
      <c r="Q225"/>
      <c r="R225"/>
      <c r="S225"/>
      <c r="T225"/>
      <c r="U225"/>
      <c r="V225"/>
      <c r="W225"/>
      <c r="X225"/>
      <c r="Y225"/>
      <c r="Z225"/>
      <c r="AA225"/>
      <c r="AB225"/>
      <c r="AC225"/>
      <c r="AD225"/>
      <c r="AE225"/>
      <c r="AF225"/>
      <c r="AG225"/>
      <c r="AH225"/>
      <c r="AI225"/>
      <c r="AJ225"/>
      <c r="AK225"/>
      <c r="AL225"/>
      <c r="AM225"/>
      <c r="AN225"/>
      <c r="AO225"/>
      <c r="AP225"/>
      <c r="AQ225"/>
      <c r="AR225"/>
      <c r="AS225"/>
      <c r="AT225"/>
      <c r="AU225"/>
      <c r="AV225"/>
      <c r="AW225"/>
      <c r="AX225"/>
      <c r="AY225"/>
      <c r="AZ225"/>
      <c r="BA225"/>
      <c r="BB225"/>
      <c r="BC225"/>
      <c r="BD225"/>
      <c r="BE225"/>
      <c r="BF225"/>
      <c r="BG225"/>
      <c r="BH225"/>
      <c r="BI225"/>
      <c r="BJ225"/>
      <c r="BK225"/>
      <c r="BL225"/>
      <c r="BM225"/>
      <c r="BN225"/>
      <c r="BO225"/>
      <c r="BP225"/>
      <c r="BQ225"/>
      <c r="BR225"/>
      <c r="BS225"/>
      <c r="BT225"/>
      <c r="BU225"/>
      <c r="BV225"/>
      <c r="BW225"/>
      <c r="BX225"/>
      <c r="BY225"/>
      <c r="BZ225"/>
      <c r="CA225"/>
      <c r="CB225"/>
      <c r="CC225"/>
      <c r="CD225"/>
      <c r="CE225"/>
      <c r="CF225"/>
      <c r="CG225"/>
      <c r="CH225"/>
      <c r="CI225"/>
      <c r="CJ225"/>
      <c r="CK225"/>
      <c r="CL225"/>
      <c r="CM225"/>
      <c r="CN225"/>
      <c r="CO225"/>
      <c r="CP225"/>
      <c r="CQ225"/>
      <c r="CR225"/>
      <c r="CS225"/>
      <c r="CT225"/>
      <c r="CU225"/>
      <c r="CV225"/>
      <c r="CW225"/>
      <c r="CX225"/>
      <c r="CY225"/>
      <c r="CZ225"/>
      <c r="DA225"/>
      <c r="DB225"/>
      <c r="DC225"/>
      <c r="DD225"/>
      <c r="DE225"/>
      <c r="DF225"/>
      <c r="DG225"/>
      <c r="DH225"/>
      <c r="DI225" s="1"/>
      <c r="DJ225" s="1"/>
      <c r="DK225" s="1"/>
      <c r="DL225" s="1"/>
      <c r="DM225" s="1"/>
      <c r="DN225" s="1"/>
      <c r="DO225" s="1"/>
      <c r="DP225" s="1"/>
      <c r="DQ225" s="1"/>
      <c r="DR225" s="1"/>
      <c r="DS225" s="1"/>
      <c r="DT225" s="1"/>
      <c r="DU225" s="1"/>
      <c r="DV225" s="1"/>
      <c r="DW225" s="1"/>
      <c r="DX225" s="1"/>
      <c r="DY225" s="1"/>
      <c r="DZ225" s="1"/>
      <c r="EA225" s="1"/>
      <c r="EB225" s="1"/>
      <c r="EC225" s="1"/>
      <c r="ED225" s="1"/>
      <c r="EE225" s="1"/>
      <c r="EF225" s="1"/>
      <c r="EG225" s="1"/>
      <c r="EH225" s="1"/>
      <c r="EI225" s="1"/>
      <c r="EJ225" s="1"/>
      <c r="EK225" s="1"/>
      <c r="EL225" s="1"/>
      <c r="EM225" s="1"/>
      <c r="EN225" s="1"/>
      <c r="EO225" s="1"/>
      <c r="EP225" s="1"/>
      <c r="EQ225" s="1"/>
      <c r="ER225" s="1"/>
      <c r="ES225" s="1"/>
      <c r="ET225" s="1"/>
      <c r="EU225" s="1"/>
      <c r="EV225" s="1"/>
      <c r="EW225" s="1"/>
      <c r="EX225" s="1"/>
      <c r="EY225" s="1"/>
      <c r="EZ225" s="1"/>
      <c r="FA225" s="1"/>
      <c r="FB225" s="1"/>
      <c r="FC225" s="1"/>
      <c r="FD225" s="1"/>
      <c r="FE225" s="1"/>
      <c r="FF225" s="1"/>
      <c r="FG225" s="1"/>
      <c r="FH225" s="1"/>
      <c r="FI225" s="1"/>
      <c r="FJ225" s="1"/>
      <c r="FK225" s="1"/>
      <c r="FL225" s="1"/>
      <c r="FM225" s="1"/>
      <c r="FN225" s="1"/>
      <c r="FO225" s="1"/>
      <c r="FP225" s="1"/>
      <c r="FQ225" s="1"/>
      <c r="FR225" s="1"/>
      <c r="FS225" s="1"/>
      <c r="FT225" s="1"/>
      <c r="FU225" s="1"/>
      <c r="FV225" s="1"/>
      <c r="FW225" s="1"/>
      <c r="FX225" s="1"/>
      <c r="FY225" s="1"/>
      <c r="FZ225" s="1"/>
      <c r="GA225" s="1"/>
      <c r="GB225" s="1"/>
      <c r="GC225" s="1"/>
      <c r="GD225" s="1"/>
      <c r="GE225" s="1"/>
      <c r="GF225" s="1"/>
      <c r="GG225" s="1"/>
      <c r="GH225" s="1"/>
      <c r="GI225" s="1"/>
      <c r="GJ225" s="1"/>
      <c r="GK225" s="1"/>
      <c r="GL225" s="1"/>
      <c r="GM225" s="1"/>
      <c r="GN225" s="1"/>
      <c r="GO225" s="1"/>
      <c r="GP225" s="1"/>
      <c r="GQ225" s="1"/>
      <c r="GR225" s="1"/>
      <c r="GS225" s="1"/>
      <c r="GT225" s="1"/>
      <c r="GU225" s="1"/>
      <c r="GV225" s="1"/>
      <c r="GW225" s="1"/>
      <c r="GX225" s="1"/>
      <c r="GY225" s="1"/>
      <c r="GZ225" s="1"/>
      <c r="HA225" s="1"/>
      <c r="HB225" s="1"/>
      <c r="HC225" s="1"/>
      <c r="HD225" s="1"/>
      <c r="HE225" s="1"/>
      <c r="HF225" s="1"/>
      <c r="HG225" s="1"/>
      <c r="HH225" s="1"/>
      <c r="HI225" s="1"/>
      <c r="HJ225" s="1"/>
      <c r="HK225" s="1"/>
      <c r="HL225" s="1"/>
      <c r="HM225" s="1"/>
      <c r="HN225" s="1"/>
      <c r="HO225" s="1"/>
    </row>
    <row r="226" spans="1:223" ht="15.75" x14ac:dyDescent="0.25">
      <c r="A226"/>
      <c r="B226"/>
      <c r="C226"/>
      <c r="D226"/>
      <c r="E226"/>
      <c r="F226"/>
      <c r="G226"/>
      <c r="H226"/>
      <c r="I226"/>
      <c r="J226"/>
      <c r="K226"/>
      <c r="L226"/>
      <c r="M226"/>
      <c r="N226"/>
      <c r="O226"/>
      <c r="P226"/>
      <c r="Q226"/>
      <c r="R226"/>
      <c r="S226"/>
      <c r="T226"/>
      <c r="U226"/>
      <c r="V226"/>
      <c r="W226"/>
      <c r="X226"/>
      <c r="Y226"/>
      <c r="Z226"/>
      <c r="AA226"/>
      <c r="AB226"/>
      <c r="AC226"/>
      <c r="AD226"/>
      <c r="AE226"/>
      <c r="AF226"/>
      <c r="AG226"/>
      <c r="AH226"/>
      <c r="AI226"/>
      <c r="AJ226"/>
      <c r="AK226"/>
      <c r="AL226"/>
      <c r="AM226"/>
      <c r="AN226"/>
      <c r="AO226"/>
      <c r="AP226"/>
      <c r="AQ226"/>
      <c r="AR226"/>
      <c r="AS226"/>
      <c r="AT226"/>
      <c r="AU226"/>
      <c r="AV226"/>
      <c r="AW226"/>
      <c r="AX226"/>
      <c r="AY226"/>
      <c r="AZ226"/>
      <c r="BA226"/>
      <c r="BB226"/>
      <c r="BC226"/>
      <c r="BD226"/>
      <c r="BE226"/>
      <c r="BF226"/>
      <c r="BG226"/>
      <c r="BH226"/>
      <c r="BI226"/>
      <c r="BJ226"/>
      <c r="BK226"/>
      <c r="BL226"/>
      <c r="BM226"/>
      <c r="BN226"/>
      <c r="BO226"/>
      <c r="BP226"/>
      <c r="BQ226"/>
      <c r="BR226"/>
      <c r="BS226"/>
      <c r="BT226"/>
      <c r="BU226"/>
      <c r="BV226"/>
      <c r="BW226"/>
      <c r="BX226"/>
      <c r="BY226"/>
      <c r="BZ226"/>
      <c r="CA226"/>
      <c r="CB226"/>
      <c r="CC226"/>
      <c r="CD226"/>
      <c r="CE226"/>
      <c r="CF226"/>
      <c r="CG226"/>
      <c r="CH226"/>
      <c r="CI226"/>
      <c r="CJ226"/>
      <c r="CK226"/>
      <c r="CL226"/>
      <c r="CM226"/>
      <c r="CN226"/>
      <c r="CO226"/>
      <c r="CP226"/>
      <c r="CQ226"/>
      <c r="CR226"/>
      <c r="CS226"/>
      <c r="CT226"/>
      <c r="CU226"/>
      <c r="CV226"/>
      <c r="CW226"/>
      <c r="CX226"/>
      <c r="CY226"/>
      <c r="CZ226"/>
      <c r="DA226"/>
      <c r="DB226"/>
      <c r="DC226"/>
      <c r="DD226"/>
      <c r="DE226"/>
      <c r="DF226"/>
      <c r="DG226"/>
      <c r="DH226"/>
      <c r="DI226" s="1"/>
      <c r="DJ226" s="1"/>
      <c r="DK226" s="1"/>
      <c r="DL226" s="1"/>
      <c r="DM226" s="1"/>
      <c r="DN226" s="1"/>
      <c r="DO226" s="1"/>
      <c r="DP226" s="1"/>
      <c r="DQ226" s="1"/>
      <c r="DR226" s="1"/>
      <c r="DS226" s="1"/>
      <c r="DT226" s="1"/>
      <c r="DU226" s="1"/>
      <c r="DV226" s="1"/>
      <c r="DW226" s="1"/>
      <c r="DX226" s="1"/>
      <c r="DY226" s="1"/>
      <c r="DZ226" s="1"/>
      <c r="EA226" s="1"/>
      <c r="EB226" s="1"/>
      <c r="EC226" s="1"/>
      <c r="ED226" s="1"/>
      <c r="EE226" s="1"/>
      <c r="EF226" s="1"/>
      <c r="EG226" s="1"/>
      <c r="EH226" s="1"/>
      <c r="EI226" s="1"/>
      <c r="EJ226" s="1"/>
      <c r="EK226" s="1"/>
      <c r="EL226" s="1"/>
      <c r="EM226" s="1"/>
      <c r="EN226" s="1"/>
      <c r="EO226" s="1"/>
      <c r="EP226" s="1"/>
      <c r="EQ226" s="1"/>
      <c r="ER226" s="1"/>
      <c r="ES226" s="1"/>
      <c r="ET226" s="1"/>
      <c r="EU226" s="1"/>
      <c r="EV226" s="1"/>
      <c r="EW226" s="1"/>
      <c r="EX226" s="1"/>
      <c r="EY226" s="1"/>
      <c r="EZ226" s="1"/>
      <c r="FA226" s="1"/>
      <c r="FB226" s="1"/>
      <c r="FC226" s="1"/>
      <c r="FD226" s="1"/>
      <c r="FE226" s="1"/>
      <c r="FF226" s="1"/>
      <c r="FG226" s="1"/>
      <c r="FH226" s="1"/>
      <c r="FI226" s="1"/>
      <c r="FJ226" s="1"/>
      <c r="FK226" s="1"/>
      <c r="FL226" s="1"/>
      <c r="FM226" s="1"/>
      <c r="FN226" s="1"/>
      <c r="FO226" s="1"/>
      <c r="FP226" s="1"/>
      <c r="FQ226" s="1"/>
      <c r="FR226" s="1"/>
      <c r="FS226" s="1"/>
      <c r="FT226" s="1"/>
      <c r="FU226" s="1"/>
      <c r="FV226" s="1"/>
      <c r="FW226" s="1"/>
      <c r="FX226" s="1"/>
      <c r="FY226" s="1"/>
      <c r="FZ226" s="1"/>
      <c r="GA226" s="1"/>
      <c r="GB226" s="1"/>
      <c r="GC226" s="1"/>
      <c r="GD226" s="1"/>
      <c r="GE226" s="1"/>
      <c r="GF226" s="1"/>
      <c r="GG226" s="1"/>
      <c r="GH226" s="1"/>
      <c r="GI226" s="1"/>
      <c r="GJ226" s="1"/>
      <c r="GK226" s="1"/>
      <c r="GL226" s="1"/>
      <c r="GM226" s="1"/>
      <c r="GN226" s="1"/>
      <c r="GO226" s="1"/>
      <c r="GP226" s="1"/>
      <c r="GQ226" s="1"/>
      <c r="GR226" s="1"/>
      <c r="GS226" s="1"/>
      <c r="GT226" s="1"/>
      <c r="GU226" s="1"/>
      <c r="GV226" s="1"/>
      <c r="GW226" s="1"/>
      <c r="GX226" s="1"/>
      <c r="GY226" s="1"/>
      <c r="GZ226" s="1"/>
      <c r="HA226" s="1"/>
      <c r="HB226" s="1"/>
      <c r="HC226" s="1"/>
      <c r="HD226" s="1"/>
      <c r="HE226" s="1"/>
      <c r="HF226" s="1"/>
      <c r="HG226" s="1"/>
      <c r="HH226" s="1"/>
      <c r="HI226" s="1"/>
      <c r="HJ226" s="1"/>
      <c r="HK226" s="1"/>
      <c r="HL226" s="1"/>
      <c r="HM226" s="1"/>
      <c r="HN226" s="1"/>
      <c r="HO226" s="1"/>
    </row>
    <row r="227" spans="1:223" ht="15.75" x14ac:dyDescent="0.25">
      <c r="A227"/>
      <c r="B227"/>
      <c r="C227"/>
      <c r="D227"/>
      <c r="E227"/>
      <c r="F227"/>
      <c r="G227"/>
      <c r="H227"/>
      <c r="I227"/>
      <c r="J227"/>
      <c r="K227"/>
      <c r="L227"/>
      <c r="M227"/>
      <c r="N227"/>
      <c r="O227"/>
      <c r="P227"/>
      <c r="Q227"/>
      <c r="R227"/>
      <c r="S227"/>
      <c r="T227"/>
      <c r="U227"/>
      <c r="V227"/>
      <c r="W227"/>
      <c r="X227"/>
      <c r="Y227"/>
      <c r="Z227"/>
      <c r="AA227"/>
      <c r="AB227"/>
      <c r="AC227"/>
      <c r="AD227"/>
      <c r="AE227"/>
      <c r="AF227"/>
      <c r="AG227"/>
      <c r="AH227"/>
      <c r="AI227"/>
      <c r="AJ227"/>
      <c r="AK227"/>
      <c r="AL227"/>
      <c r="AM227"/>
      <c r="AN227"/>
      <c r="AO227"/>
      <c r="AP227"/>
      <c r="AQ227"/>
      <c r="AR227"/>
      <c r="AS227"/>
      <c r="AT227"/>
      <c r="AU227"/>
      <c r="AV227"/>
      <c r="AW227"/>
      <c r="AX227"/>
      <c r="AY227"/>
      <c r="AZ227"/>
      <c r="BA227"/>
      <c r="BB227"/>
      <c r="BC227"/>
      <c r="BD227"/>
      <c r="BE227"/>
      <c r="BF227"/>
      <c r="BG227"/>
      <c r="BH227"/>
      <c r="BI227"/>
      <c r="BJ227"/>
      <c r="BK227"/>
      <c r="BL227"/>
      <c r="BM227"/>
      <c r="BN227"/>
      <c r="BO227"/>
      <c r="BP227"/>
      <c r="BQ227"/>
      <c r="BR227"/>
      <c r="BS227"/>
      <c r="BT227"/>
      <c r="BU227"/>
      <c r="BV227"/>
      <c r="BW227"/>
      <c r="BX227"/>
      <c r="BY227"/>
      <c r="BZ227"/>
      <c r="CA227"/>
      <c r="CB227"/>
      <c r="CC227"/>
      <c r="CD227"/>
      <c r="CE227"/>
      <c r="CF227"/>
      <c r="CG227"/>
      <c r="CH227"/>
      <c r="CI227"/>
      <c r="CJ227"/>
      <c r="CK227"/>
      <c r="CL227"/>
      <c r="CM227"/>
      <c r="CN227"/>
      <c r="CO227"/>
      <c r="CP227"/>
      <c r="CQ227"/>
      <c r="CR227"/>
      <c r="CS227"/>
      <c r="CT227"/>
      <c r="CU227"/>
      <c r="CV227"/>
      <c r="CW227"/>
      <c r="CX227"/>
      <c r="CY227"/>
      <c r="CZ227"/>
      <c r="DA227"/>
      <c r="DB227"/>
      <c r="DC227"/>
      <c r="DD227"/>
      <c r="DE227"/>
      <c r="DF227"/>
      <c r="DG227"/>
      <c r="DH227"/>
      <c r="DI227" s="1"/>
      <c r="DJ227" s="1"/>
      <c r="DK227" s="1"/>
      <c r="DL227" s="1"/>
      <c r="DM227" s="1"/>
      <c r="DN227" s="1"/>
      <c r="DO227" s="1"/>
      <c r="DP227" s="1"/>
      <c r="DQ227" s="1"/>
      <c r="DR227" s="1"/>
      <c r="DS227" s="1"/>
      <c r="DT227" s="1"/>
      <c r="DU227" s="1"/>
      <c r="DV227" s="1"/>
      <c r="DW227" s="1"/>
      <c r="DX227" s="1"/>
      <c r="DY227" s="1"/>
      <c r="DZ227" s="1"/>
      <c r="EA227" s="1"/>
      <c r="EB227" s="1"/>
      <c r="EC227" s="1"/>
      <c r="ED227" s="1"/>
      <c r="EE227" s="1"/>
      <c r="EF227" s="1"/>
      <c r="EG227" s="1"/>
      <c r="EH227" s="1"/>
      <c r="EI227" s="1"/>
      <c r="EJ227" s="1"/>
      <c r="EK227" s="1"/>
      <c r="EL227" s="1"/>
      <c r="EM227" s="1"/>
      <c r="EN227" s="1"/>
      <c r="EO227" s="1"/>
      <c r="EP227" s="1"/>
      <c r="EQ227" s="1"/>
      <c r="ER227" s="1"/>
      <c r="ES227" s="1"/>
      <c r="ET227" s="1"/>
      <c r="EU227" s="1"/>
      <c r="EV227" s="1"/>
      <c r="EW227" s="1"/>
      <c r="EX227" s="1"/>
      <c r="EY227" s="1"/>
      <c r="EZ227" s="1"/>
      <c r="FA227" s="1"/>
      <c r="FB227" s="1"/>
      <c r="FC227" s="1"/>
      <c r="FD227" s="1"/>
      <c r="FE227" s="1"/>
      <c r="FF227" s="1"/>
      <c r="FG227" s="1"/>
      <c r="FH227" s="1"/>
      <c r="FI227" s="1"/>
      <c r="FJ227" s="1"/>
      <c r="FK227" s="1"/>
      <c r="FL227" s="1"/>
      <c r="FM227" s="1"/>
      <c r="FN227" s="1"/>
      <c r="FO227" s="1"/>
      <c r="FP227" s="1"/>
      <c r="FQ227" s="1"/>
      <c r="FR227" s="1"/>
      <c r="FS227" s="1"/>
      <c r="FT227" s="1"/>
      <c r="FU227" s="1"/>
      <c r="FV227" s="1"/>
      <c r="FW227" s="1"/>
      <c r="FX227" s="1"/>
      <c r="FY227" s="1"/>
      <c r="FZ227" s="1"/>
      <c r="GA227" s="1"/>
      <c r="GB227" s="1"/>
      <c r="GC227" s="1"/>
      <c r="GD227" s="1"/>
      <c r="GE227" s="1"/>
      <c r="GF227" s="1"/>
      <c r="GG227" s="1"/>
      <c r="GH227" s="1"/>
      <c r="GI227" s="1"/>
      <c r="GJ227" s="1"/>
      <c r="GK227" s="1"/>
      <c r="GL227" s="1"/>
      <c r="GM227" s="1"/>
      <c r="GN227" s="1"/>
      <c r="GO227" s="1"/>
      <c r="GP227" s="1"/>
      <c r="GQ227" s="1"/>
      <c r="GR227" s="1"/>
      <c r="GS227" s="1"/>
      <c r="GT227" s="1"/>
      <c r="GU227" s="1"/>
      <c r="GV227" s="1"/>
      <c r="GW227" s="1"/>
      <c r="GX227" s="1"/>
      <c r="GY227" s="1"/>
      <c r="GZ227" s="1"/>
      <c r="HA227" s="1"/>
      <c r="HB227" s="1"/>
      <c r="HC227" s="1"/>
      <c r="HD227" s="1"/>
      <c r="HE227" s="1"/>
      <c r="HF227" s="1"/>
      <c r="HG227" s="1"/>
      <c r="HH227" s="1"/>
      <c r="HI227" s="1"/>
      <c r="HJ227" s="1"/>
      <c r="HK227" s="1"/>
      <c r="HL227" s="1"/>
      <c r="HM227" s="1"/>
      <c r="HN227" s="1"/>
      <c r="HO227" s="1"/>
    </row>
    <row r="228" spans="1:223" ht="15.75" x14ac:dyDescent="0.25">
      <c r="A228"/>
      <c r="B228"/>
      <c r="C228"/>
      <c r="D228"/>
      <c r="E228"/>
      <c r="F228"/>
      <c r="G228"/>
      <c r="H228"/>
      <c r="I228"/>
      <c r="J228"/>
      <c r="K228"/>
      <c r="L228"/>
      <c r="M228"/>
      <c r="N228"/>
      <c r="O228"/>
      <c r="P228"/>
      <c r="Q228"/>
      <c r="R228"/>
      <c r="S228"/>
      <c r="T228"/>
      <c r="U228"/>
      <c r="V228"/>
      <c r="W228"/>
      <c r="X228"/>
      <c r="Y228"/>
      <c r="Z228"/>
      <c r="AA228"/>
      <c r="AB228"/>
      <c r="AC228"/>
      <c r="AD228"/>
      <c r="AE228"/>
      <c r="AF228"/>
      <c r="AG228"/>
      <c r="AH228"/>
      <c r="AI228"/>
      <c r="AJ228"/>
      <c r="AK228"/>
      <c r="AL228"/>
      <c r="AM228"/>
      <c r="AN228"/>
      <c r="AO228"/>
      <c r="AP228"/>
      <c r="AQ228"/>
      <c r="AR228"/>
      <c r="AS228"/>
      <c r="AT228"/>
      <c r="AU228"/>
      <c r="AV228"/>
      <c r="AW228"/>
      <c r="AX228"/>
      <c r="AY228"/>
      <c r="AZ228"/>
      <c r="BA228"/>
      <c r="BB228"/>
      <c r="BC228"/>
      <c r="BD228"/>
      <c r="BE228"/>
      <c r="BF228"/>
      <c r="BG228"/>
      <c r="BH228"/>
      <c r="BI228"/>
      <c r="BJ228"/>
      <c r="BK228"/>
      <c r="BL228"/>
      <c r="BM228"/>
      <c r="BN228"/>
      <c r="BO228"/>
      <c r="BP228"/>
      <c r="BQ228"/>
      <c r="BR228"/>
      <c r="BS228"/>
      <c r="BT228"/>
      <c r="BU228"/>
      <c r="BV228"/>
      <c r="BW228"/>
      <c r="BX228"/>
      <c r="BY228"/>
      <c r="BZ228"/>
      <c r="CA228"/>
      <c r="CB228"/>
      <c r="CC228"/>
      <c r="CD228"/>
      <c r="CE228"/>
      <c r="CF228"/>
      <c r="CG228"/>
      <c r="CH228"/>
      <c r="CI228"/>
      <c r="CJ228"/>
      <c r="CK228"/>
      <c r="CL228"/>
      <c r="CM228"/>
      <c r="CN228"/>
      <c r="CO228"/>
      <c r="CP228"/>
      <c r="CQ228"/>
      <c r="CR228"/>
      <c r="CS228"/>
      <c r="CT228"/>
      <c r="CU228"/>
      <c r="CV228"/>
      <c r="CW228"/>
      <c r="CX228"/>
      <c r="CY228"/>
      <c r="CZ228"/>
      <c r="DA228"/>
      <c r="DB228"/>
      <c r="DC228"/>
      <c r="DD228"/>
      <c r="DE228"/>
      <c r="DF228"/>
      <c r="DG228"/>
      <c r="DH228"/>
      <c r="DI228" s="1"/>
      <c r="DJ228" s="1"/>
      <c r="DK228" s="1"/>
      <c r="DL228" s="1"/>
      <c r="DM228" s="1"/>
      <c r="DN228" s="1"/>
      <c r="DO228" s="1"/>
      <c r="DP228" s="1"/>
      <c r="DQ228" s="1"/>
      <c r="DR228" s="1"/>
      <c r="DS228" s="1"/>
      <c r="DT228" s="1"/>
      <c r="DU228" s="1"/>
      <c r="DV228" s="1"/>
      <c r="DW228" s="1"/>
      <c r="DX228" s="1"/>
      <c r="DY228" s="1"/>
      <c r="DZ228" s="1"/>
      <c r="EA228" s="1"/>
      <c r="EB228" s="1"/>
      <c r="EC228" s="1"/>
      <c r="ED228" s="1"/>
      <c r="EE228" s="1"/>
      <c r="EF228" s="1"/>
      <c r="EG228" s="1"/>
      <c r="EH228" s="1"/>
      <c r="EI228" s="1"/>
      <c r="EJ228" s="1"/>
      <c r="EK228" s="1"/>
      <c r="EL228" s="1"/>
      <c r="EM228" s="1"/>
      <c r="EN228" s="1"/>
      <c r="EO228" s="1"/>
      <c r="EP228" s="1"/>
      <c r="EQ228" s="1"/>
      <c r="ER228" s="1"/>
      <c r="ES228" s="1"/>
      <c r="ET228" s="1"/>
      <c r="EU228" s="1"/>
      <c r="EV228" s="1"/>
      <c r="EW228" s="1"/>
      <c r="EX228" s="1"/>
      <c r="EY228" s="1"/>
      <c r="EZ228" s="1"/>
      <c r="FA228" s="1"/>
      <c r="FB228" s="1"/>
      <c r="FC228" s="1"/>
      <c r="FD228" s="1"/>
      <c r="FE228" s="1"/>
      <c r="FF228" s="1"/>
      <c r="FG228" s="1"/>
      <c r="FH228" s="1"/>
      <c r="FI228" s="1"/>
      <c r="FJ228" s="1"/>
      <c r="FK228" s="1"/>
      <c r="FL228" s="1"/>
      <c r="FM228" s="1"/>
      <c r="FN228" s="1"/>
      <c r="FO228" s="1"/>
      <c r="FP228" s="1"/>
      <c r="FQ228" s="1"/>
      <c r="FR228" s="1"/>
      <c r="FS228" s="1"/>
      <c r="FT228" s="1"/>
      <c r="FU228" s="1"/>
      <c r="FV228" s="1"/>
      <c r="FW228" s="1"/>
      <c r="FX228" s="1"/>
      <c r="FY228" s="1"/>
      <c r="FZ228" s="1"/>
      <c r="GA228" s="1"/>
      <c r="GB228" s="1"/>
      <c r="GC228" s="1"/>
      <c r="GD228" s="1"/>
      <c r="GE228" s="1"/>
      <c r="GF228" s="1"/>
      <c r="GG228" s="1"/>
      <c r="GH228" s="1"/>
      <c r="GI228" s="1"/>
      <c r="GJ228" s="1"/>
      <c r="GK228" s="1"/>
      <c r="GL228" s="1"/>
      <c r="GM228" s="1"/>
      <c r="GN228" s="1"/>
      <c r="GO228" s="1"/>
      <c r="GP228" s="1"/>
      <c r="GQ228" s="1"/>
      <c r="GR228" s="1"/>
      <c r="GS228" s="1"/>
      <c r="GT228" s="1"/>
      <c r="GU228" s="1"/>
      <c r="GV228" s="1"/>
      <c r="GW228" s="1"/>
      <c r="GX228" s="1"/>
      <c r="GY228" s="1"/>
      <c r="GZ228" s="1"/>
      <c r="HA228" s="1"/>
      <c r="HB228" s="1"/>
      <c r="HC228" s="1"/>
      <c r="HD228" s="1"/>
      <c r="HE228" s="1"/>
      <c r="HF228" s="1"/>
      <c r="HG228" s="1"/>
      <c r="HH228" s="1"/>
      <c r="HI228" s="1"/>
      <c r="HJ228" s="1"/>
      <c r="HK228" s="1"/>
      <c r="HL228" s="1"/>
      <c r="HM228" s="1"/>
      <c r="HN228" s="1"/>
      <c r="HO228" s="1"/>
    </row>
    <row r="229" spans="1:223" ht="15.75" x14ac:dyDescent="0.25">
      <c r="A229"/>
      <c r="B229"/>
      <c r="C229"/>
      <c r="D229"/>
      <c r="E229"/>
      <c r="F229"/>
      <c r="G229"/>
      <c r="H229"/>
      <c r="I229"/>
      <c r="J229"/>
      <c r="K229"/>
      <c r="L229"/>
      <c r="M229"/>
      <c r="N229"/>
      <c r="O229"/>
      <c r="P229"/>
      <c r="Q229"/>
      <c r="R229"/>
      <c r="S229"/>
      <c r="T229"/>
      <c r="U229"/>
      <c r="V229"/>
      <c r="W229"/>
      <c r="X229"/>
      <c r="Y229"/>
      <c r="Z229"/>
      <c r="AA229"/>
      <c r="AB229"/>
      <c r="AC229"/>
      <c r="AD229"/>
      <c r="AE229"/>
      <c r="AF229"/>
      <c r="AG229"/>
      <c r="AH229"/>
      <c r="AI229"/>
      <c r="AJ229"/>
      <c r="AK229"/>
      <c r="AL229"/>
      <c r="AM229"/>
      <c r="AN229"/>
      <c r="AO229"/>
      <c r="AP229"/>
      <c r="AQ229"/>
      <c r="AR229"/>
      <c r="AS229"/>
      <c r="AT229"/>
      <c r="AU229"/>
      <c r="AV229"/>
      <c r="AW229"/>
      <c r="AX229"/>
      <c r="AY229"/>
      <c r="AZ229"/>
      <c r="BA229"/>
      <c r="BB229"/>
      <c r="BC229"/>
      <c r="BD229"/>
      <c r="BE229"/>
      <c r="BF229"/>
      <c r="BG229"/>
      <c r="BH229"/>
      <c r="BI229"/>
      <c r="BJ229"/>
      <c r="BK229"/>
      <c r="BL229"/>
      <c r="BM229"/>
      <c r="BN229"/>
      <c r="BO229"/>
      <c r="BP229"/>
      <c r="BQ229"/>
      <c r="BR229"/>
      <c r="BS229"/>
      <c r="BT229"/>
      <c r="BU229"/>
      <c r="BV229"/>
      <c r="BW229"/>
      <c r="BX229"/>
      <c r="BY229"/>
      <c r="BZ229"/>
      <c r="CA229"/>
      <c r="CB229"/>
      <c r="CC229"/>
      <c r="CD229"/>
      <c r="CE229"/>
      <c r="CF229"/>
      <c r="CG229"/>
      <c r="CH229"/>
      <c r="CI229"/>
      <c r="CJ229"/>
      <c r="CK229"/>
      <c r="CL229"/>
      <c r="CM229"/>
      <c r="CN229"/>
      <c r="CO229"/>
      <c r="CP229"/>
      <c r="CQ229"/>
      <c r="CR229"/>
      <c r="CS229"/>
      <c r="CT229"/>
      <c r="CU229"/>
      <c r="CV229"/>
      <c r="CW229"/>
      <c r="CX229"/>
      <c r="CY229"/>
      <c r="CZ229"/>
      <c r="DA229"/>
      <c r="DB229"/>
      <c r="DC229"/>
      <c r="DD229"/>
      <c r="DE229"/>
      <c r="DF229"/>
      <c r="DG229"/>
      <c r="DH229"/>
      <c r="DI229" s="1"/>
      <c r="DJ229" s="1"/>
      <c r="DK229" s="1"/>
      <c r="DL229" s="1"/>
      <c r="DM229" s="1"/>
      <c r="DN229" s="1"/>
      <c r="DO229" s="1"/>
      <c r="DP229" s="1"/>
      <c r="DQ229" s="1"/>
      <c r="DR229" s="1"/>
      <c r="DS229" s="1"/>
      <c r="DT229" s="1"/>
      <c r="DU229" s="1"/>
      <c r="DV229" s="1"/>
      <c r="DW229" s="1"/>
      <c r="DX229" s="1"/>
      <c r="DY229" s="1"/>
      <c r="DZ229" s="1"/>
      <c r="EA229" s="1"/>
      <c r="EB229" s="1"/>
      <c r="EC229" s="1"/>
      <c r="ED229" s="1"/>
      <c r="EE229" s="1"/>
      <c r="EF229" s="1"/>
      <c r="EG229" s="1"/>
      <c r="EH229" s="1"/>
      <c r="EI229" s="1"/>
      <c r="EJ229" s="1"/>
      <c r="EK229" s="1"/>
      <c r="EL229" s="1"/>
      <c r="EM229" s="1"/>
      <c r="EN229" s="1"/>
      <c r="EO229" s="1"/>
      <c r="EP229" s="1"/>
      <c r="EQ229" s="1"/>
      <c r="ER229" s="1"/>
      <c r="ES229" s="1"/>
      <c r="ET229" s="1"/>
      <c r="EU229" s="1"/>
      <c r="EV229" s="1"/>
      <c r="EW229" s="1"/>
      <c r="EX229" s="1"/>
      <c r="EY229" s="1"/>
      <c r="EZ229" s="1"/>
      <c r="FA229" s="1"/>
      <c r="FB229" s="1"/>
      <c r="FC229" s="1"/>
      <c r="FD229" s="1"/>
      <c r="FE229" s="1"/>
      <c r="FF229" s="1"/>
      <c r="FG229" s="1"/>
      <c r="FH229" s="1"/>
      <c r="FI229" s="1"/>
      <c r="FJ229" s="1"/>
      <c r="FK229" s="1"/>
      <c r="FL229" s="1"/>
      <c r="FM229" s="1"/>
      <c r="FN229" s="1"/>
      <c r="FO229" s="1"/>
      <c r="FP229" s="1"/>
      <c r="FQ229" s="1"/>
      <c r="FR229" s="1"/>
      <c r="FS229" s="1"/>
      <c r="FT229" s="1"/>
      <c r="FU229" s="1"/>
      <c r="FV229" s="1"/>
      <c r="FW229" s="1"/>
      <c r="FX229" s="1"/>
      <c r="FY229" s="1"/>
      <c r="FZ229" s="1"/>
      <c r="GA229" s="1"/>
      <c r="GB229" s="1"/>
      <c r="GC229" s="1"/>
      <c r="GD229" s="1"/>
      <c r="GE229" s="1"/>
      <c r="GF229" s="1"/>
      <c r="GG229" s="1"/>
      <c r="GH229" s="1"/>
      <c r="GI229" s="1"/>
      <c r="GJ229" s="1"/>
      <c r="GK229" s="1"/>
      <c r="GL229" s="1"/>
      <c r="GM229" s="1"/>
      <c r="GN229" s="1"/>
      <c r="GO229" s="1"/>
      <c r="GP229" s="1"/>
      <c r="GQ229" s="1"/>
      <c r="GR229" s="1"/>
      <c r="GS229" s="1"/>
      <c r="GT229" s="1"/>
      <c r="GU229" s="1"/>
      <c r="GV229" s="1"/>
      <c r="GW229" s="1"/>
      <c r="GX229" s="1"/>
      <c r="GY229" s="1"/>
      <c r="GZ229" s="1"/>
      <c r="HA229" s="1"/>
      <c r="HB229" s="1"/>
      <c r="HC229" s="1"/>
      <c r="HD229" s="1"/>
      <c r="HE229" s="1"/>
      <c r="HF229" s="1"/>
      <c r="HG229" s="1"/>
      <c r="HH229" s="1"/>
      <c r="HI229" s="1"/>
      <c r="HJ229" s="1"/>
      <c r="HK229" s="1"/>
      <c r="HL229" s="1"/>
      <c r="HM229" s="1"/>
      <c r="HN229" s="1"/>
      <c r="HO229" s="1"/>
    </row>
    <row r="230" spans="1:223" ht="15.75" x14ac:dyDescent="0.25">
      <c r="A230"/>
      <c r="B230"/>
      <c r="C230"/>
      <c r="D230"/>
      <c r="E230"/>
      <c r="F230"/>
      <c r="G230"/>
      <c r="H230"/>
      <c r="I230"/>
      <c r="J230"/>
      <c r="K230"/>
      <c r="L230"/>
      <c r="M230"/>
      <c r="N230"/>
      <c r="O230"/>
      <c r="P230"/>
      <c r="Q230"/>
      <c r="R230"/>
      <c r="S230"/>
      <c r="T230"/>
      <c r="U230"/>
      <c r="V230"/>
      <c r="W230"/>
      <c r="X230"/>
      <c r="Y230"/>
      <c r="Z230"/>
      <c r="AA230"/>
      <c r="AB230"/>
      <c r="AC230"/>
      <c r="AD230"/>
      <c r="AE230"/>
      <c r="AF230"/>
      <c r="AG230"/>
      <c r="AH230"/>
      <c r="AI230"/>
      <c r="AJ230"/>
      <c r="AK230"/>
      <c r="AL230"/>
      <c r="AM230"/>
      <c r="AN230"/>
      <c r="AO230"/>
      <c r="AP230"/>
      <c r="AQ230"/>
      <c r="AR230"/>
      <c r="AS230"/>
      <c r="AT230"/>
      <c r="AU230"/>
      <c r="AV230"/>
      <c r="AW230"/>
      <c r="AX230"/>
      <c r="AY230"/>
      <c r="AZ230"/>
      <c r="BA230"/>
      <c r="BB230"/>
      <c r="BC230"/>
      <c r="BD230"/>
      <c r="BE230"/>
      <c r="BF230"/>
      <c r="BG230"/>
      <c r="BH230"/>
      <c r="BI230"/>
      <c r="BJ230"/>
      <c r="BK230"/>
      <c r="BL230"/>
      <c r="BM230"/>
      <c r="BN230"/>
      <c r="BO230"/>
      <c r="BP230"/>
      <c r="BQ230"/>
      <c r="BR230"/>
      <c r="BS230"/>
      <c r="BT230"/>
      <c r="BU230"/>
      <c r="BV230"/>
      <c r="BW230"/>
      <c r="BX230"/>
      <c r="BY230"/>
      <c r="BZ230"/>
      <c r="CA230"/>
      <c r="CB230"/>
      <c r="CC230"/>
      <c r="CD230"/>
      <c r="CE230"/>
      <c r="CF230"/>
      <c r="CG230"/>
      <c r="CH230"/>
      <c r="CI230"/>
      <c r="CJ230"/>
      <c r="CK230"/>
      <c r="CL230"/>
      <c r="CM230"/>
      <c r="CN230"/>
      <c r="CO230"/>
      <c r="CP230"/>
      <c r="CQ230"/>
      <c r="CR230"/>
      <c r="CS230"/>
      <c r="CT230"/>
      <c r="CU230"/>
      <c r="CV230"/>
      <c r="CW230"/>
      <c r="CX230"/>
      <c r="CY230"/>
      <c r="CZ230"/>
      <c r="DA230"/>
      <c r="DB230"/>
      <c r="DC230"/>
      <c r="DD230"/>
      <c r="DE230"/>
      <c r="DF230"/>
      <c r="DG230"/>
      <c r="DH230"/>
      <c r="DI230" s="1"/>
      <c r="DJ230" s="1"/>
      <c r="DK230" s="1"/>
      <c r="DL230" s="1"/>
      <c r="DM230" s="1"/>
      <c r="DN230" s="1"/>
      <c r="DO230" s="1"/>
      <c r="DP230" s="1"/>
      <c r="DQ230" s="1"/>
      <c r="DR230" s="1"/>
      <c r="DS230" s="1"/>
      <c r="DT230" s="1"/>
      <c r="DU230" s="1"/>
      <c r="DV230" s="1"/>
      <c r="DW230" s="1"/>
      <c r="DX230" s="1"/>
      <c r="DY230" s="1"/>
      <c r="DZ230" s="1"/>
      <c r="EA230" s="1"/>
      <c r="EB230" s="1"/>
      <c r="EC230" s="1"/>
      <c r="ED230" s="1"/>
      <c r="EE230" s="1"/>
      <c r="EF230" s="1"/>
      <c r="EG230" s="1"/>
      <c r="EH230" s="1"/>
      <c r="EI230" s="1"/>
      <c r="EJ230" s="1"/>
      <c r="EK230" s="1"/>
      <c r="EL230" s="1"/>
      <c r="EM230" s="1"/>
      <c r="EN230" s="1"/>
      <c r="EO230" s="1"/>
      <c r="EP230" s="1"/>
      <c r="EQ230" s="1"/>
      <c r="ER230" s="1"/>
      <c r="ES230" s="1"/>
      <c r="ET230" s="1"/>
      <c r="EU230" s="1"/>
      <c r="EV230" s="1"/>
      <c r="EW230" s="1"/>
      <c r="EX230" s="1"/>
      <c r="EY230" s="1"/>
      <c r="EZ230" s="1"/>
      <c r="FA230" s="1"/>
      <c r="FB230" s="1"/>
      <c r="FC230" s="1"/>
      <c r="FD230" s="1"/>
      <c r="FE230" s="1"/>
      <c r="FF230" s="1"/>
      <c r="FG230" s="1"/>
      <c r="FH230" s="1"/>
      <c r="FI230" s="1"/>
      <c r="FJ230" s="1"/>
      <c r="FK230" s="1"/>
      <c r="FL230" s="1"/>
      <c r="FM230" s="1"/>
      <c r="FN230" s="1"/>
      <c r="FO230" s="1"/>
      <c r="FP230" s="1"/>
      <c r="FQ230" s="1"/>
      <c r="FR230" s="1"/>
      <c r="FS230" s="1"/>
      <c r="FT230" s="1"/>
      <c r="FU230" s="1"/>
      <c r="FV230" s="1"/>
      <c r="FW230" s="1"/>
      <c r="FX230" s="1"/>
      <c r="FY230" s="1"/>
      <c r="FZ230" s="1"/>
      <c r="GA230" s="1"/>
      <c r="GB230" s="1"/>
      <c r="GC230" s="1"/>
      <c r="GD230" s="1"/>
      <c r="GE230" s="1"/>
      <c r="GF230" s="1"/>
      <c r="GG230" s="1"/>
      <c r="GH230" s="1"/>
      <c r="GI230" s="1"/>
      <c r="GJ230" s="1"/>
      <c r="GK230" s="1"/>
      <c r="GL230" s="1"/>
      <c r="GM230" s="1"/>
      <c r="GN230" s="1"/>
      <c r="GO230" s="1"/>
      <c r="GP230" s="1"/>
      <c r="GQ230" s="1"/>
      <c r="GR230" s="1"/>
      <c r="GS230" s="1"/>
      <c r="GT230" s="1"/>
      <c r="GU230" s="1"/>
      <c r="GV230" s="1"/>
      <c r="GW230" s="1"/>
      <c r="GX230" s="1"/>
      <c r="GY230" s="1"/>
      <c r="GZ230" s="1"/>
      <c r="HA230" s="1"/>
      <c r="HB230" s="1"/>
      <c r="HC230" s="1"/>
      <c r="HD230" s="1"/>
      <c r="HE230" s="1"/>
      <c r="HF230" s="1"/>
      <c r="HG230" s="1"/>
      <c r="HH230" s="1"/>
      <c r="HI230" s="1"/>
      <c r="HJ230" s="1"/>
      <c r="HK230" s="1"/>
      <c r="HL230" s="1"/>
      <c r="HM230" s="1"/>
      <c r="HN230" s="1"/>
      <c r="HO230" s="1"/>
    </row>
    <row r="231" spans="1:223" ht="15.75" x14ac:dyDescent="0.25">
      <c r="A231"/>
      <c r="B231"/>
      <c r="C231"/>
      <c r="D231"/>
      <c r="E231"/>
      <c r="F231"/>
      <c r="G231"/>
      <c r="H231"/>
      <c r="I231"/>
      <c r="J231"/>
      <c r="K231"/>
      <c r="L231"/>
      <c r="M231"/>
      <c r="N231"/>
      <c r="O231"/>
      <c r="P231"/>
      <c r="Q231"/>
      <c r="R231"/>
      <c r="S231"/>
      <c r="T231"/>
      <c r="U231"/>
      <c r="V231"/>
      <c r="W231"/>
      <c r="X231"/>
      <c r="Y231"/>
      <c r="Z231"/>
      <c r="AA231"/>
      <c r="AB231"/>
      <c r="AC231"/>
      <c r="AD231"/>
      <c r="AE231"/>
      <c r="AF231"/>
      <c r="AG231"/>
      <c r="AH231"/>
      <c r="AI231"/>
      <c r="AJ231"/>
      <c r="AK231"/>
      <c r="AL231"/>
      <c r="AM231"/>
      <c r="AN231"/>
      <c r="AO231"/>
      <c r="AP231"/>
      <c r="AQ231"/>
      <c r="AR231"/>
      <c r="AS231"/>
      <c r="AT231"/>
      <c r="AU231"/>
      <c r="AV231"/>
      <c r="AW231"/>
      <c r="AX231"/>
      <c r="AY231"/>
      <c r="AZ231"/>
      <c r="BA231"/>
      <c r="BB231"/>
      <c r="BC231"/>
      <c r="BD231"/>
      <c r="BE231"/>
      <c r="BF231"/>
      <c r="BG231"/>
      <c r="BH231"/>
      <c r="BI231"/>
      <c r="BJ231"/>
      <c r="BK231"/>
      <c r="BL231"/>
      <c r="BM231"/>
      <c r="BN231"/>
      <c r="BO231"/>
      <c r="BP231"/>
      <c r="BQ231"/>
      <c r="BR231"/>
      <c r="BS231"/>
      <c r="BT231"/>
      <c r="BU231"/>
      <c r="BV231"/>
      <c r="BW231"/>
      <c r="BX231"/>
      <c r="BY231"/>
      <c r="BZ231"/>
      <c r="CA231"/>
      <c r="CB231"/>
      <c r="CC231"/>
      <c r="CD231"/>
      <c r="CE231"/>
      <c r="CF231"/>
      <c r="CG231"/>
      <c r="CH231"/>
      <c r="CI231"/>
      <c r="CJ231"/>
      <c r="CK231"/>
      <c r="CL231"/>
      <c r="CM231"/>
      <c r="CN231"/>
      <c r="CO231"/>
      <c r="CP231"/>
      <c r="CQ231"/>
      <c r="CR231"/>
      <c r="CS231"/>
      <c r="CT231"/>
      <c r="CU231"/>
      <c r="CV231"/>
      <c r="CW231"/>
      <c r="CX231"/>
      <c r="CY231"/>
      <c r="CZ231"/>
      <c r="DA231"/>
      <c r="DB231"/>
      <c r="DC231"/>
      <c r="DD231"/>
      <c r="DE231"/>
      <c r="DF231"/>
      <c r="DG231"/>
      <c r="DH231"/>
      <c r="DI231" s="1"/>
      <c r="DJ231" s="1"/>
      <c r="DK231" s="1"/>
      <c r="DL231" s="1"/>
      <c r="DM231" s="1"/>
      <c r="DN231" s="1"/>
      <c r="DO231" s="1"/>
      <c r="DP231" s="1"/>
      <c r="DQ231" s="1"/>
      <c r="DR231" s="1"/>
      <c r="DS231" s="1"/>
      <c r="DT231" s="1"/>
      <c r="DU231" s="1"/>
      <c r="DV231" s="1"/>
      <c r="DW231" s="1"/>
      <c r="DX231" s="1"/>
      <c r="DY231" s="1"/>
      <c r="DZ231" s="1"/>
      <c r="EA231" s="1"/>
      <c r="EB231" s="1"/>
      <c r="EC231" s="1"/>
      <c r="ED231" s="1"/>
      <c r="EE231" s="1"/>
      <c r="EF231" s="1"/>
      <c r="EG231" s="1"/>
      <c r="EH231" s="1"/>
      <c r="EI231" s="1"/>
      <c r="EJ231" s="1"/>
      <c r="EK231" s="1"/>
      <c r="EL231" s="1"/>
      <c r="EM231" s="1"/>
      <c r="EN231" s="1"/>
      <c r="EO231" s="1"/>
      <c r="EP231" s="1"/>
      <c r="EQ231" s="1"/>
      <c r="ER231" s="1"/>
      <c r="ES231" s="1"/>
      <c r="ET231" s="1"/>
      <c r="EU231" s="1"/>
      <c r="EV231" s="1"/>
      <c r="EW231" s="1"/>
      <c r="EX231" s="1"/>
      <c r="EY231" s="1"/>
      <c r="EZ231" s="1"/>
      <c r="FA231" s="1"/>
      <c r="FB231" s="1"/>
      <c r="FC231" s="1"/>
      <c r="FD231" s="1"/>
      <c r="FE231" s="1"/>
      <c r="FF231" s="1"/>
      <c r="FG231" s="1"/>
      <c r="FH231" s="1"/>
      <c r="FI231" s="1"/>
      <c r="FJ231" s="1"/>
      <c r="FK231" s="1"/>
      <c r="FL231" s="1"/>
      <c r="FM231" s="1"/>
      <c r="FN231" s="1"/>
      <c r="FO231" s="1"/>
      <c r="FP231" s="1"/>
      <c r="FQ231" s="1"/>
      <c r="FR231" s="1"/>
      <c r="FS231" s="1"/>
      <c r="FT231" s="1"/>
      <c r="FU231" s="1"/>
      <c r="FV231" s="1"/>
      <c r="FW231" s="1"/>
      <c r="FX231" s="1"/>
      <c r="FY231" s="1"/>
      <c r="FZ231" s="1"/>
      <c r="GA231" s="1"/>
      <c r="GB231" s="1"/>
      <c r="GC231" s="1"/>
      <c r="GD231" s="1"/>
      <c r="GE231" s="1"/>
      <c r="GF231" s="1"/>
      <c r="GG231" s="1"/>
      <c r="GH231" s="1"/>
      <c r="GI231" s="1"/>
      <c r="GJ231" s="1"/>
      <c r="GK231" s="1"/>
      <c r="GL231" s="1"/>
      <c r="GM231" s="1"/>
      <c r="GN231" s="1"/>
      <c r="GO231" s="1"/>
      <c r="GP231" s="1"/>
      <c r="GQ231" s="1"/>
      <c r="GR231" s="1"/>
      <c r="GS231" s="1"/>
      <c r="GT231" s="1"/>
      <c r="GU231" s="1"/>
      <c r="GV231" s="1"/>
      <c r="GW231" s="1"/>
      <c r="GX231" s="1"/>
      <c r="GY231" s="1"/>
      <c r="GZ231" s="1"/>
      <c r="HA231" s="1"/>
      <c r="HB231" s="1"/>
      <c r="HC231" s="1"/>
      <c r="HD231" s="1"/>
      <c r="HE231" s="1"/>
      <c r="HF231" s="1"/>
      <c r="HG231" s="1"/>
      <c r="HH231" s="1"/>
      <c r="HI231" s="1"/>
      <c r="HJ231" s="1"/>
      <c r="HK231" s="1"/>
      <c r="HL231" s="1"/>
      <c r="HM231" s="1"/>
      <c r="HN231" s="1"/>
      <c r="HO231" s="1"/>
    </row>
    <row r="232" spans="1:223" ht="15.75" x14ac:dyDescent="0.25">
      <c r="A232"/>
      <c r="B232"/>
      <c r="C232"/>
      <c r="D232"/>
      <c r="E232"/>
      <c r="F232"/>
      <c r="G232"/>
      <c r="H232"/>
      <c r="I232"/>
      <c r="J232"/>
      <c r="K232"/>
      <c r="L232"/>
      <c r="M232"/>
      <c r="N232"/>
      <c r="O232"/>
      <c r="P232"/>
      <c r="Q232"/>
      <c r="R232"/>
      <c r="S232"/>
      <c r="T232"/>
      <c r="U232"/>
      <c r="V232"/>
      <c r="W232"/>
      <c r="X232"/>
      <c r="Y232"/>
      <c r="Z232"/>
      <c r="AA232"/>
      <c r="AB232"/>
      <c r="AC232"/>
      <c r="AD232"/>
      <c r="AE232"/>
      <c r="AF232"/>
      <c r="AG232"/>
      <c r="AH232"/>
      <c r="AI232"/>
      <c r="AJ232"/>
      <c r="AK232"/>
      <c r="AL232"/>
      <c r="AM232"/>
      <c r="AN232"/>
      <c r="AO232"/>
      <c r="AP232"/>
      <c r="AQ232"/>
      <c r="AR232"/>
      <c r="AS232"/>
      <c r="AT232"/>
      <c r="AU232"/>
      <c r="AV232"/>
      <c r="AW232"/>
      <c r="AX232"/>
      <c r="AY232"/>
      <c r="AZ232"/>
      <c r="BA232"/>
      <c r="BB232"/>
      <c r="BC232"/>
      <c r="BD232"/>
      <c r="BE232"/>
      <c r="BF232"/>
      <c r="BG232"/>
      <c r="BH232"/>
      <c r="BI232"/>
      <c r="BJ232"/>
      <c r="BK232"/>
      <c r="BL232"/>
      <c r="BM232"/>
      <c r="BN232"/>
      <c r="BO232"/>
      <c r="BP232"/>
      <c r="BQ232"/>
      <c r="BR232"/>
      <c r="BS232"/>
      <c r="BT232"/>
      <c r="BU232"/>
      <c r="BV232"/>
      <c r="BW232"/>
      <c r="BX232"/>
      <c r="BY232"/>
      <c r="BZ232"/>
      <c r="CA232"/>
      <c r="CB232"/>
      <c r="CC232"/>
      <c r="CD232"/>
      <c r="CE232"/>
      <c r="CF232"/>
      <c r="CG232"/>
      <c r="CH232"/>
      <c r="CI232"/>
      <c r="CJ232"/>
      <c r="CK232"/>
      <c r="CL232"/>
      <c r="CM232"/>
      <c r="CN232"/>
      <c r="CO232"/>
      <c r="CP232"/>
      <c r="CQ232"/>
      <c r="CR232"/>
      <c r="CS232"/>
      <c r="CT232"/>
      <c r="CU232"/>
      <c r="CV232"/>
      <c r="CW232"/>
      <c r="CX232"/>
      <c r="CY232"/>
      <c r="CZ232"/>
      <c r="DA232"/>
      <c r="DB232"/>
      <c r="DC232"/>
      <c r="DD232"/>
      <c r="DE232"/>
      <c r="DF232"/>
      <c r="DG232"/>
      <c r="DH232"/>
      <c r="DI232" s="1"/>
      <c r="DJ232" s="1"/>
      <c r="DK232" s="1"/>
      <c r="DL232" s="1"/>
      <c r="DM232" s="1"/>
      <c r="DN232" s="1"/>
      <c r="DO232" s="1"/>
      <c r="DP232" s="1"/>
      <c r="DQ232" s="1"/>
      <c r="DR232" s="1"/>
      <c r="DS232" s="1"/>
      <c r="DT232" s="1"/>
      <c r="DU232" s="1"/>
      <c r="DV232" s="1"/>
      <c r="DW232" s="1"/>
      <c r="DX232" s="1"/>
      <c r="DY232" s="1"/>
      <c r="DZ232" s="1"/>
      <c r="EA232" s="1"/>
      <c r="EB232" s="1"/>
      <c r="EC232" s="1"/>
      <c r="ED232" s="1"/>
      <c r="EE232" s="1"/>
      <c r="EF232" s="1"/>
      <c r="EG232" s="1"/>
      <c r="EH232" s="1"/>
      <c r="EI232" s="1"/>
      <c r="EJ232" s="1"/>
      <c r="EK232" s="1"/>
      <c r="EL232" s="1"/>
      <c r="EM232" s="1"/>
      <c r="EN232" s="1"/>
      <c r="EO232" s="1"/>
      <c r="EP232" s="1"/>
      <c r="EQ232" s="1"/>
      <c r="ER232" s="1"/>
      <c r="ES232" s="1"/>
      <c r="ET232" s="1"/>
      <c r="EU232" s="1"/>
      <c r="EV232" s="1"/>
      <c r="EW232" s="1"/>
      <c r="EX232" s="1"/>
      <c r="EY232" s="1"/>
      <c r="EZ232" s="1"/>
      <c r="FA232" s="1"/>
      <c r="FB232" s="1"/>
      <c r="FC232" s="1"/>
      <c r="FD232" s="1"/>
      <c r="FE232" s="1"/>
      <c r="FF232" s="1"/>
      <c r="FG232" s="1"/>
      <c r="FH232" s="1"/>
      <c r="FI232" s="1"/>
      <c r="FJ232" s="1"/>
      <c r="FK232" s="1"/>
      <c r="FL232" s="1"/>
      <c r="FM232" s="1"/>
      <c r="FN232" s="1"/>
      <c r="FO232" s="1"/>
      <c r="FP232" s="1"/>
      <c r="FQ232" s="1"/>
      <c r="FR232" s="1"/>
      <c r="FS232" s="1"/>
      <c r="FT232" s="1"/>
      <c r="FU232" s="1"/>
      <c r="FV232" s="1"/>
      <c r="FW232" s="1"/>
      <c r="FX232" s="1"/>
      <c r="FY232" s="1"/>
      <c r="FZ232" s="1"/>
      <c r="GA232" s="1"/>
      <c r="GB232" s="1"/>
      <c r="GC232" s="1"/>
      <c r="GD232" s="1"/>
      <c r="GE232" s="1"/>
      <c r="GF232" s="1"/>
      <c r="GG232" s="1"/>
      <c r="GH232" s="1"/>
      <c r="GI232" s="1"/>
      <c r="GJ232" s="1"/>
      <c r="GK232" s="1"/>
      <c r="GL232" s="1"/>
      <c r="GM232" s="1"/>
      <c r="GN232" s="1"/>
      <c r="GO232" s="1"/>
      <c r="GP232" s="1"/>
      <c r="GQ232" s="1"/>
      <c r="GR232" s="1"/>
      <c r="GS232" s="1"/>
      <c r="GT232" s="1"/>
      <c r="GU232" s="1"/>
      <c r="GV232" s="1"/>
      <c r="GW232" s="1"/>
      <c r="GX232" s="1"/>
      <c r="GY232" s="1"/>
      <c r="GZ232" s="1"/>
      <c r="HA232" s="1"/>
      <c r="HB232" s="1"/>
      <c r="HC232" s="1"/>
      <c r="HD232" s="1"/>
      <c r="HE232" s="1"/>
      <c r="HF232" s="1"/>
      <c r="HG232" s="1"/>
      <c r="HH232" s="1"/>
      <c r="HI232" s="1"/>
      <c r="HJ232" s="1"/>
      <c r="HK232" s="1"/>
      <c r="HL232" s="1"/>
      <c r="HM232" s="1"/>
      <c r="HN232" s="1"/>
      <c r="HO232" s="1"/>
    </row>
    <row r="233" spans="1:223" ht="15.75"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c r="BR233" s="1"/>
      <c r="BS233" s="1"/>
      <c r="BT233" s="1"/>
      <c r="BU233" s="1"/>
      <c r="BV233" s="1"/>
      <c r="BW233" s="1"/>
      <c r="BX233" s="1"/>
      <c r="BY233" s="1"/>
      <c r="BZ233" s="1"/>
      <c r="CA233" s="1"/>
      <c r="CB233" s="1"/>
      <c r="CC233" s="1"/>
      <c r="CD233" s="1"/>
      <c r="CE233" s="1"/>
      <c r="CF233" s="1"/>
      <c r="CG233" s="1"/>
      <c r="CH233" s="1"/>
      <c r="CI233" s="1"/>
      <c r="CJ233" s="1"/>
      <c r="CK233" s="1"/>
      <c r="CL233" s="1"/>
      <c r="CM233" s="1"/>
      <c r="CN233" s="1"/>
      <c r="CO233" s="1"/>
      <c r="CP233" s="1"/>
      <c r="CQ233" s="1"/>
      <c r="CR233" s="1"/>
      <c r="CS233" s="1"/>
      <c r="CT233" s="1"/>
      <c r="CU233" s="1"/>
      <c r="CV233" s="1"/>
      <c r="CW233" s="1"/>
      <c r="CX233" s="1"/>
      <c r="CY233" s="1"/>
      <c r="CZ233" s="1"/>
      <c r="DA233" s="1"/>
      <c r="DB233" s="1"/>
      <c r="DC233" s="1"/>
      <c r="DD233" s="1"/>
      <c r="DE233" s="1"/>
      <c r="DF233" s="1"/>
      <c r="DG233" s="1"/>
      <c r="DH233" s="1"/>
      <c r="DI233" s="1"/>
      <c r="DJ233" s="1"/>
      <c r="DK233" s="1"/>
      <c r="DL233" s="1"/>
      <c r="DM233" s="1"/>
      <c r="DN233" s="1"/>
      <c r="DO233" s="1"/>
      <c r="DP233" s="1"/>
      <c r="DQ233" s="1"/>
      <c r="DR233" s="1"/>
      <c r="DS233" s="1"/>
      <c r="DT233" s="1"/>
      <c r="DU233" s="1"/>
      <c r="DV233" s="1"/>
      <c r="DW233" s="1"/>
      <c r="DX233" s="1"/>
      <c r="DY233" s="1"/>
      <c r="DZ233" s="1"/>
      <c r="EA233" s="1"/>
      <c r="EB233" s="1"/>
      <c r="EC233" s="1"/>
      <c r="ED233" s="1"/>
      <c r="EE233" s="1"/>
      <c r="EF233" s="1"/>
      <c r="EG233" s="1"/>
      <c r="EH233" s="1"/>
      <c r="EI233" s="1"/>
      <c r="EJ233" s="1"/>
      <c r="EK233" s="1"/>
      <c r="EL233" s="1"/>
      <c r="EM233" s="1"/>
      <c r="EN233" s="1"/>
      <c r="EO233" s="1"/>
      <c r="EP233" s="1"/>
      <c r="EQ233" s="1"/>
      <c r="ER233" s="1"/>
      <c r="ES233" s="1"/>
      <c r="ET233" s="1"/>
      <c r="EU233" s="1"/>
      <c r="EV233" s="1"/>
      <c r="EW233" s="1"/>
      <c r="EX233" s="1"/>
      <c r="EY233" s="1"/>
      <c r="EZ233" s="1"/>
      <c r="FA233" s="1"/>
      <c r="FB233" s="1"/>
      <c r="FC233" s="1"/>
      <c r="FD233" s="1"/>
      <c r="FE233" s="1"/>
      <c r="FF233" s="1"/>
      <c r="FG233" s="1"/>
      <c r="FH233" s="1"/>
      <c r="FI233" s="1"/>
      <c r="FJ233" s="1"/>
      <c r="FK233" s="1"/>
      <c r="FL233" s="1"/>
      <c r="FM233" s="1"/>
      <c r="FN233" s="1"/>
      <c r="FO233" s="1"/>
      <c r="FP233" s="1"/>
      <c r="FQ233" s="1"/>
      <c r="FR233" s="1"/>
      <c r="FS233" s="1"/>
      <c r="FT233" s="1"/>
      <c r="FU233" s="1"/>
      <c r="FV233" s="1"/>
      <c r="FW233" s="1"/>
      <c r="FX233" s="1"/>
      <c r="FY233" s="1"/>
      <c r="FZ233" s="1"/>
      <c r="GA233" s="1"/>
      <c r="GB233" s="1"/>
      <c r="GC233" s="1"/>
      <c r="GD233" s="1"/>
      <c r="GE233" s="1"/>
      <c r="GF233" s="1"/>
      <c r="GG233" s="1"/>
      <c r="GH233" s="1"/>
      <c r="GI233" s="1"/>
      <c r="GJ233" s="1"/>
      <c r="GK233" s="1"/>
      <c r="GL233" s="1"/>
      <c r="GM233" s="1"/>
      <c r="GN233" s="1"/>
      <c r="GO233" s="1"/>
      <c r="GP233" s="1"/>
      <c r="GQ233" s="1"/>
      <c r="GR233" s="1"/>
      <c r="GS233" s="1"/>
      <c r="GT233" s="1"/>
      <c r="GU233" s="1"/>
      <c r="GV233" s="1"/>
      <c r="GW233" s="1"/>
      <c r="GX233" s="1"/>
      <c r="GY233" s="1"/>
      <c r="GZ233" s="1"/>
      <c r="HA233" s="1"/>
      <c r="HB233" s="1"/>
      <c r="HC233" s="1"/>
      <c r="HD233" s="1"/>
      <c r="HE233" s="1"/>
      <c r="HF233" s="1"/>
      <c r="HG233" s="1"/>
      <c r="HH233" s="1"/>
      <c r="HI233" s="1"/>
      <c r="HJ233" s="1"/>
      <c r="HK233" s="1"/>
      <c r="HL233" s="1"/>
      <c r="HM233" s="1"/>
      <c r="HN233" s="1"/>
      <c r="HO233" s="1"/>
    </row>
  </sheetData>
  <mergeCells count="2">
    <mergeCell ref="A84:G86"/>
    <mergeCell ref="A28:G30"/>
  </mergeCells>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944988-D148-8D49-9D3D-CAC0325FF774}">
  <sheetPr>
    <tabColor rgb="FF6EA044"/>
  </sheetPr>
  <dimension ref="A1:H16"/>
  <sheetViews>
    <sheetView topLeftCell="A10" zoomScaleNormal="100" workbookViewId="0">
      <selection activeCell="K26" sqref="K26"/>
    </sheetView>
  </sheetViews>
  <sheetFormatPr defaultColWidth="10.75" defaultRowHeight="15.75" x14ac:dyDescent="0.25"/>
  <cols>
    <col min="1" max="1" width="22" style="1" customWidth="1"/>
    <col min="2" max="2" width="16" style="1" customWidth="1"/>
    <col min="3" max="16384" width="10.75" style="1"/>
  </cols>
  <sheetData>
    <row r="1" spans="1:8" ht="21.95" customHeight="1" x14ac:dyDescent="0.25"/>
    <row r="3" spans="1:8" x14ac:dyDescent="0.25">
      <c r="A3" s="65" t="s">
        <v>116</v>
      </c>
      <c r="B3" s="65"/>
    </row>
    <row r="4" spans="1:8" x14ac:dyDescent="0.25">
      <c r="A4" s="50" t="s">
        <v>117</v>
      </c>
      <c r="B4" s="50" t="s">
        <v>118</v>
      </c>
    </row>
    <row r="5" spans="1:8" x14ac:dyDescent="0.25">
      <c r="A5" s="1" t="s">
        <v>123</v>
      </c>
      <c r="B5" s="51">
        <v>1</v>
      </c>
    </row>
    <row r="6" spans="1:8" x14ac:dyDescent="0.25">
      <c r="A6" s="1" t="s">
        <v>122</v>
      </c>
      <c r="B6" s="51">
        <v>0.75</v>
      </c>
    </row>
    <row r="7" spans="1:8" x14ac:dyDescent="0.25">
      <c r="A7" s="1" t="s">
        <v>121</v>
      </c>
      <c r="B7" s="51">
        <v>0.65</v>
      </c>
    </row>
    <row r="8" spans="1:8" x14ac:dyDescent="0.25">
      <c r="A8" s="1" t="s">
        <v>120</v>
      </c>
      <c r="B8" s="51">
        <v>0.4</v>
      </c>
    </row>
    <row r="9" spans="1:8" x14ac:dyDescent="0.25">
      <c r="A9" s="1" t="s">
        <v>119</v>
      </c>
      <c r="B9" s="51">
        <v>0.15</v>
      </c>
    </row>
    <row r="14" spans="1:8" x14ac:dyDescent="0.25">
      <c r="B14" s="62" t="s">
        <v>314</v>
      </c>
      <c r="C14" s="62"/>
      <c r="D14" s="62"/>
      <c r="E14" s="62"/>
      <c r="F14" s="62"/>
      <c r="G14" s="62"/>
      <c r="H14" s="62"/>
    </row>
    <row r="15" spans="1:8" x14ac:dyDescent="0.25">
      <c r="B15" s="62"/>
      <c r="C15" s="62"/>
      <c r="D15" s="62"/>
      <c r="E15" s="62"/>
      <c r="F15" s="62"/>
      <c r="G15" s="62"/>
      <c r="H15" s="62"/>
    </row>
    <row r="16" spans="1:8" x14ac:dyDescent="0.25">
      <c r="B16" s="62"/>
      <c r="C16" s="62"/>
      <c r="D16" s="62"/>
      <c r="E16" s="62"/>
      <c r="F16" s="62"/>
      <c r="G16" s="62"/>
      <c r="H16" s="62"/>
    </row>
  </sheetData>
  <autoFilter ref="A4:B9" xr:uid="{0E944988-D148-8D49-9D3D-CAC0325FF774}">
    <sortState xmlns:xlrd2="http://schemas.microsoft.com/office/spreadsheetml/2017/richdata2" ref="A5:B9">
      <sortCondition ref="A4:A9"/>
    </sortState>
  </autoFilter>
  <mergeCells count="2">
    <mergeCell ref="A3:B3"/>
    <mergeCell ref="B14:H16"/>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13F11B-5FC3-E44D-945B-4B5537A22515}">
  <sheetPr>
    <tabColor rgb="FF6EA044"/>
  </sheetPr>
  <dimension ref="A1:L17"/>
  <sheetViews>
    <sheetView zoomScaleNormal="100" workbookViewId="0">
      <selection activeCell="C4" sqref="C4"/>
    </sheetView>
  </sheetViews>
  <sheetFormatPr defaultColWidth="10.75" defaultRowHeight="15.75" x14ac:dyDescent="0.25"/>
  <cols>
    <col min="1" max="1" width="15.125" style="1" customWidth="1"/>
    <col min="2" max="2" width="18.625" style="1" customWidth="1"/>
    <col min="3" max="16384" width="10.75" style="1"/>
  </cols>
  <sheetData>
    <row r="1" spans="1:12" ht="21.6" customHeight="1" x14ac:dyDescent="0.25">
      <c r="A1" s="52" t="s">
        <v>104</v>
      </c>
      <c r="B1" s="52" t="s">
        <v>105</v>
      </c>
      <c r="C1" s="52" t="s">
        <v>106</v>
      </c>
    </row>
    <row r="2" spans="1:12" ht="21.6" customHeight="1" x14ac:dyDescent="0.25">
      <c r="A2" s="53" t="s">
        <v>111</v>
      </c>
      <c r="B2" s="53" t="s">
        <v>107</v>
      </c>
      <c r="C2" s="53">
        <v>11</v>
      </c>
    </row>
    <row r="3" spans="1:12" ht="21.6" customHeight="1" x14ac:dyDescent="0.25">
      <c r="A3" s="53" t="s">
        <v>111</v>
      </c>
      <c r="B3" s="53" t="s">
        <v>108</v>
      </c>
      <c r="C3" s="53">
        <v>22</v>
      </c>
      <c r="F3" s="62" t="s">
        <v>315</v>
      </c>
      <c r="G3" s="62"/>
      <c r="H3" s="62"/>
      <c r="I3" s="62"/>
      <c r="J3" s="62"/>
      <c r="K3" s="62"/>
      <c r="L3" s="62"/>
    </row>
    <row r="4" spans="1:12" ht="21.6" customHeight="1" x14ac:dyDescent="0.25">
      <c r="A4" s="53" t="s">
        <v>111</v>
      </c>
      <c r="B4" s="53" t="s">
        <v>109</v>
      </c>
      <c r="C4" s="53">
        <v>17</v>
      </c>
      <c r="F4" s="62"/>
      <c r="G4" s="62"/>
      <c r="H4" s="62"/>
      <c r="I4" s="62"/>
      <c r="J4" s="62"/>
      <c r="K4" s="62"/>
      <c r="L4" s="62"/>
    </row>
    <row r="5" spans="1:12" ht="21.6" customHeight="1" x14ac:dyDescent="0.25">
      <c r="A5" s="53" t="s">
        <v>111</v>
      </c>
      <c r="B5" s="53" t="s">
        <v>110</v>
      </c>
      <c r="C5" s="53">
        <v>23</v>
      </c>
      <c r="F5" s="62"/>
      <c r="G5" s="62"/>
      <c r="H5" s="62"/>
      <c r="I5" s="62"/>
      <c r="J5" s="62"/>
      <c r="K5" s="62"/>
      <c r="L5" s="62"/>
    </row>
    <row r="6" spans="1:12" ht="21.6" customHeight="1" x14ac:dyDescent="0.25">
      <c r="A6" s="53" t="s">
        <v>112</v>
      </c>
      <c r="B6" s="53" t="s">
        <v>107</v>
      </c>
      <c r="C6" s="53">
        <v>20</v>
      </c>
    </row>
    <row r="7" spans="1:12" ht="21.6" customHeight="1" x14ac:dyDescent="0.25">
      <c r="A7" s="53" t="s">
        <v>112</v>
      </c>
      <c r="B7" s="53" t="s">
        <v>108</v>
      </c>
      <c r="C7" s="53">
        <v>21</v>
      </c>
    </row>
    <row r="8" spans="1:12" ht="21.6" customHeight="1" x14ac:dyDescent="0.25">
      <c r="A8" s="53" t="s">
        <v>112</v>
      </c>
      <c r="B8" s="53" t="s">
        <v>109</v>
      </c>
      <c r="C8" s="53">
        <v>17</v>
      </c>
    </row>
    <row r="9" spans="1:12" ht="21.6" customHeight="1" x14ac:dyDescent="0.25">
      <c r="A9" s="53" t="s">
        <v>112</v>
      </c>
      <c r="B9" s="53" t="s">
        <v>110</v>
      </c>
      <c r="C9" s="53">
        <v>13</v>
      </c>
    </row>
    <row r="10" spans="1:12" ht="21.6" customHeight="1" x14ac:dyDescent="0.25">
      <c r="A10" s="53" t="s">
        <v>113</v>
      </c>
      <c r="B10" s="53" t="s">
        <v>107</v>
      </c>
      <c r="C10" s="53">
        <v>19</v>
      </c>
    </row>
    <row r="11" spans="1:12" ht="21.6" customHeight="1" x14ac:dyDescent="0.25">
      <c r="A11" s="53" t="s">
        <v>113</v>
      </c>
      <c r="B11" s="53" t="s">
        <v>108</v>
      </c>
      <c r="C11" s="53">
        <v>27</v>
      </c>
    </row>
    <row r="12" spans="1:12" ht="21.6" customHeight="1" x14ac:dyDescent="0.25">
      <c r="A12" s="53" t="s">
        <v>113</v>
      </c>
      <c r="B12" s="53" t="s">
        <v>109</v>
      </c>
      <c r="C12" s="53">
        <v>14</v>
      </c>
    </row>
    <row r="13" spans="1:12" ht="21.6" customHeight="1" x14ac:dyDescent="0.25">
      <c r="A13" s="53" t="s">
        <v>113</v>
      </c>
      <c r="B13" s="53" t="s">
        <v>110</v>
      </c>
      <c r="C13" s="53">
        <v>21</v>
      </c>
    </row>
    <row r="14" spans="1:12" ht="21.6" customHeight="1" x14ac:dyDescent="0.25">
      <c r="A14" s="53" t="s">
        <v>114</v>
      </c>
      <c r="B14" s="53" t="s">
        <v>107</v>
      </c>
      <c r="C14" s="53">
        <v>20</v>
      </c>
    </row>
    <row r="15" spans="1:12" ht="21.6" customHeight="1" x14ac:dyDescent="0.25">
      <c r="A15" s="53" t="s">
        <v>114</v>
      </c>
      <c r="B15" s="53" t="s">
        <v>108</v>
      </c>
      <c r="C15" s="53">
        <v>22</v>
      </c>
    </row>
    <row r="16" spans="1:12" ht="21.6" customHeight="1" x14ac:dyDescent="0.25">
      <c r="A16" s="53" t="s">
        <v>114</v>
      </c>
      <c r="B16" s="53" t="s">
        <v>109</v>
      </c>
      <c r="C16" s="53">
        <v>20</v>
      </c>
    </row>
    <row r="17" spans="1:3" ht="21.6" customHeight="1" x14ac:dyDescent="0.25">
      <c r="A17" s="53" t="s">
        <v>114</v>
      </c>
      <c r="B17" s="53" t="s">
        <v>110</v>
      </c>
      <c r="C17" s="53">
        <v>19</v>
      </c>
    </row>
  </sheetData>
  <mergeCells count="1">
    <mergeCell ref="F3:L5"/>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58DE31-6D22-6E4C-B32B-18E8812B983A}">
  <sheetPr>
    <tabColor rgb="FF6EA044"/>
  </sheetPr>
  <dimension ref="A1:L29"/>
  <sheetViews>
    <sheetView topLeftCell="A22" zoomScaleNormal="100" workbookViewId="0">
      <selection activeCell="E21" sqref="E21"/>
    </sheetView>
  </sheetViews>
  <sheetFormatPr defaultColWidth="10.75" defaultRowHeight="15.75" x14ac:dyDescent="0.25"/>
  <cols>
    <col min="1" max="1" width="15.625" style="1" customWidth="1"/>
    <col min="2" max="2" width="16.125" style="1" customWidth="1"/>
    <col min="3" max="16384" width="10.75" style="1"/>
  </cols>
  <sheetData>
    <row r="1" spans="1:12" x14ac:dyDescent="0.25">
      <c r="A1" s="6" t="s">
        <v>115</v>
      </c>
      <c r="B1" s="6" t="s">
        <v>47</v>
      </c>
    </row>
    <row r="2" spans="1:12" x14ac:dyDescent="0.25">
      <c r="A2" s="79">
        <v>44718</v>
      </c>
      <c r="B2" s="88">
        <v>300</v>
      </c>
    </row>
    <row r="3" spans="1:12" x14ac:dyDescent="0.25">
      <c r="A3" s="79">
        <v>44719</v>
      </c>
      <c r="B3" s="88">
        <v>475</v>
      </c>
    </row>
    <row r="4" spans="1:12" x14ac:dyDescent="0.25">
      <c r="A4" s="79">
        <v>44720</v>
      </c>
      <c r="B4" s="88">
        <v>335</v>
      </c>
    </row>
    <row r="5" spans="1:12" x14ac:dyDescent="0.25">
      <c r="A5" s="79">
        <v>44721</v>
      </c>
      <c r="B5" s="88">
        <v>300</v>
      </c>
    </row>
    <row r="6" spans="1:12" x14ac:dyDescent="0.25">
      <c r="A6" s="79">
        <v>44722</v>
      </c>
      <c r="B6" s="88">
        <v>400</v>
      </c>
    </row>
    <row r="7" spans="1:12" x14ac:dyDescent="0.25">
      <c r="A7" s="79">
        <v>44723</v>
      </c>
      <c r="B7" s="88">
        <v>1200</v>
      </c>
    </row>
    <row r="8" spans="1:12" x14ac:dyDescent="0.25">
      <c r="A8" s="79">
        <v>44724</v>
      </c>
      <c r="B8" s="88">
        <v>950</v>
      </c>
      <c r="F8" s="62" t="s">
        <v>317</v>
      </c>
      <c r="G8" s="62"/>
      <c r="H8" s="62"/>
      <c r="I8" s="62"/>
      <c r="J8" s="62"/>
      <c r="K8" s="62"/>
      <c r="L8" s="62"/>
    </row>
    <row r="9" spans="1:12" x14ac:dyDescent="0.25">
      <c r="A9" s="79">
        <v>44725</v>
      </c>
      <c r="B9" s="88">
        <v>450</v>
      </c>
      <c r="F9" s="62"/>
      <c r="G9" s="62"/>
      <c r="H9" s="62"/>
      <c r="I9" s="62"/>
      <c r="J9" s="62"/>
      <c r="K9" s="62"/>
      <c r="L9" s="62"/>
    </row>
    <row r="10" spans="1:12" x14ac:dyDescent="0.25">
      <c r="A10" s="79">
        <v>44726</v>
      </c>
      <c r="B10" s="88">
        <v>400</v>
      </c>
      <c r="F10" s="62"/>
      <c r="G10" s="62"/>
      <c r="H10" s="62"/>
      <c r="I10" s="62"/>
      <c r="J10" s="62"/>
      <c r="K10" s="62"/>
      <c r="L10" s="62"/>
    </row>
    <row r="11" spans="1:12" x14ac:dyDescent="0.25">
      <c r="A11" s="79">
        <v>44727</v>
      </c>
      <c r="B11" s="88">
        <v>800</v>
      </c>
    </row>
    <row r="12" spans="1:12" x14ac:dyDescent="0.25">
      <c r="A12" s="79">
        <v>44728</v>
      </c>
      <c r="B12" s="88">
        <v>550</v>
      </c>
    </row>
    <row r="13" spans="1:12" x14ac:dyDescent="0.25">
      <c r="A13" s="79">
        <v>44729</v>
      </c>
      <c r="B13" s="88">
        <v>600</v>
      </c>
    </row>
    <row r="14" spans="1:12" x14ac:dyDescent="0.25">
      <c r="A14" s="79">
        <v>44730</v>
      </c>
      <c r="B14" s="88">
        <v>2700</v>
      </c>
      <c r="F14" s="62" t="s">
        <v>316</v>
      </c>
      <c r="G14" s="62"/>
      <c r="H14" s="62"/>
      <c r="I14" s="62"/>
      <c r="J14" s="62"/>
      <c r="K14" s="62"/>
      <c r="L14" s="62"/>
    </row>
    <row r="15" spans="1:12" x14ac:dyDescent="0.25">
      <c r="A15" s="79">
        <v>44731</v>
      </c>
      <c r="B15" s="88">
        <v>1000</v>
      </c>
      <c r="F15" s="62"/>
      <c r="G15" s="62"/>
      <c r="H15" s="62"/>
      <c r="I15" s="62"/>
      <c r="J15" s="62"/>
      <c r="K15" s="62"/>
      <c r="L15" s="62"/>
    </row>
    <row r="16" spans="1:12" x14ac:dyDescent="0.25">
      <c r="A16" s="79">
        <v>44732</v>
      </c>
      <c r="B16" s="88">
        <v>495</v>
      </c>
      <c r="F16" s="62"/>
      <c r="G16" s="62"/>
      <c r="H16" s="62"/>
      <c r="I16" s="62"/>
      <c r="J16" s="62"/>
      <c r="K16" s="62"/>
      <c r="L16" s="62"/>
    </row>
    <row r="17" spans="1:12" x14ac:dyDescent="0.25">
      <c r="A17" s="79">
        <v>44733</v>
      </c>
      <c r="B17" s="88">
        <v>550</v>
      </c>
    </row>
    <row r="18" spans="1:12" x14ac:dyDescent="0.25">
      <c r="A18" s="79">
        <v>44734</v>
      </c>
      <c r="B18" s="88">
        <v>650</v>
      </c>
    </row>
    <row r="19" spans="1:12" x14ac:dyDescent="0.25">
      <c r="A19" s="79">
        <v>44735</v>
      </c>
      <c r="B19" s="88">
        <v>350</v>
      </c>
    </row>
    <row r="20" spans="1:12" x14ac:dyDescent="0.25">
      <c r="A20" s="79">
        <v>44736</v>
      </c>
      <c r="B20" s="88">
        <v>650</v>
      </c>
    </row>
    <row r="21" spans="1:12" x14ac:dyDescent="0.25">
      <c r="A21" s="79">
        <v>44737</v>
      </c>
      <c r="B21" s="88">
        <v>950</v>
      </c>
      <c r="F21" s="62" t="s">
        <v>318</v>
      </c>
      <c r="G21" s="62"/>
      <c r="H21" s="62"/>
      <c r="I21" s="62"/>
      <c r="J21" s="62"/>
      <c r="K21" s="62"/>
      <c r="L21" s="62"/>
    </row>
    <row r="22" spans="1:12" x14ac:dyDescent="0.25">
      <c r="A22" s="79">
        <v>44738</v>
      </c>
      <c r="B22" s="88">
        <v>450</v>
      </c>
      <c r="F22" s="62"/>
      <c r="G22" s="62"/>
      <c r="H22" s="62"/>
      <c r="I22" s="62"/>
      <c r="J22" s="62"/>
      <c r="K22" s="62"/>
      <c r="L22" s="62"/>
    </row>
    <row r="23" spans="1:12" x14ac:dyDescent="0.25">
      <c r="A23" s="79">
        <v>44739</v>
      </c>
      <c r="B23" s="88">
        <v>395</v>
      </c>
      <c r="F23" s="62"/>
      <c r="G23" s="62"/>
      <c r="H23" s="62"/>
      <c r="I23" s="62"/>
      <c r="J23" s="62"/>
      <c r="K23" s="62"/>
      <c r="L23" s="62"/>
    </row>
    <row r="24" spans="1:12" x14ac:dyDescent="0.25">
      <c r="A24" s="79">
        <v>44740</v>
      </c>
      <c r="B24" s="88">
        <v>500</v>
      </c>
    </row>
    <row r="25" spans="1:12" x14ac:dyDescent="0.25">
      <c r="A25" s="79">
        <v>44741</v>
      </c>
      <c r="B25" s="88">
        <v>350</v>
      </c>
    </row>
    <row r="26" spans="1:12" x14ac:dyDescent="0.25">
      <c r="A26" s="79">
        <v>44742</v>
      </c>
      <c r="B26" s="88">
        <v>400</v>
      </c>
    </row>
    <row r="27" spans="1:12" x14ac:dyDescent="0.25">
      <c r="A27" s="79">
        <v>44743</v>
      </c>
      <c r="B27" s="88">
        <v>450</v>
      </c>
    </row>
    <row r="28" spans="1:12" x14ac:dyDescent="0.25">
      <c r="A28" s="79">
        <v>44744</v>
      </c>
      <c r="B28" s="88">
        <v>1350</v>
      </c>
    </row>
    <row r="29" spans="1:12" x14ac:dyDescent="0.25">
      <c r="A29" s="79">
        <v>44745</v>
      </c>
      <c r="B29" s="88">
        <v>900</v>
      </c>
    </row>
  </sheetData>
  <mergeCells count="3">
    <mergeCell ref="F14:L16"/>
    <mergeCell ref="F8:L10"/>
    <mergeCell ref="F21:L23"/>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73498-FFDE-418B-B0D2-A495117C655A}">
  <sheetPr>
    <tabColor rgb="FF6EA044"/>
  </sheetPr>
  <dimension ref="A1:U21"/>
  <sheetViews>
    <sheetView workbookViewId="0">
      <selection sqref="A1:A81"/>
    </sheetView>
  </sheetViews>
  <sheetFormatPr defaultColWidth="8.875" defaultRowHeight="15" x14ac:dyDescent="0.25"/>
  <cols>
    <col min="1" max="1" width="8.5" style="13" bestFit="1" customWidth="1"/>
    <col min="2" max="2" width="21.125" style="13" bestFit="1" customWidth="1"/>
    <col min="3" max="3" width="10.125" style="13" customWidth="1"/>
    <col min="4" max="4" width="10.5" style="13" customWidth="1"/>
    <col min="5" max="5" width="8.875" style="13"/>
    <col min="6" max="6" width="11.75" style="13" customWidth="1"/>
    <col min="7" max="16384" width="8.875" style="13"/>
  </cols>
  <sheetData>
    <row r="1" spans="1:21" ht="21" x14ac:dyDescent="0.35">
      <c r="A1" s="66" t="s">
        <v>124</v>
      </c>
      <c r="B1" s="66"/>
      <c r="C1" s="66"/>
      <c r="D1" s="66"/>
      <c r="F1" s="58" t="s">
        <v>333</v>
      </c>
      <c r="G1" s="56">
        <v>4</v>
      </c>
      <c r="H1" s="56">
        <v>6</v>
      </c>
      <c r="I1" s="56">
        <v>8</v>
      </c>
      <c r="J1" s="56">
        <v>10</v>
      </c>
      <c r="K1" s="56">
        <v>12</v>
      </c>
      <c r="L1" s="56">
        <v>15</v>
      </c>
      <c r="M1" s="56">
        <v>18</v>
      </c>
      <c r="N1" s="56">
        <v>22</v>
      </c>
      <c r="O1" s="56">
        <v>28</v>
      </c>
      <c r="P1" s="56">
        <v>30</v>
      </c>
      <c r="Q1" s="56">
        <v>34</v>
      </c>
      <c r="R1" s="56">
        <v>38</v>
      </c>
      <c r="S1" s="56">
        <v>42</v>
      </c>
      <c r="T1" s="56">
        <v>46</v>
      </c>
      <c r="U1" s="56">
        <v>50</v>
      </c>
    </row>
    <row r="2" spans="1:21" ht="18.600000000000001" customHeight="1" x14ac:dyDescent="0.25">
      <c r="F2" s="58" t="s">
        <v>332</v>
      </c>
      <c r="G2" s="13" t="s">
        <v>26</v>
      </c>
      <c r="H2" s="13" t="s">
        <v>26</v>
      </c>
      <c r="I2" s="13" t="s">
        <v>26</v>
      </c>
      <c r="J2" s="13" t="s">
        <v>26</v>
      </c>
      <c r="K2" s="13" t="s">
        <v>26</v>
      </c>
      <c r="L2" s="13" t="s">
        <v>27</v>
      </c>
      <c r="M2" s="13" t="s">
        <v>27</v>
      </c>
      <c r="N2" s="13" t="s">
        <v>27</v>
      </c>
      <c r="O2" s="13" t="s">
        <v>28</v>
      </c>
      <c r="P2" s="13" t="s">
        <v>28</v>
      </c>
      <c r="Q2" s="13" t="s">
        <v>28</v>
      </c>
      <c r="R2" s="13" t="s">
        <v>28</v>
      </c>
      <c r="S2" s="13" t="s">
        <v>137</v>
      </c>
      <c r="T2" s="13" t="s">
        <v>137</v>
      </c>
      <c r="U2" s="13" t="s">
        <v>137</v>
      </c>
    </row>
    <row r="3" spans="1:21" ht="22.9" customHeight="1" x14ac:dyDescent="0.25">
      <c r="A3" s="60" t="s">
        <v>94</v>
      </c>
      <c r="B3" s="60" t="s">
        <v>69</v>
      </c>
      <c r="C3" s="59" t="s">
        <v>82</v>
      </c>
      <c r="D3" s="59" t="s">
        <v>331</v>
      </c>
      <c r="F3" s="58" t="s">
        <v>330</v>
      </c>
      <c r="G3" s="57"/>
      <c r="H3" s="57"/>
      <c r="I3" s="57"/>
      <c r="J3" s="57"/>
      <c r="K3" s="57"/>
      <c r="L3" s="57"/>
      <c r="M3" s="57"/>
      <c r="N3" s="57"/>
      <c r="O3" s="57"/>
      <c r="P3" s="57"/>
      <c r="Q3" s="57"/>
      <c r="R3" s="57"/>
      <c r="S3" s="57"/>
      <c r="T3" s="57"/>
      <c r="U3" s="57"/>
    </row>
    <row r="4" spans="1:21" ht="15.75" x14ac:dyDescent="0.25">
      <c r="A4" s="13" t="s">
        <v>95</v>
      </c>
      <c r="B4" s="13" t="s">
        <v>70</v>
      </c>
      <c r="C4" s="56">
        <v>5.95</v>
      </c>
      <c r="D4" s="56"/>
    </row>
    <row r="5" spans="1:21" ht="15.75" x14ac:dyDescent="0.25">
      <c r="A5" s="13" t="s">
        <v>97</v>
      </c>
      <c r="B5" s="13" t="s">
        <v>72</v>
      </c>
      <c r="C5" s="56">
        <v>5.95</v>
      </c>
      <c r="D5" s="56"/>
    </row>
    <row r="6" spans="1:21" ht="15.75" x14ac:dyDescent="0.25">
      <c r="A6" s="13" t="s">
        <v>100</v>
      </c>
      <c r="B6" s="13" t="s">
        <v>75</v>
      </c>
      <c r="C6" s="56">
        <v>5.95</v>
      </c>
      <c r="D6" s="56"/>
    </row>
    <row r="7" spans="1:21" ht="15.75" x14ac:dyDescent="0.25">
      <c r="A7" s="13" t="s">
        <v>102</v>
      </c>
      <c r="B7" s="13" t="s">
        <v>77</v>
      </c>
      <c r="C7" s="56">
        <v>9</v>
      </c>
      <c r="D7" s="56"/>
    </row>
    <row r="8" spans="1:21" ht="15.75" x14ac:dyDescent="0.25">
      <c r="A8" s="13" t="s">
        <v>99</v>
      </c>
      <c r="B8" s="13" t="s">
        <v>74</v>
      </c>
      <c r="C8" s="56">
        <v>9.5</v>
      </c>
      <c r="D8" s="56"/>
    </row>
    <row r="9" spans="1:21" ht="15.75" x14ac:dyDescent="0.25">
      <c r="A9" s="13" t="s">
        <v>101</v>
      </c>
      <c r="B9" s="13" t="s">
        <v>76</v>
      </c>
      <c r="C9" s="56">
        <v>10</v>
      </c>
      <c r="D9" s="56"/>
    </row>
    <row r="10" spans="1:21" ht="15.75" x14ac:dyDescent="0.25">
      <c r="A10" s="13" t="s">
        <v>150</v>
      </c>
      <c r="B10" s="13" t="s">
        <v>151</v>
      </c>
      <c r="C10" s="56">
        <v>7.5</v>
      </c>
      <c r="D10" s="56"/>
    </row>
    <row r="11" spans="1:21" ht="15.75" x14ac:dyDescent="0.25">
      <c r="A11" s="13" t="s">
        <v>98</v>
      </c>
      <c r="B11" s="13" t="s">
        <v>73</v>
      </c>
      <c r="C11" s="56">
        <v>7.5</v>
      </c>
      <c r="D11" s="56"/>
    </row>
    <row r="12" spans="1:21" ht="15.75" x14ac:dyDescent="0.25">
      <c r="A12" s="13" t="s">
        <v>154</v>
      </c>
      <c r="B12" s="13" t="s">
        <v>126</v>
      </c>
      <c r="C12" s="56">
        <v>7.5</v>
      </c>
      <c r="D12" s="56"/>
    </row>
    <row r="13" spans="1:21" ht="15.75" x14ac:dyDescent="0.25">
      <c r="A13" s="13" t="s">
        <v>96</v>
      </c>
      <c r="B13" s="13" t="s">
        <v>71</v>
      </c>
      <c r="C13" s="56">
        <v>8</v>
      </c>
      <c r="D13" s="56"/>
    </row>
    <row r="14" spans="1:21" ht="15.75" x14ac:dyDescent="0.25">
      <c r="A14" s="13" t="s">
        <v>159</v>
      </c>
      <c r="B14" s="13" t="s">
        <v>160</v>
      </c>
      <c r="C14" s="56">
        <v>12</v>
      </c>
      <c r="D14" s="56"/>
    </row>
    <row r="15" spans="1:21" ht="15.75" x14ac:dyDescent="0.25">
      <c r="A15" s="13" t="s">
        <v>171</v>
      </c>
      <c r="B15" s="13" t="s">
        <v>125</v>
      </c>
      <c r="C15" s="56">
        <v>12</v>
      </c>
      <c r="D15" s="56"/>
    </row>
    <row r="16" spans="1:21" ht="15.75" x14ac:dyDescent="0.25">
      <c r="A16" s="13" t="s">
        <v>103</v>
      </c>
      <c r="B16" s="13" t="s">
        <v>78</v>
      </c>
      <c r="C16" s="56">
        <v>12</v>
      </c>
      <c r="D16" s="56"/>
    </row>
    <row r="17" spans="1:6" ht="15.75" x14ac:dyDescent="0.25">
      <c r="A17" s="13" t="s">
        <v>329</v>
      </c>
      <c r="B17" s="13" t="s">
        <v>328</v>
      </c>
      <c r="C17" s="56">
        <v>26</v>
      </c>
      <c r="D17" s="56"/>
    </row>
    <row r="18" spans="1:6" ht="15.75" x14ac:dyDescent="0.25">
      <c r="A18" s="13" t="s">
        <v>327</v>
      </c>
      <c r="B18" s="13" t="s">
        <v>326</v>
      </c>
      <c r="C18" s="56">
        <v>40</v>
      </c>
      <c r="D18" s="56"/>
    </row>
    <row r="19" spans="1:6" ht="15.75" x14ac:dyDescent="0.25">
      <c r="A19" s="13" t="s">
        <v>325</v>
      </c>
      <c r="B19" s="13" t="s">
        <v>324</v>
      </c>
      <c r="C19" s="56">
        <v>26</v>
      </c>
      <c r="D19" s="56"/>
    </row>
    <row r="20" spans="1:6" ht="15.75" x14ac:dyDescent="0.25">
      <c r="A20" s="13" t="s">
        <v>323</v>
      </c>
      <c r="B20" s="13" t="s">
        <v>322</v>
      </c>
      <c r="C20" s="56">
        <v>24</v>
      </c>
      <c r="D20" s="56"/>
    </row>
    <row r="21" spans="1:6" ht="15.75" x14ac:dyDescent="0.25">
      <c r="A21" s="13" t="s">
        <v>321</v>
      </c>
      <c r="B21" s="13" t="s">
        <v>320</v>
      </c>
      <c r="C21" s="56">
        <v>45</v>
      </c>
      <c r="D21" s="56"/>
      <c r="E21" s="55"/>
      <c r="F21" s="54"/>
    </row>
  </sheetData>
  <mergeCells count="1">
    <mergeCell ref="A1:D1"/>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A6E365-95F5-884F-9295-AA3248695EB3}">
  <sheetPr>
    <tabColor rgb="FF6EA044"/>
  </sheetPr>
  <dimension ref="A1:L30"/>
  <sheetViews>
    <sheetView zoomScale="130" zoomScaleNormal="130" workbookViewId="0">
      <selection sqref="A1:A81"/>
    </sheetView>
  </sheetViews>
  <sheetFormatPr defaultColWidth="10.75" defaultRowHeight="15.75" x14ac:dyDescent="0.25"/>
  <cols>
    <col min="1" max="1" width="19.125" style="1" customWidth="1"/>
    <col min="2" max="2" width="21.125" style="1" customWidth="1"/>
    <col min="3" max="3" width="30.125" style="1" customWidth="1"/>
    <col min="4" max="4" width="7.125" style="1" customWidth="1"/>
    <col min="5" max="5" width="15.125" style="1" customWidth="1"/>
    <col min="6" max="7" width="12" style="1" customWidth="1"/>
    <col min="8" max="9" width="10.75" style="1"/>
    <col min="10" max="10" width="12.5" style="1" customWidth="1"/>
    <col min="11" max="11" width="13.5" style="1" customWidth="1"/>
    <col min="12" max="12" width="13.625" style="1" customWidth="1"/>
    <col min="13" max="16384" width="10.75" style="1"/>
  </cols>
  <sheetData>
    <row r="1" spans="1:12" ht="31.5" x14ac:dyDescent="0.25">
      <c r="A1" s="7" t="s">
        <v>67</v>
      </c>
      <c r="B1" s="7" t="s">
        <v>68</v>
      </c>
      <c r="C1" s="7" t="s">
        <v>69</v>
      </c>
      <c r="D1" s="7" t="s">
        <v>79</v>
      </c>
      <c r="E1" s="7" t="s">
        <v>80</v>
      </c>
      <c r="F1" s="7" t="s">
        <v>81</v>
      </c>
      <c r="G1" s="7" t="s">
        <v>94</v>
      </c>
      <c r="H1" s="7" t="s">
        <v>82</v>
      </c>
      <c r="I1" s="7" t="s">
        <v>83</v>
      </c>
      <c r="J1" s="7" t="s">
        <v>84</v>
      </c>
      <c r="K1" s="7" t="s">
        <v>85</v>
      </c>
      <c r="L1" s="7" t="s">
        <v>86</v>
      </c>
    </row>
    <row r="2" spans="1:12" x14ac:dyDescent="0.25">
      <c r="A2" s="3">
        <v>43594</v>
      </c>
      <c r="B2" s="1" t="s">
        <v>87</v>
      </c>
      <c r="C2" s="1" t="s">
        <v>70</v>
      </c>
      <c r="D2" s="1">
        <v>60</v>
      </c>
      <c r="E2" s="1">
        <v>6678</v>
      </c>
      <c r="F2" s="1">
        <v>23531</v>
      </c>
      <c r="G2" s="1" t="s">
        <v>95</v>
      </c>
      <c r="H2" s="4">
        <v>5.95</v>
      </c>
      <c r="I2" s="10">
        <v>6</v>
      </c>
      <c r="J2" s="4">
        <v>35.700000000000003</v>
      </c>
      <c r="K2" s="8">
        <v>0.02</v>
      </c>
      <c r="L2" s="4">
        <v>35.159999999999997</v>
      </c>
    </row>
    <row r="3" spans="1:12" x14ac:dyDescent="0.25">
      <c r="A3" s="3">
        <v>43609</v>
      </c>
      <c r="B3" s="1" t="s">
        <v>88</v>
      </c>
      <c r="C3" s="1" t="s">
        <v>71</v>
      </c>
      <c r="D3" s="1">
        <v>71</v>
      </c>
      <c r="E3" s="1">
        <v>6464</v>
      </c>
      <c r="F3" s="1">
        <v>10828</v>
      </c>
      <c r="G3" s="1" t="s">
        <v>96</v>
      </c>
      <c r="H3" s="4">
        <v>7.5</v>
      </c>
      <c r="I3" s="10">
        <v>8</v>
      </c>
      <c r="J3" s="4">
        <v>60</v>
      </c>
      <c r="K3" s="8">
        <v>0.05</v>
      </c>
      <c r="L3" s="4">
        <v>57</v>
      </c>
    </row>
    <row r="4" spans="1:12" x14ac:dyDescent="0.25">
      <c r="A4" s="3">
        <v>43691</v>
      </c>
      <c r="B4" s="1" t="s">
        <v>89</v>
      </c>
      <c r="C4" s="1" t="s">
        <v>70</v>
      </c>
      <c r="D4" s="1">
        <v>82</v>
      </c>
      <c r="E4" s="1">
        <v>6357</v>
      </c>
      <c r="F4" s="1">
        <v>10681</v>
      </c>
      <c r="G4" s="1" t="s">
        <v>95</v>
      </c>
      <c r="H4" s="4">
        <v>5.95</v>
      </c>
      <c r="I4" s="10">
        <v>7</v>
      </c>
      <c r="J4" s="4">
        <v>41.65</v>
      </c>
      <c r="K4" s="8">
        <v>0.05</v>
      </c>
      <c r="L4" s="4">
        <v>39.57</v>
      </c>
    </row>
    <row r="5" spans="1:12" x14ac:dyDescent="0.25">
      <c r="A5" s="9">
        <v>43998</v>
      </c>
      <c r="B5" s="1" t="s">
        <v>90</v>
      </c>
      <c r="C5" s="1" t="s">
        <v>72</v>
      </c>
      <c r="D5" s="1">
        <v>89</v>
      </c>
      <c r="E5" s="1">
        <v>6678</v>
      </c>
      <c r="F5" s="1">
        <v>10553</v>
      </c>
      <c r="G5" s="1" t="s">
        <v>97</v>
      </c>
      <c r="H5" s="4">
        <v>8</v>
      </c>
      <c r="I5" s="10">
        <v>2</v>
      </c>
      <c r="J5" s="4">
        <v>16</v>
      </c>
      <c r="K5" s="8">
        <v>0.03</v>
      </c>
      <c r="L5" s="4">
        <v>15.6</v>
      </c>
    </row>
    <row r="6" spans="1:12" x14ac:dyDescent="0.25">
      <c r="A6" s="3">
        <v>44019</v>
      </c>
      <c r="B6" s="1" t="s">
        <v>91</v>
      </c>
      <c r="C6" s="1" t="s">
        <v>73</v>
      </c>
      <c r="D6" s="1">
        <v>112</v>
      </c>
      <c r="E6" s="1">
        <v>4350</v>
      </c>
      <c r="F6" s="1">
        <v>21803</v>
      </c>
      <c r="G6" s="1" t="s">
        <v>98</v>
      </c>
      <c r="H6" s="4">
        <v>9</v>
      </c>
      <c r="I6" s="10">
        <v>6</v>
      </c>
      <c r="J6" s="4">
        <v>54</v>
      </c>
      <c r="K6" s="8">
        <v>0.02</v>
      </c>
      <c r="L6" s="4">
        <v>52.92</v>
      </c>
    </row>
    <row r="7" spans="1:12" x14ac:dyDescent="0.25">
      <c r="A7" s="3">
        <v>44090</v>
      </c>
      <c r="B7" s="1" t="s">
        <v>92</v>
      </c>
      <c r="C7" s="1" t="s">
        <v>74</v>
      </c>
      <c r="D7" s="1">
        <v>183</v>
      </c>
      <c r="E7" s="1">
        <v>5400</v>
      </c>
      <c r="F7" s="1">
        <v>17696</v>
      </c>
      <c r="G7" s="1" t="s">
        <v>99</v>
      </c>
      <c r="H7" s="4">
        <v>7.5</v>
      </c>
      <c r="I7" s="10">
        <v>8</v>
      </c>
      <c r="J7" s="4">
        <v>60</v>
      </c>
      <c r="K7" s="8">
        <v>0.05</v>
      </c>
      <c r="L7" s="4">
        <v>57</v>
      </c>
    </row>
    <row r="8" spans="1:12" x14ac:dyDescent="0.25">
      <c r="A8" s="3">
        <v>44105</v>
      </c>
      <c r="B8" s="1" t="s">
        <v>93</v>
      </c>
      <c r="C8" s="1" t="s">
        <v>75</v>
      </c>
      <c r="D8" s="1">
        <v>198</v>
      </c>
      <c r="E8" s="1">
        <v>5400</v>
      </c>
      <c r="F8" s="1">
        <v>16974</v>
      </c>
      <c r="G8" s="1" t="s">
        <v>100</v>
      </c>
      <c r="H8" s="4">
        <v>12</v>
      </c>
      <c r="I8" s="10">
        <v>7</v>
      </c>
      <c r="J8" s="4">
        <v>84</v>
      </c>
      <c r="K8" s="8">
        <v>0.02</v>
      </c>
      <c r="L8" s="4">
        <v>82.74</v>
      </c>
    </row>
    <row r="9" spans="1:12" x14ac:dyDescent="0.25">
      <c r="A9" s="3">
        <v>44112</v>
      </c>
      <c r="B9" s="1" t="s">
        <v>87</v>
      </c>
      <c r="C9" s="1" t="s">
        <v>76</v>
      </c>
      <c r="D9" s="1">
        <v>205</v>
      </c>
      <c r="E9" s="1">
        <v>6892</v>
      </c>
      <c r="F9" s="1">
        <v>23531</v>
      </c>
      <c r="G9" s="1" t="s">
        <v>101</v>
      </c>
      <c r="H9" s="4">
        <v>9</v>
      </c>
      <c r="I9" s="10">
        <v>4</v>
      </c>
      <c r="J9" s="4">
        <v>36</v>
      </c>
      <c r="K9" s="8">
        <v>0</v>
      </c>
      <c r="L9" s="4">
        <v>36</v>
      </c>
    </row>
    <row r="10" spans="1:12" x14ac:dyDescent="0.25">
      <c r="A10" s="3">
        <v>44123</v>
      </c>
      <c r="B10" s="1" t="s">
        <v>88</v>
      </c>
      <c r="C10" s="1" t="s">
        <v>77</v>
      </c>
      <c r="D10" s="1">
        <v>216</v>
      </c>
      <c r="E10" s="1">
        <v>6464</v>
      </c>
      <c r="F10" s="1">
        <v>10828</v>
      </c>
      <c r="G10" s="1" t="s">
        <v>102</v>
      </c>
      <c r="H10" s="4">
        <v>7.5</v>
      </c>
      <c r="I10" s="10">
        <v>8</v>
      </c>
      <c r="J10" s="4">
        <v>60</v>
      </c>
      <c r="K10" s="8">
        <v>0</v>
      </c>
      <c r="L10" s="4">
        <v>60</v>
      </c>
    </row>
    <row r="11" spans="1:12" x14ac:dyDescent="0.25">
      <c r="A11" s="3">
        <v>44134</v>
      </c>
      <c r="B11" s="1" t="s">
        <v>89</v>
      </c>
      <c r="C11" s="1" t="s">
        <v>76</v>
      </c>
      <c r="D11" s="1">
        <v>227</v>
      </c>
      <c r="E11" s="1">
        <v>5382</v>
      </c>
      <c r="F11" s="1">
        <v>10681</v>
      </c>
      <c r="G11" s="1" t="s">
        <v>101</v>
      </c>
      <c r="H11" s="4">
        <v>9</v>
      </c>
      <c r="I11" s="10">
        <v>3</v>
      </c>
      <c r="J11" s="4">
        <v>27</v>
      </c>
      <c r="K11" s="8">
        <v>0</v>
      </c>
      <c r="L11" s="4">
        <v>27</v>
      </c>
    </row>
    <row r="12" spans="1:12" x14ac:dyDescent="0.25">
      <c r="A12" s="3">
        <v>44141</v>
      </c>
      <c r="B12" s="1" t="s">
        <v>90</v>
      </c>
      <c r="C12" s="1" t="s">
        <v>78</v>
      </c>
      <c r="D12" s="1">
        <v>234</v>
      </c>
      <c r="E12" s="1">
        <v>8064</v>
      </c>
      <c r="F12" s="1">
        <v>10553</v>
      </c>
      <c r="G12" s="1" t="s">
        <v>103</v>
      </c>
      <c r="H12" s="4">
        <v>12</v>
      </c>
      <c r="I12" s="10">
        <v>3</v>
      </c>
      <c r="J12" s="4">
        <v>36</v>
      </c>
      <c r="K12" s="8">
        <v>0.02</v>
      </c>
      <c r="L12" s="4">
        <v>35.28</v>
      </c>
    </row>
    <row r="13" spans="1:12" x14ac:dyDescent="0.25">
      <c r="A13" s="3">
        <v>44164</v>
      </c>
      <c r="B13" s="1" t="s">
        <v>91</v>
      </c>
      <c r="C13" s="1" t="s">
        <v>74</v>
      </c>
      <c r="D13" s="1">
        <v>257</v>
      </c>
      <c r="E13" s="1">
        <v>6571</v>
      </c>
      <c r="F13" s="1">
        <v>21803</v>
      </c>
      <c r="G13" s="1" t="s">
        <v>99</v>
      </c>
      <c r="H13" s="4">
        <v>7.5</v>
      </c>
      <c r="I13" s="10">
        <v>4</v>
      </c>
      <c r="J13" s="4">
        <v>30</v>
      </c>
      <c r="K13" s="8">
        <v>0.02</v>
      </c>
      <c r="L13" s="4">
        <v>29.4</v>
      </c>
    </row>
    <row r="14" spans="1:12" x14ac:dyDescent="0.25">
      <c r="A14" s="3">
        <v>44235</v>
      </c>
      <c r="B14" s="1" t="s">
        <v>92</v>
      </c>
      <c r="C14" s="1" t="s">
        <v>71</v>
      </c>
      <c r="D14" s="1">
        <v>328</v>
      </c>
      <c r="E14" s="1">
        <v>4350</v>
      </c>
      <c r="F14" s="1">
        <v>17696</v>
      </c>
      <c r="G14" s="1" t="s">
        <v>96</v>
      </c>
      <c r="H14" s="4">
        <v>7.5</v>
      </c>
      <c r="I14" s="10">
        <v>8</v>
      </c>
      <c r="J14" s="4">
        <v>60</v>
      </c>
      <c r="K14" s="8">
        <v>0.02</v>
      </c>
      <c r="L14" s="4">
        <v>58.8</v>
      </c>
    </row>
    <row r="15" spans="1:12" x14ac:dyDescent="0.25">
      <c r="A15" s="3"/>
    </row>
    <row r="16" spans="1:12" x14ac:dyDescent="0.25">
      <c r="A16" s="3"/>
    </row>
    <row r="17" spans="1:1" x14ac:dyDescent="0.25">
      <c r="A17" s="3"/>
    </row>
    <row r="18" spans="1:1" x14ac:dyDescent="0.25">
      <c r="A18" s="3"/>
    </row>
    <row r="19" spans="1:1" x14ac:dyDescent="0.25">
      <c r="A19" s="3"/>
    </row>
    <row r="20" spans="1:1" x14ac:dyDescent="0.25">
      <c r="A20" s="3"/>
    </row>
    <row r="21" spans="1:1" x14ac:dyDescent="0.25">
      <c r="A21" s="3"/>
    </row>
    <row r="22" spans="1:1" x14ac:dyDescent="0.25">
      <c r="A22" s="3"/>
    </row>
    <row r="23" spans="1:1" x14ac:dyDescent="0.25">
      <c r="A23" s="3"/>
    </row>
    <row r="24" spans="1:1" x14ac:dyDescent="0.25">
      <c r="A24" s="3"/>
    </row>
    <row r="25" spans="1:1" x14ac:dyDescent="0.25">
      <c r="A25" s="3"/>
    </row>
    <row r="26" spans="1:1" x14ac:dyDescent="0.25">
      <c r="A26" s="3"/>
    </row>
    <row r="27" spans="1:1" x14ac:dyDescent="0.25">
      <c r="A27" s="3"/>
    </row>
    <row r="28" spans="1:1" x14ac:dyDescent="0.25">
      <c r="A28" s="3"/>
    </row>
    <row r="29" spans="1:1" x14ac:dyDescent="0.25">
      <c r="A29" s="3"/>
    </row>
    <row r="30" spans="1:1" x14ac:dyDescent="0.25">
      <c r="A30" s="3"/>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A1169D5-18BF-C947-8051-4A37586DD85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2</vt:i4>
      </vt:variant>
    </vt:vector>
  </HeadingPairs>
  <TitlesOfParts>
    <vt:vector size="16" baseType="lpstr">
      <vt:lpstr>Question-1D</vt:lpstr>
      <vt:lpstr>Employees</vt:lpstr>
      <vt:lpstr>EmployeeRates_Benefits</vt:lpstr>
      <vt:lpstr>Sales and Bonuses</vt:lpstr>
      <vt:lpstr>Sales</vt:lpstr>
      <vt:lpstr>Wiildflower honey detail</vt:lpstr>
      <vt:lpstr>Sales Quantity</vt:lpstr>
      <vt:lpstr>Qty by city</vt:lpstr>
      <vt:lpstr>Summer Sales</vt:lpstr>
      <vt:lpstr>Product in stock</vt:lpstr>
      <vt:lpstr>Sales by Month</vt:lpstr>
      <vt:lpstr>Sales by Day</vt:lpstr>
      <vt:lpstr>Prices_Discounts</vt:lpstr>
      <vt:lpstr>Baker Heights Sales</vt:lpstr>
      <vt:lpstr>DiscountPercentages</vt:lpstr>
      <vt:lpstr>ProductsList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Katy Plencner</dc:creator>
  <cp:lastModifiedBy>Orxan Vəliyev</cp:lastModifiedBy>
  <dcterms:created xsi:type="dcterms:W3CDTF">2024-03-06T17:14:17Z</dcterms:created>
  <dcterms:modified xsi:type="dcterms:W3CDTF">2025-03-02T11:30:08Z</dcterms:modified>
</cp:coreProperties>
</file>