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rxan\Desktop\D\"/>
    </mc:Choice>
  </mc:AlternateContent>
  <xr:revisionPtr revIDLastSave="0" documentId="13_ncr:1_{97FE74CC-7A71-43B0-8585-472F66651AD8}" xr6:coauthVersionLast="47" xr6:coauthVersionMax="47" xr10:uidLastSave="{00000000-0000-0000-0000-000000000000}"/>
  <bookViews>
    <workbookView xWindow="-120" yWindow="-120" windowWidth="20730" windowHeight="11040" firstSheet="4" activeTab="10" xr2:uid="{00000000-000D-0000-FFFF-FFFF00000000}"/>
  </bookViews>
  <sheets>
    <sheet name="Question-2D" sheetId="1" r:id="rId1"/>
    <sheet name="Product" sheetId="10" r:id="rId2"/>
    <sheet name="Monthly Orders" sheetId="2" r:id="rId3"/>
    <sheet name="Nation" sheetId="3" r:id="rId4"/>
    <sheet name="Inventory" sheetId="4" r:id="rId5"/>
    <sheet name="Orders" sheetId="5" r:id="rId6"/>
    <sheet name="Discount Schedule" sheetId="6" r:id="rId7"/>
    <sheet name="Loyalty" sheetId="7" r:id="rId8"/>
    <sheet name="Order" sheetId="8" r:id="rId9"/>
    <sheet name="Work Cities" sheetId="9" r:id="rId10"/>
    <sheet name="Exam" sheetId="11" r:id="rId11"/>
    <sheet name="Analysis" sheetId="12" r:id="rId12"/>
    <sheet name="Supplier" sheetId="13"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s>
  <definedNames>
    <definedName name="__IntlFixup" hidden="1">TRUE</definedName>
    <definedName name="_xlnm._FilterDatabase" localSheetId="12" hidden="1">Supplier!$A$2:$C$230</definedName>
    <definedName name="AccessDatabase" hidden="1">"C:\My Documents\MAUI MALL1.mdb"</definedName>
    <definedName name="Account_Manager">[1]Orders!$I$6:$I$1044</definedName>
    <definedName name="AccountDV">[2]CTable!$C$4:$C$37</definedName>
    <definedName name="ACwvu.CapersView." hidden="1">[3]MASTER!#REF!</definedName>
    <definedName name="ACwvu.Japan_Capers_Ed_Pub." hidden="1">'[4]THREE VARIABLES'!$N$1:$V$165</definedName>
    <definedName name="ACwvu.KJP_CC." hidden="1">'[4]THREE VARIABLES'!$N$4:$U$165</definedName>
    <definedName name="addd">#REF!</definedName>
    <definedName name="Address">#REF!</definedName>
    <definedName name="Amount" localSheetId="6">#REF!</definedName>
    <definedName name="Amount" localSheetId="7">#REF!</definedName>
    <definedName name="Amount" localSheetId="5">#REF!</definedName>
    <definedName name="Amount">#REF!</definedName>
    <definedName name="anscount" hidden="1">2</definedName>
    <definedName name="AnswerProductTable">'[5]V Exact (an)'!$A$12:$D$19</definedName>
    <definedName name="araz">#REF!</definedName>
    <definedName name="AussieANSWER">#REF!</definedName>
    <definedName name="avqust">#REF!</definedName>
    <definedName name="Ay">'[6]Large+İF'!$E$2:$E$60</definedName>
    <definedName name="Badger" localSheetId="8">'[7]Ski School Enrollment'!$C$9</definedName>
    <definedName name="Badger" localSheetId="12">#REF!</definedName>
    <definedName name="Badger">'[8]Ski School Enrollment'!$C$9</definedName>
    <definedName name="Bluejay" localSheetId="8">'[7]Ski School Enrollment'!$C$6</definedName>
    <definedName name="Bluejay" localSheetId="12">#REF!</definedName>
    <definedName name="Bluejay">'[8]Ski School Enrollment'!$C$6</definedName>
    <definedName name="Bobcat" localSheetId="8">'[7]Ski School Enrollment'!$C$10</definedName>
    <definedName name="Bobcat" localSheetId="12">#REF!</definedName>
    <definedName name="Bobcat">'[8]Ski School Enrollment'!$C$10</definedName>
    <definedName name="Changing_Cells">[9]Scenarios!$C$7:$C$9</definedName>
    <definedName name="children">[10]!table1[Children]</definedName>
    <definedName name="Chipmunk" localSheetId="8">'[7]Ski School Enrollment'!$C$7</definedName>
    <definedName name="Chipmunk" localSheetId="12">#REF!</definedName>
    <definedName name="Chipmunk">'[8]Ski School Enrollment'!$C$7</definedName>
    <definedName name="Cinsiyyət">#REF!</definedName>
    <definedName name="City">#REF!</definedName>
    <definedName name="ColumnNumM">[2]CTable!$C$3:$G$3</definedName>
    <definedName name="Cost_Price">#REF!</definedName>
    <definedName name="Costs_per_Unit" localSheetId="6">#REF!</definedName>
    <definedName name="Costs_per_Unit" localSheetId="7">#REF!</definedName>
    <definedName name="Costs_per_Unit" localSheetId="5">#REF!</definedName>
    <definedName name="Costs_per_Unit">#REF!</definedName>
    <definedName name="Cougar" localSheetId="8">'[7]Ski School Enrollment'!$C$14</definedName>
    <definedName name="Cougar" localSheetId="12">#REF!</definedName>
    <definedName name="Cougar">'[8]Ski School Enrollment'!$C$14</definedName>
    <definedName name="Countifs" localSheetId="6" hidden="1">{"FirstQ",#N/A,FALSE,"Budget2000";"SecondQ",#N/A,FALSE,"Budget2000";"Summary",#N/A,FALSE,"Budget2000"}</definedName>
    <definedName name="Countifs" localSheetId="7" hidden="1">{"FirstQ",#N/A,FALSE,"Budget2000";"SecondQ",#N/A,FALSE,"Budget2000";"Summary",#N/A,FALSE,"Budget2000"}</definedName>
    <definedName name="Countifs" hidden="1">{"FirstQ",#N/A,FALSE,"Budget2000";"SecondQ",#N/A,FALSE,"Budget2000";"Summary",#N/A,FALSE,"Budget2000"}</definedName>
    <definedName name="_xlnm.Criteria" localSheetId="6">'[11]Any-Column Lookup'!#REF!</definedName>
    <definedName name="Criteria1" localSheetId="4">[12]Defects!$G$3:$G$4</definedName>
    <definedName name="Criteria1">[13]Defects!$G$3:$G$4</definedName>
    <definedName name="Criteria2" localSheetId="4">[12]Defects!$H$3:$H$4</definedName>
    <definedName name="Criteria2">[13]Defects!$H$3:$H$4</definedName>
    <definedName name="CurrentDate" localSheetId="4">'[12]Accounts Receivable Data'!$B$1</definedName>
    <definedName name="CurrentDate">'[13]Accounts Receivable Data'!$B$1</definedName>
    <definedName name="Customer">'[2]Functions(2)'!$E$2:$E$106</definedName>
    <definedName name="Customer_Categories">'[14]Discount Matrix'!$C$4:$F$4</definedName>
    <definedName name="Customer_Name">#REF!</definedName>
    <definedName name="Customer_Type">[1]Orders!$H$6:$H$1044</definedName>
    <definedName name="CustomerDataV">[2]CTable!$C$4:$G$37</definedName>
    <definedName name="Cwvu.CapersView." hidden="1">[3]MASTER!#REF!</definedName>
    <definedName name="Cwvu.Japan_Capers_Ed_Pub." hidden="1">[3]MASTER!#REF!</definedName>
    <definedName name="Cwvu.KJP_CC." hidden="1">[3]MASTER!#REF!,[3]MASTER!#REF!,[3]MASTER!#REF!,[3]MASTER!#REF!,[3]MASTER!#REF!,[3]MASTER!#REF!,[3]MASTER!#REF!,[3]MASTER!#REF!,[3]MASTER!#REF!,[3]MASTER!#REF!,[3]MASTER!#REF!,[3]MASTER!#REF!,[3]MASTER!#REF!,[3]MASTER!#REF!,[3]MASTER!#REF!,[3]MASTER!#REF!,[3]MASTER!#REF!,[3]MASTER!#REF!,[3]MASTER!#REF!,[3]MASTER!#REF!</definedName>
    <definedName name="dailysalesfilter">#REF!</definedName>
    <definedName name="de" localSheetId="6" hidden="1">{"программа",#N/A,TRUE,"lessons";"продажа оргтехники",#N/A,TRUE,"образец"}</definedName>
    <definedName name="de" localSheetId="7" hidden="1">{"программа",#N/A,TRUE,"lessons";"продажа оргтехники",#N/A,TRUE,"образец"}</definedName>
    <definedName name="de" hidden="1">{"программа",#N/A,TRUE,"lessons";"продажа оргтехники",#N/A,TRUE,"образец"}</definedName>
    <definedName name="Departamento" localSheetId="6">#REF!</definedName>
    <definedName name="Departamento" localSheetId="7">#REF!</definedName>
    <definedName name="Departamento" localSheetId="5">#REF!</definedName>
    <definedName name="Departamento">#REF!</definedName>
    <definedName name="Departments">[15]Lists!$C$4:$C$9</definedName>
    <definedName name="Discount">#REF!</definedName>
    <definedName name="Discount_Categories">'[14]Discount Matrix'!$B$5:$B$8</definedName>
    <definedName name="Discounts">#REF!</definedName>
    <definedName name="DLBoomerangs">[16]Exact!$A$5:$A$12</definedName>
    <definedName name="dos" localSheetId="6">#REF!</definedName>
    <definedName name="dos" localSheetId="7">#REF!</definedName>
    <definedName name="dos" localSheetId="5">#REF!</definedName>
    <definedName name="dos">#REF!</definedName>
    <definedName name="Down_Payment">[17]Scenarios!$C$7</definedName>
    <definedName name="Eagle" localSheetId="8">'[7]Ski School Enrollment'!$C$15</definedName>
    <definedName name="Eagle" localSheetId="12">#REF!</definedName>
    <definedName name="Eagle">'[8]Ski School Enrollment'!$C$15</definedName>
    <definedName name="ee" localSheetId="6" hidden="1">{"FirstQ",#N/A,FALSE,"Budget2000";"SecondQ",#N/A,FALSE,"Budget2000";"Summary",#N/A,FALSE,"Budget2000"}</definedName>
    <definedName name="ee" localSheetId="7" hidden="1">{"FirstQ",#N/A,FALSE,"Budget2000";"SecondQ",#N/A,FALSE,"Budget2000";"Summary",#N/A,FALSE,"Budget2000"}</definedName>
    <definedName name="ee" hidden="1">{"FirstQ",#N/A,FALSE,"Budget2000";"SecondQ",#N/A,FALSE,"Budget2000";"Summary",#N/A,FALSE,"Budget2000"}</definedName>
    <definedName name="ƏƏƏƏƏƏƏ" localSheetId="6" hidden="1">{"программа",#N/A,TRUE,"lessons";"продажа оргтехники",#N/A,TRUE,"образец"}</definedName>
    <definedName name="ƏƏƏƏƏƏƏ" localSheetId="7" hidden="1">{"программа",#N/A,TRUE,"lessons";"продажа оргтехники",#N/A,TRUE,"образец"}</definedName>
    <definedName name="ƏƏƏƏƏƏƏ" hidden="1">{"программа",#N/A,TRUE,"lessons";"продажа оргтехники",#N/A,TRUE,"образец"}</definedName>
    <definedName name="el" localSheetId="6" hidden="1">{"FirstQ",#N/A,FALSE,"Budget2000";"SecondQ",#N/A,FALSE,"Budget2000"}</definedName>
    <definedName name="el" localSheetId="7" hidden="1">{"FirstQ",#N/A,FALSE,"Budget2000";"SecondQ",#N/A,FALSE,"Budget2000"}</definedName>
    <definedName name="el" hidden="1">{"FirstQ",#N/A,FALSE,"Budget2000";"SecondQ",#N/A,FALSE,"Budget2000"}</definedName>
    <definedName name="Emp_ID">[18]!Staff[[#All],[Emp ID]]</definedName>
    <definedName name="Excel">#REF!</definedName>
    <definedName name="Expenses">#REF!</definedName>
    <definedName name="FastANSWER">#REF!</definedName>
    <definedName name="Fevral">#REF!</definedName>
    <definedName name="Filial">#REF!</definedName>
    <definedName name="Finley_Sprocket" localSheetId="6">#REF!</definedName>
    <definedName name="Finley_Sprocket" localSheetId="7">#REF!</definedName>
    <definedName name="Finley_Sprocket" localSheetId="5">#REF!</definedName>
    <definedName name="Finley_Sprocket">#REF!</definedName>
    <definedName name="Fixed_Cells">[9]Scenarios!$C$2</definedName>
    <definedName name="Fixed_Costs" localSheetId="6">#REF!</definedName>
    <definedName name="Fixed_Costs" localSheetId="7">#REF!</definedName>
    <definedName name="Fixed_Costs" localSheetId="5">#REF!</definedName>
    <definedName name="Fixed_Costs">#REF!</definedName>
    <definedName name="floorplan_chart_arts">OFFSET([19]FloorPlan!$DS$59,0,[19]FloorPlan!$DV$72,1,[19]FloorPlan!$DW$72)</definedName>
    <definedName name="floorplan_chart_children">OFFSET([19]FloorPlan!$DS$60,0,[19]FloorPlan!$DV$72,1,[19]FloorPlan!$DW$72)</definedName>
    <definedName name="floorplan_chart_computers">OFFSET([19]FloorPlan!$DS$61,0,[19]FloorPlan!$DV$72,1,[19]FloorPlan!$DW$72)</definedName>
    <definedName name="floorplan_chart_history">OFFSET([19]FloorPlan!$DS$62,0,[19]FloorPlan!$DV$72,1,[19]FloorPlan!$DW$72)</definedName>
    <definedName name="floorplan_chart_mystery">OFFSET([19]FloorPlan!$DS$63,0,[19]FloorPlan!$DV$72,1,[19]FloorPlan!$DW$72)</definedName>
    <definedName name="floorplan_chart_nonfiction">OFFSET([19]FloorPlan!$DS$64,0,[19]FloorPlan!$DV$72,1,[19]FloorPlan!$DW$72)</definedName>
    <definedName name="floorplan_chart_periodicals">OFFSET([19]FloorPlan!$DS$65,0,[19]FloorPlan!$DV$72,1,[19]FloorPlan!$DW$72)</definedName>
    <definedName name="floorplan_chart_romance">OFFSET([19]FloorPlan!$DS$66,0,[19]FloorPlan!$DV$72,1,[19]FloorPlan!$DW$72)</definedName>
    <definedName name="floorplan_chart_science">OFFSET([19]FloorPlan!$DS$67,0,[19]FloorPlan!$DV$72,1,[19]FloorPlan!$DW$72)</definedName>
    <definedName name="floorplan_chart_sports">OFFSET([19]FloorPlan!$DS$68,0,[19]FloorPlan!$DV$72,1,[19]FloorPlan!$DW$72)</definedName>
    <definedName name="floorplanfilter">[19]FloorPlan!$B$6</definedName>
    <definedName name="FrannyANSWER">#REF!</definedName>
    <definedName name="FreestyleANSWER">#REF!</definedName>
    <definedName name="Full_Name">[18]!Staff[[#All],[Full Name]]</definedName>
    <definedName name="Gəlir">'[6]Large+İF'!$C$2:$C$60</definedName>
    <definedName name="GigiANSWER">#REF!</definedName>
    <definedName name="Grizzly" localSheetId="8">'[7]Ski School Enrollment'!$C$13</definedName>
    <definedName name="Grizzly" localSheetId="12">#REF!</definedName>
    <definedName name="Grizzly">'[8]Ski School Enrollment'!$C$13</definedName>
    <definedName name="Gross_Margin">#REF!</definedName>
    <definedName name="Gross_Profit" localSheetId="6">#REF!</definedName>
    <definedName name="Gross_Profit" localSheetId="7">#REF!</definedName>
    <definedName name="Gross_Profit" localSheetId="5">#REF!</definedName>
    <definedName name="Gross_Profit">#REF!</definedName>
    <definedName name="Hombres">[10]!table1[Men]</definedName>
    <definedName name="House_Price">[17]Scenarios!$C$3</definedName>
    <definedName name="HTML_CodePage" hidden="1">1252</definedName>
    <definedName name="HTML_Control" localSheetId="6" hidden="1">{"'PRODUCTIONCOST SHEET'!$B$3:$G$48"}</definedName>
    <definedName name="HTML_Control" localSheetId="7" hidden="1">{"'PRODUCTIONCOST SHEET'!$B$3:$G$48"}</definedName>
    <definedName name="HTML_Control" hidden="1">{"'PRODUCTIONCOST SHEET'!$B$3:$G$48"}</definedName>
    <definedName name="HTML_Description" hidden="1">"DRAFT"</definedName>
    <definedName name="HTML_Email" hidden="1">"Patrick_Blattner@Studio.Disney.com"</definedName>
    <definedName name="HTML_Header" hidden="1">"EXISTING &amp; FUTURE PRODUCTS (CONFIDENTIAL)"</definedName>
    <definedName name="HTML_LastUpdate" hidden="1">"2/8/98"</definedName>
    <definedName name="HTML_LineAfter" hidden="1">FALSE</definedName>
    <definedName name="HTML_LineBefore" hidden="1">TRUE</definedName>
    <definedName name="HTML_Name" hidden="1">"Patrick Blattner"</definedName>
    <definedName name="HTML_OBDlg2" hidden="1">TRUE</definedName>
    <definedName name="HTML_OBDlg4" hidden="1">TRUE</definedName>
    <definedName name="HTML_OS" hidden="1">0</definedName>
    <definedName name="HTML_PathFile" hidden="1">"K:\ANIMATE\SECURE\Production\INTRANET\ANI.HTML.htm"</definedName>
    <definedName name="HTML_Title" hidden="1">"2D ANIMATION PRODUCTION TABLE"</definedName>
    <definedName name="İl">'[6]Large+İF'!$D$2:$D$60</definedName>
    <definedName name="Interest_Rate">[17]Scenarios!$C$4</definedName>
    <definedName name="InterestRate">0.08</definedName>
    <definedName name="Inventory">[20]!_[#Data]</definedName>
    <definedName name="Item_Code">#REF!</definedName>
    <definedName name="iyul">#REF!</definedName>
    <definedName name="iyun">#REF!</definedName>
    <definedName name="JonnANSWER">#REF!</definedName>
    <definedName name="k" localSheetId="6" hidden="1">{"FirstQ",#N/A,FALSE,"Budget2000";"SecondQ",#N/A,FALSE,"Budget2000";"Summary",#N/A,FALSE,"Budget2000"}</definedName>
    <definedName name="k" localSheetId="7" hidden="1">{"FirstQ",#N/A,FALSE,"Budget2000";"SecondQ",#N/A,FALSE,"Budget2000";"Summary",#N/A,FALSE,"Budget2000"}</definedName>
    <definedName name="k" hidden="1">{"FirstQ",#N/A,FALSE,"Budget2000";"SecondQ",#N/A,FALSE,"Budget2000";"Summary",#N/A,FALSE,"Budget2000"}</definedName>
    <definedName name="Langstrom_Wrench">#REF!</definedName>
    <definedName name="limcount" hidden="1">2</definedName>
    <definedName name="m">#REF!</definedName>
    <definedName name="Maaş">#REF!</definedName>
    <definedName name="mar">#REF!</definedName>
    <definedName name="market">#REF!</definedName>
    <definedName name="Mart">#REF!</definedName>
    <definedName name="Məhsul">'[6]Large+İF'!$B$2:$B$60</definedName>
    <definedName name="men">[10]!table1[Men]</definedName>
    <definedName name="Months" localSheetId="6">#REF!</definedName>
    <definedName name="Months" localSheetId="7">#REF!</definedName>
    <definedName name="Months" localSheetId="5">#REF!</definedName>
    <definedName name="Months">#REF!</definedName>
    <definedName name="Mujeres">[10]!table1[Women]</definedName>
    <definedName name="neptun">#REF!</definedName>
    <definedName name="Net_Profit" localSheetId="6">#REF!</definedName>
    <definedName name="Net_Profit" localSheetId="7">#REF!</definedName>
    <definedName name="Net_Profit" localSheetId="5">#REF!</definedName>
    <definedName name="Net_Profit">#REF!</definedName>
    <definedName name="NewData" localSheetId="11">#REF!</definedName>
    <definedName name="NewData" localSheetId="6">#REF!</definedName>
    <definedName name="NewData" localSheetId="10">#REF!</definedName>
    <definedName name="NewData" localSheetId="7">#REF!</definedName>
    <definedName name="NewData" localSheetId="5">#REF!</definedName>
    <definedName name="NewData" localSheetId="1">#REF!</definedName>
    <definedName name="NewData" localSheetId="12">#REF!</definedName>
    <definedName name="NewData" localSheetId="9">#REF!</definedName>
    <definedName name="NewData">#REF!</definedName>
    <definedName name="Ninos">[10]!table1[Children]</definedName>
    <definedName name="NPer" localSheetId="6">#REF!</definedName>
    <definedName name="NPer" localSheetId="7">#REF!</definedName>
    <definedName name="NPer" localSheetId="5">#REF!</definedName>
    <definedName name="NPer">#REF!</definedName>
    <definedName name="NPer2">'[21]Future Value (2-Inputs)'!$C$3</definedName>
    <definedName name="NumYears">#REF!</definedName>
    <definedName name="ok" hidden="1">#REF!</definedName>
    <definedName name="Order_Date">#REF!</definedName>
    <definedName name="Order_Month">[22]Orders!#REF!</definedName>
    <definedName name="Order_No">[22]Orders!$A$6:$A$1044</definedName>
    <definedName name="Order_Priority">[22]Orders!$J$6:$J$1044</definedName>
    <definedName name="Order_Quantity">[1]Orders!$S$6:$S$1044</definedName>
    <definedName name="Order_Total">#REF!</definedName>
    <definedName name="Order_Year">[1]Orders!$C$6:$C$1044</definedName>
    <definedName name="origData" localSheetId="11">#REF!</definedName>
    <definedName name="origData" localSheetId="6">#REF!</definedName>
    <definedName name="origData" localSheetId="10">#REF!</definedName>
    <definedName name="origData" localSheetId="7">#REF!</definedName>
    <definedName name="origData" localSheetId="5">#REF!</definedName>
    <definedName name="origData" localSheetId="1">#REF!</definedName>
    <definedName name="origData" localSheetId="12">#REF!</definedName>
    <definedName name="origData" localSheetId="9">#REF!</definedName>
    <definedName name="origData">#REF!</definedName>
    <definedName name="Origins">[15]Lists!$E$4:$E$12</definedName>
    <definedName name="Osprey" localSheetId="8">'[7]Ski School Enrollment'!$C$11</definedName>
    <definedName name="Osprey" localSheetId="12">#REF!</definedName>
    <definedName name="Osprey">'[8]Ski School Enrollment'!$C$11</definedName>
    <definedName name="Panamá" localSheetId="6">'[23]Clientes 4'!#REF!</definedName>
    <definedName name="Panamá" localSheetId="7">'[23]Clientes 4'!#REF!</definedName>
    <definedName name="Panamá" localSheetId="5">'[23]Clientes 4'!#REF!</definedName>
    <definedName name="Panamá">'[23]Clientes 4'!#REF!</definedName>
    <definedName name="Paydown">[17]Scenarios!$C$9</definedName>
    <definedName name="Paydown_Payment">[9]Scenarios!$D$12</definedName>
    <definedName name="Paydown_Total">[9]Scenarios!$D$13</definedName>
    <definedName name="peeps">#REF!</definedName>
    <definedName name="Price" localSheetId="6">#REF!</definedName>
    <definedName name="Price" localSheetId="4">#REF!</definedName>
    <definedName name="Price">[10]Products!$C$2:$C$28</definedName>
    <definedName name="Principal">#REF!</definedName>
    <definedName name="Product">'[2]Functions(2)'!$B$2:$B$106</definedName>
    <definedName name="Product_Category">#REF!</definedName>
    <definedName name="Product_Code">'[24]Cond-Formatting'!$A$2:$A$52</definedName>
    <definedName name="Product_Container">#REF!</definedName>
    <definedName name="Product_Name">#REF!</definedName>
    <definedName name="ProductsAnswer">[25]!ProductNamesAnswer[Products]</definedName>
    <definedName name="ProductsNameAnswer">'[26]Data Validation====&gt;&gt;&gt;'!$A$58:$A$62</definedName>
    <definedName name="Profit" localSheetId="6">#REF!</definedName>
    <definedName name="Profit" localSheetId="7">#REF!</definedName>
    <definedName name="Profit" localSheetId="5">#REF!</definedName>
    <definedName name="Profit">#REF!</definedName>
    <definedName name="Profit_Margin" localSheetId="6">#REF!</definedName>
    <definedName name="Profit_Margin" localSheetId="7">#REF!</definedName>
    <definedName name="Profit_Margin" localSheetId="5">#REF!</definedName>
    <definedName name="Profit_Margin">#REF!</definedName>
    <definedName name="Profit_Sharing" localSheetId="6">#REF!</definedName>
    <definedName name="Profit_Sharing" localSheetId="7">#REF!</definedName>
    <definedName name="Profit_Sharing" localSheetId="5">#REF!</definedName>
    <definedName name="Profit_Sharing">#REF!</definedName>
    <definedName name="Profit_Sharing_Percentage" localSheetId="6">#REF!</definedName>
    <definedName name="Profit_Sharing_Percentage" localSheetId="7">#REF!</definedName>
    <definedName name="Profit_Sharing_Percentage" localSheetId="5">#REF!</definedName>
    <definedName name="Profit_Sharing_Percentage">#REF!</definedName>
    <definedName name="q" localSheetId="6" hidden="1">{"FirstQ",#N/A,FALSE,"Budget2000";"SecondQ",#N/A,FALSE,"Budget2000";"Summary",#N/A,FALSE,"Budget2000"}</definedName>
    <definedName name="q" localSheetId="7" hidden="1">{"FirstQ",#N/A,FALSE,"Budget2000";"SecondQ",#N/A,FALSE,"Budget2000";"Summary",#N/A,FALSE,"Budget2000"}</definedName>
    <definedName name="q" hidden="1">{"FirstQ",#N/A,FALSE,"Budget2000";"SecondQ",#N/A,FALSE,"Budget2000";"Summary",#N/A,FALSE,"Budget2000"}</definedName>
    <definedName name="qqqqqqq" localSheetId="6" hidden="1">{"FirstQ",#N/A,FALSE,"Budget2000";"SecondQ",#N/A,FALSE,"Budget2000";"Summary",#N/A,FALSE,"Budget2000"}</definedName>
    <definedName name="qqqqqqq" localSheetId="7" hidden="1">{"FirstQ",#N/A,FALSE,"Budget2000";"SecondQ",#N/A,FALSE,"Budget2000";"Summary",#N/A,FALSE,"Budget2000"}</definedName>
    <definedName name="qqqqqqq" hidden="1">{"FirstQ",#N/A,FALSE,"Budget2000";"SecondQ",#N/A,FALSE,"Budget2000";"Summary",#N/A,FALSE,"Budget2000"}</definedName>
    <definedName name="Quarter1" localSheetId="11">#REF!</definedName>
    <definedName name="Quarter1" localSheetId="6">#REF!</definedName>
    <definedName name="Quarter1" localSheetId="10">#REF!</definedName>
    <definedName name="Quarter1" localSheetId="7">#REF!</definedName>
    <definedName name="Quarter1" localSheetId="2">#REF!</definedName>
    <definedName name="Quarter1" localSheetId="3">#REF!</definedName>
    <definedName name="Quarter1" localSheetId="5">#REF!</definedName>
    <definedName name="Quarter1" localSheetId="1">#REF!</definedName>
    <definedName name="Quarter1" localSheetId="12">#REF!</definedName>
    <definedName name="Quarter1" localSheetId="9">#REF!</definedName>
    <definedName name="Quarter1">#REF!</definedName>
    <definedName name="Quarter2" localSheetId="11">#REF!</definedName>
    <definedName name="Quarter2" localSheetId="6">#REF!</definedName>
    <definedName name="Quarter2" localSheetId="10">#REF!</definedName>
    <definedName name="Quarter2" localSheetId="7">#REF!</definedName>
    <definedName name="Quarter2" localSheetId="2">#REF!</definedName>
    <definedName name="Quarter2" localSheetId="3">#REF!</definedName>
    <definedName name="Quarter2" localSheetId="5">#REF!</definedName>
    <definedName name="Quarter2" localSheetId="1">#REF!</definedName>
    <definedName name="Quarter2" localSheetId="12">#REF!</definedName>
    <definedName name="Quarter2" localSheetId="9">#REF!</definedName>
    <definedName name="Quarter2">#REF!</definedName>
    <definedName name="Quarter3" localSheetId="11">#REF!</definedName>
    <definedName name="Quarter3" localSheetId="6">#REF!</definedName>
    <definedName name="Quarter3" localSheetId="10">#REF!</definedName>
    <definedName name="Quarter3" localSheetId="7">#REF!</definedName>
    <definedName name="Quarter3" localSheetId="2">#REF!</definedName>
    <definedName name="Quarter3" localSheetId="3">#REF!</definedName>
    <definedName name="Quarter3" localSheetId="5">#REF!</definedName>
    <definedName name="Quarter3" localSheetId="1">#REF!</definedName>
    <definedName name="Quarter3" localSheetId="12">#REF!</definedName>
    <definedName name="Quarter3" localSheetId="9">#REF!</definedName>
    <definedName name="Quarter3">#REF!</definedName>
    <definedName name="Quarter4" localSheetId="11">#REF!</definedName>
    <definedName name="Quarter4" localSheetId="6">#REF!</definedName>
    <definedName name="Quarter4" localSheetId="10">#REF!</definedName>
    <definedName name="Quarter4" localSheetId="7">#REF!</definedName>
    <definedName name="Quarter4" localSheetId="2">#REF!</definedName>
    <definedName name="Quarter4" localSheetId="3">#REF!</definedName>
    <definedName name="Quarter4" localSheetId="5">#REF!</definedName>
    <definedName name="Quarter4" localSheetId="1">#REF!</definedName>
    <definedName name="Quarter4" localSheetId="12">#REF!</definedName>
    <definedName name="Quarter4" localSheetId="9">#REF!</definedName>
    <definedName name="Quarter4">#REF!</definedName>
    <definedName name="rahat">#REF!</definedName>
    <definedName name="Rate" localSheetId="6">#REF!</definedName>
    <definedName name="Rate" localSheetId="7">#REF!</definedName>
    <definedName name="Rate" localSheetId="5">#REF!</definedName>
    <definedName name="Rate">#REF!</definedName>
    <definedName name="Rate2">'[21]Future Value (2-Inputs)'!$C$2</definedName>
    <definedName name="Region">'[2]Functions(2)'!$C$2:$C$106</definedName>
    <definedName name="Regular_Payment">[9]Scenarios!$C$12</definedName>
    <definedName name="Regular_Total">[9]Scenarios!$C$13</definedName>
    <definedName name="Replace" localSheetId="6" hidden="1">{"FirstQ",#N/A,FALSE,"Budget2000";"SecondQ",#N/A,FALSE,"Budget2000";"Summary",#N/A,FALSE,"Budget2000"}</definedName>
    <definedName name="Replace" localSheetId="7" hidden="1">{"FirstQ",#N/A,FALSE,"Budget2000";"SecondQ",#N/A,FALSE,"Budget2000";"Summary",#N/A,FALSE,"Budget2000"}</definedName>
    <definedName name="Replace" hidden="1">{"FirstQ",#N/A,FALSE,"Budget2000";"SecondQ",#N/A,FALSE,"Budget2000";"Summary",#N/A,FALSE,"Budget2000"}</definedName>
    <definedName name="Retail_Price">#REF!</definedName>
    <definedName name="Revenue" localSheetId="6">#REF!</definedName>
    <definedName name="Revenue" localSheetId="7">#REF!</definedName>
    <definedName name="Revenue" localSheetId="5">#REF!</definedName>
    <definedName name="Revenue">#REF!</definedName>
    <definedName name="Reviewers">#REF!</definedName>
    <definedName name="Revised_Term">[9]Scenarios!$D$15</definedName>
    <definedName name="rr" localSheetId="6" hidden="1">{"FirstQ",#N/A,FALSE,"Budget2000";"SecondQ",#N/A,FALSE,"Budget2000"}</definedName>
    <definedName name="rr" localSheetId="7" hidden="1">{"FirstQ",#N/A,FALSE,"Budget2000";"SecondQ",#N/A,FALSE,"Budget2000"}</definedName>
    <definedName name="rr" hidden="1">{"FirstQ",#N/A,FALSE,"Budget2000";"SecondQ",#N/A,FALSE,"Budget2000"}</definedName>
    <definedName name="rrr" localSheetId="6" hidden="1">{"AllDetail",#N/A,FALSE,"Research Budget";"1stQuarter",#N/A,FALSE,"Research Budget";"2nd Quarter",#N/A,FALSE,"Research Budget";"Summary",#N/A,FALSE,"Research Budget"}</definedName>
    <definedName name="rrr" localSheetId="7"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Rwvu.CapersView." hidden="1">'[4]THREE VARIABLES'!$A$1:$M$65536</definedName>
    <definedName name="Rwvu.Japan_Capers_Ed_Pub." hidden="1">'[4]THREE VARIABLES'!$A$1:$M$65536</definedName>
    <definedName name="Rwvu.KJP_CC." hidden="1">'[4]THREE VARIABLES'!$A$1:$M$65536</definedName>
    <definedName name="Sales">OFFSET(#REF!,[9]!StartYear-#REF!,0,[9]!NumYears,1)</definedName>
    <definedName name="SalesRep">'[2]Functions(2)'!$D$2:$D$106</definedName>
    <definedName name="sencount" hidden="1">4</definedName>
    <definedName name="Ship_Date">[22]Orders!$O$6:$O$1044</definedName>
    <definedName name="Ship_Mode">#REF!</definedName>
    <definedName name="Ship_Time">[22]Orders!#REF!</definedName>
    <definedName name="Shipping_Cost">#REF!</definedName>
    <definedName name="slicer" localSheetId="6" hidden="1">{"программа",#N/A,TRUE,"lessons";"продажа оргтехники",#N/A,TRUE,"образец"}</definedName>
    <definedName name="slicer" localSheetId="7" hidden="1">{"программа",#N/A,TRUE,"lessons";"продажа оргтехники",#N/A,TRUE,"образец"}</definedName>
    <definedName name="slicer" hidden="1">{"программа",#N/A,TRUE,"lessons";"продажа оргтехники",#N/A,TRUE,"образец"}</definedName>
    <definedName name="Snowbuck" localSheetId="8">'[7]Ski School Enrollment'!$C$8</definedName>
    <definedName name="Snowbuck" localSheetId="12">#REF!</definedName>
    <definedName name="Snowbuck">'[8]Ski School Enrollment'!$C$8</definedName>
    <definedName name="StartYear" localSheetId="6">#REF!</definedName>
    <definedName name="StartYear" localSheetId="7">#REF!</definedName>
    <definedName name="StartYear" localSheetId="5">#REF!</definedName>
    <definedName name="StartYear">#REF!</definedName>
    <definedName name="State">[1]Orders!$G$6:$G$1044</definedName>
    <definedName name="Sub_Total">#REF!</definedName>
    <definedName name="Suburb">[27]Lookup!$A$4:$A$312</definedName>
    <definedName name="Suppliers">[15]Lists!$A$4:$A$10</definedName>
    <definedName name="surveyfilter" localSheetId="6">#REF!</definedName>
    <definedName name="surveyfilter" localSheetId="7">#REF!</definedName>
    <definedName name="surveyfilter" localSheetId="5">#REF!</definedName>
    <definedName name="surveyfilter">#REF!</definedName>
    <definedName name="Swvu.CapersView." hidden="1">[3]MASTER!#REF!</definedName>
    <definedName name="Swvu.Japan_Capers_Ed_Pub." hidden="1">'[4]THREE VARIABLES'!$N$1:$V$165</definedName>
    <definedName name="Swvu.KJP_CC." hidden="1">'[4]THREE VARIABLES'!$N$4:$U$165</definedName>
    <definedName name="tablom">#REF!</definedName>
    <definedName name="Təhsil">#REF!</definedName>
    <definedName name="Term" localSheetId="6">#REF!</definedName>
    <definedName name="Term" localSheetId="7">#REF!</definedName>
    <definedName name="Term" localSheetId="5">#REF!</definedName>
    <definedName name="Term">#REF!</definedName>
    <definedName name="test" localSheetId="6">'[28]Scroll Bars and Spinners'!#REF!</definedName>
    <definedName name="test" localSheetId="7">'[28]Scroll Bars and Spinners'!#REF!</definedName>
    <definedName name="test" localSheetId="5">'[28]Scroll Bars and Spinners'!#REF!</definedName>
    <definedName name="test">'[28]Scroll Bars and Spinners'!#REF!</definedName>
    <definedName name="Testing123" localSheetId="6">#REF!</definedName>
    <definedName name="Testing123" localSheetId="7">#REF!</definedName>
    <definedName name="Testing123" localSheetId="5">#REF!</definedName>
    <definedName name="Testing123">#REF!</definedName>
    <definedName name="TinaANSWER">#REF!</definedName>
    <definedName name="Total">[1]Orders!$Y$6:$Y$1044</definedName>
    <definedName name="Total_Costs" localSheetId="6">#REF!</definedName>
    <definedName name="Total_Costs" localSheetId="7">#REF!</definedName>
    <definedName name="Total_Costs" localSheetId="5">#REF!</definedName>
    <definedName name="Total_Costs">#REF!</definedName>
    <definedName name="Total_Revenue" localSheetId="6">#REF!</definedName>
    <definedName name="Total_Revenue" localSheetId="7">#REF!</definedName>
    <definedName name="Total_Revenue" localSheetId="5">#REF!</definedName>
    <definedName name="Total_Revenue">#REF!</definedName>
    <definedName name="Total_Savings">[9]Scenarios!$D$14</definedName>
    <definedName name="tres" localSheetId="6">#REF!</definedName>
    <definedName name="tres" localSheetId="7">#REF!</definedName>
    <definedName name="tres" localSheetId="5">#REF!</definedName>
    <definedName name="tres">#REF!</definedName>
    <definedName name="tur">'[29]Sort-1'!$F$5:$J$15</definedName>
    <definedName name="TypeANSWER">'[30]DV (an)'!$G$58:$J$58</definedName>
    <definedName name="Ultimotrimestre" localSheetId="6">#REF!</definedName>
    <definedName name="Ultimotrimestre" localSheetId="7">#REF!</definedName>
    <definedName name="Ultimotrimestre" localSheetId="5">#REF!</definedName>
    <definedName name="Ultimotrimestre">#REF!</definedName>
    <definedName name="Unit_Cost" localSheetId="6">#REF!</definedName>
    <definedName name="Unit_Cost" localSheetId="7">#REF!</definedName>
    <definedName name="Unit_Cost" localSheetId="5">#REF!</definedName>
    <definedName name="Unit_Cost">#REF!</definedName>
    <definedName name="Units" localSheetId="6">#REF!</definedName>
    <definedName name="Units" localSheetId="7">#REF!</definedName>
    <definedName name="Units" localSheetId="5">'[2]Functions(2)'!$F$2:$F$106</definedName>
    <definedName name="Units">#REF!</definedName>
    <definedName name="valuevx">42.314159</definedName>
    <definedName name="Variable_Costs" localSheetId="6">#REF!</definedName>
    <definedName name="Variable_Costs" localSheetId="7">#REF!</definedName>
    <definedName name="Variable_Costs" localSheetId="5">#REF!</definedName>
    <definedName name="Variable_Costs">#REF!</definedName>
    <definedName name="vertex42_copyright" hidden="1">"© 2014 Vertex42 LLC"</definedName>
    <definedName name="vertex42_id" hidden="1">"travel-budget.xlsx"</definedName>
    <definedName name="vertex42_title" hidden="1">"Travel Budget Worksheet"</definedName>
    <definedName name="vip">#REF!</definedName>
    <definedName name="VTable">[16]Exact!$A$5:$D$12</definedName>
    <definedName name="WindANSWER">#REF!</definedName>
    <definedName name="Wolverine" localSheetId="8">'[7]Ski School Enrollment'!$C$12</definedName>
    <definedName name="Wolverine" localSheetId="12">#REF!</definedName>
    <definedName name="Wolverine">'[8]Ski School Enrollment'!$C$12</definedName>
    <definedName name="women">[10]!table1[Women]</definedName>
    <definedName name="wrn.AllData." localSheetId="6" hidden="1">{"FirstQ",#N/A,FALSE,"Budget2000";"SecondQ",#N/A,FALSE,"Budget2000";"Summary",#N/A,FALSE,"Budget2000"}</definedName>
    <definedName name="wrn.AllData." localSheetId="7" hidden="1">{"FirstQ",#N/A,FALSE,"Budget2000";"SecondQ",#N/A,FALSE,"Budget2000";"Summary",#N/A,FALSE,"Budget2000"}</definedName>
    <definedName name="wrn.AllData." hidden="1">{"FirstQ",#N/A,FALSE,"Budget2000";"SecondQ",#N/A,FALSE,"Budget2000";"Summary",#N/A,FALSE,"Budget2000"}</definedName>
    <definedName name="wrn.CapersPlotter." localSheetId="6" hidden="1">{#N/A,#N/A,FALSE,"DI 2 YEAR MASTER SCHEDULE"}</definedName>
    <definedName name="wrn.CapersPlotter." localSheetId="7" hidden="1">{#N/A,#N/A,FALSE,"DI 2 YEAR MASTER SCHEDULE"}</definedName>
    <definedName name="wrn.CapersPlotter." hidden="1">{#N/A,#N/A,FALSE,"DI 2 YEAR MASTER SCHEDULE"}</definedName>
    <definedName name="wrn.Edutainment._.Priority._.List." localSheetId="6" hidden="1">{#N/A,#N/A,FALSE,"DI 2 YEAR MASTER SCHEDULE"}</definedName>
    <definedName name="wrn.Edutainment._.Priority._.List." localSheetId="7" hidden="1">{#N/A,#N/A,FALSE,"DI 2 YEAR MASTER SCHEDULE"}</definedName>
    <definedName name="wrn.Edutainment._.Priority._.List." hidden="1">{#N/A,#N/A,FALSE,"DI 2 YEAR MASTER SCHEDULE"}</definedName>
    <definedName name="wrn.FirstHalf." localSheetId="6" hidden="1">{"FirstQ",#N/A,FALSE,"Budget2000";"SecondQ",#N/A,FALSE,"Budget2000"}</definedName>
    <definedName name="wrn.FirstHalf." localSheetId="7" hidden="1">{"FirstQ",#N/A,FALSE,"Budget2000";"SecondQ",#N/A,FALSE,"Budget2000"}</definedName>
    <definedName name="wrn.FirstHalf." hidden="1">{"FirstQ",#N/A,FALSE,"Budget2000";"SecondQ",#N/A,FALSE,"Budget2000"}</definedName>
    <definedName name="wrn.Japan_Capers_Ed._.Pub." localSheetId="6" hidden="1">{"Japan_Capers_Ed_Pub",#N/A,FALSE,"DI 2 YEAR MASTER SCHEDULE"}</definedName>
    <definedName name="wrn.Japan_Capers_Ed._.Pub." localSheetId="7" hidden="1">{"Japan_Capers_Ed_Pub",#N/A,FALSE,"DI 2 YEAR MASTER SCHEDULE"}</definedName>
    <definedName name="wrn.Japan_Capers_Ed._.Pub." hidden="1">{"Japan_Capers_Ed_Pub",#N/A,FALSE,"DI 2 YEAR MASTER SCHEDULE"}</definedName>
    <definedName name="wrn.Priority._.list." localSheetId="6" hidden="1">{#N/A,#N/A,FALSE,"DI 2 YEAR MASTER SCHEDULE"}</definedName>
    <definedName name="wrn.Priority._.list." localSheetId="7" hidden="1">{#N/A,#N/A,FALSE,"DI 2 YEAR MASTER SCHEDULE"}</definedName>
    <definedName name="wrn.Priority._.list." hidden="1">{#N/A,#N/A,FALSE,"DI 2 YEAR MASTER SCHEDULE"}</definedName>
    <definedName name="wrn.Prjcted._.Mnthly._.Qtys." localSheetId="6" hidden="1">{#N/A,#N/A,FALSE,"PRJCTED MNTHLY QTY's"}</definedName>
    <definedName name="wrn.Prjcted._.Mnthly._.Qtys." localSheetId="7" hidden="1">{#N/A,#N/A,FALSE,"PRJCTED MNTHLY QTY's"}</definedName>
    <definedName name="wrn.Prjcted._.Mnthly._.Qtys." hidden="1">{#N/A,#N/A,FALSE,"PRJCTED MNTHLY QTY's"}</definedName>
    <definedName name="wrn.Prjcted._.Qtrly._.Dollars." localSheetId="6" hidden="1">{#N/A,#N/A,FALSE,"PRJCTED QTRLY $'s"}</definedName>
    <definedName name="wrn.Prjcted._.Qtrly._.Dollars." localSheetId="7" hidden="1">{#N/A,#N/A,FALSE,"PRJCTED QTRLY $'s"}</definedName>
    <definedName name="wrn.Prjcted._.Qtrly._.Dollars." hidden="1">{#N/A,#N/A,FALSE,"PRJCTED QTRLY $'s"}</definedName>
    <definedName name="wrn.Prjcted._.Qtrly._.Qtys." localSheetId="6" hidden="1">{#N/A,#N/A,FALSE,"PRJCTED QTRLY QTY's"}</definedName>
    <definedName name="wrn.Prjcted._.Qtrly._.Qtys." localSheetId="7" hidden="1">{#N/A,#N/A,FALSE,"PRJCTED QTRLY QTY's"}</definedName>
    <definedName name="wrn.Prjcted._.Qtrly._.Qtys." hidden="1">{#N/A,#N/A,FALSE,"PRJCTED QTRLY QTY's"}</definedName>
    <definedName name="wrn.QUARTERLY._.VIEW." localSheetId="6" hidden="1">{"QUARTERLY VIEW",#N/A,FALSE,"YEAR TOTAL"}</definedName>
    <definedName name="wrn.QUARTERLY._.VIEW." localSheetId="7" hidden="1">{"QUARTERLY VIEW",#N/A,FALSE,"YEAR TOTAL"}</definedName>
    <definedName name="wrn.QUARTERLY._.VIEW." hidden="1">{"QUARTERLY VIEW",#N/A,FALSE,"YEAR TOTAL"}</definedName>
    <definedName name="wrn.YEAR._.VIEW." localSheetId="6" hidden="1">{#N/A,#N/A,FALSE,"YEAR TOTAL"}</definedName>
    <definedName name="wrn.YEAR._.VIEW." localSheetId="7" hidden="1">{#N/A,#N/A,FALSE,"YEAR TOTAL"}</definedName>
    <definedName name="wrn.YEAR._.VIEW." hidden="1">{#N/A,#N/A,FALSE,"YEAR TOTAL"}</definedName>
    <definedName name="wrn.отчет._.по._.курсу." localSheetId="6" hidden="1">{"программа",#N/A,TRUE,"lessons";"продажа оргтехники",#N/A,TRUE,"образец"}</definedName>
    <definedName name="wrn.отчет._.по._.курсу." localSheetId="7" hidden="1">{"программа",#N/A,TRUE,"lessons";"продажа оргтехники",#N/A,TRUE,"образец"}</definedName>
    <definedName name="wrn.отчет._.по._.курсу." hidden="1">{"программа",#N/A,TRUE,"lessons";"продажа оргтехники",#N/A,TRUE,"образец"}</definedName>
    <definedName name="wvu.CapersView." localSheetId="6"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7"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6"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7"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6"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7"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x" localSheetId="6" hidden="1">{"FirstQ",#N/A,FALSE,"Budget2000";"SecondQ",#N/A,FALSE,"Budget2000";"Summary",#N/A,FALSE,"Budget2000"}</definedName>
    <definedName name="x" localSheetId="7" hidden="1">{"FirstQ",#N/A,FALSE,"Budget2000";"SecondQ",#N/A,FALSE,"Budget2000";"Summary",#N/A,FALSE,"Budget2000"}</definedName>
    <definedName name="x" hidden="1">{"FirstQ",#N/A,FALSE,"Budget2000";"SecondQ",#N/A,FALSE,"Budget2000";"Summary",#N/A,FALSE,"Budget2000"}</definedName>
    <definedName name="xxx" localSheetId="6" hidden="1">{"FirstQ",#N/A,FALSE,"Budget2000";"SecondQ",#N/A,FALSE,"Budget2000";"Summary",#N/A,FALSE,"Budget2000"}</definedName>
    <definedName name="xxx" localSheetId="7" hidden="1">{"FirstQ",#N/A,FALSE,"Budget2000";"SecondQ",#N/A,FALSE,"Budget2000";"Summary",#N/A,FALSE,"Budget2000"}</definedName>
    <definedName name="xxx" hidden="1">{"FirstQ",#N/A,FALSE,"Budget2000";"SecondQ",#N/A,FALSE,"Budget2000";"Summary",#N/A,FALSE,"Budget2000"}</definedName>
    <definedName name="xxxxxxxxxxxxxxxxxxx" localSheetId="6" hidden="1">{"AllDetail",#N/A,FALSE,"Research Budget";"1stQuarter",#N/A,FALSE,"Research Budget";"2nd Quarter",#N/A,FALSE,"Research Budget";"Summary",#N/A,FALSE,"Research Budget"}</definedName>
    <definedName name="xxxxxxxxxxxxxxxxxxx" localSheetId="7"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Yanvar">#REF!</definedName>
    <definedName name="Years" localSheetId="6">OFFSET(#REF!,[9]!StartYear-#REF!,0,[9]!NumYears,1)</definedName>
    <definedName name="Years" localSheetId="7">OFFSET(#REF!,[9]!StartYear-#REF!,0,[9]!NumYears,1)</definedName>
    <definedName name="Years" localSheetId="5">OFFSET(#REF!,[9]!StartYear-#REF!,0,[9]!NumYears,1)</definedName>
    <definedName name="Years">OFFSET(#REF!,[9]!StartYear-#REF!,0,[9]!NumYears,1)</definedName>
    <definedName name="Z_9A428CE1_B4D9_11D0_A8AA_0000C071AEE7_.wvu.Cols" hidden="1">[3]MASTER!$A$1:$Q$65536,[3]MASTER!$Y$1:$Z$65536</definedName>
    <definedName name="Z_9A428CE1_B4D9_11D0_A8AA_0000C071AEE7_.wvu.PrintArea" hidden="1">'[4]THREE VARIABLES'!$N$4:$S$5</definedName>
    <definedName name="Z_9A428CE1_B4D9_11D0_A8AA_0000C071AEE7_.wvu.Rows" hidden="1">[3]MASTER!#REF!,[3]MASTER!#REF!,[3]MASTER!#REF!,[3]MASTER!#REF!,[3]MASTER!#REF!,[3]MASTER!#REF!,[3]MASTER!#REF!,[3]MASTER!$A$98:$IV$272</definedName>
    <definedName name="а" hidden="1">'[4]THREE VARIABLES'!$N$1:$V$165</definedName>
    <definedName name="вв" localSheetId="6" hidden="1">{"программа",#N/A,TRUE,"lessons";"продажа оргтехники",#N/A,TRUE,"образец"}</definedName>
    <definedName name="вв" localSheetId="7" hidden="1">{"программа",#N/A,TRUE,"lessons";"продажа оргтехники",#N/A,TRUE,"образец"}</definedName>
    <definedName name="вв" hidden="1">{"программа",#N/A,TRUE,"lessons";"продажа оргтехники",#N/A,TRUE,"образец"}</definedName>
    <definedName name="Выданная_сумма">'[31]3'!$C$27:$C$1148</definedName>
    <definedName name="Дата_возврата">'[31]3'!$B$27:$B$1148</definedName>
    <definedName name="Дата_выдачи">'[31]3'!$A$27:$A$1148</definedName>
    <definedName name="е" localSheetId="6" hidden="1">{"программа",#N/A,TRUE,"lessons";"продажа оргтехники",#N/A,TRUE,"образец"}</definedName>
    <definedName name="е" localSheetId="7" hidden="1">{"программа",#N/A,TRUE,"lessons";"продажа оргтехники",#N/A,TRUE,"образец"}</definedName>
    <definedName name="е" hidden="1">{"программа",#N/A,TRUE,"lessons";"продажа оргтехники",#N/A,TRUE,"образец"}</definedName>
    <definedName name="жж" hidden="1">[3]MASTER!#REF!</definedName>
    <definedName name="з" localSheetId="6" hidden="1">{"программа",#N/A,TRUE,"lessons";"продажа оргтехники",#N/A,TRUE,"образец"}</definedName>
    <definedName name="з" localSheetId="7" hidden="1">{"программа",#N/A,TRUE,"lessons";"продажа оргтехники",#N/A,TRUE,"образец"}</definedName>
    <definedName name="з" hidden="1">{"программа",#N/A,TRUE,"lessons";"продажа оргтехники",#N/A,TRUE,"образец"}</definedName>
    <definedName name="ке" localSheetId="6" hidden="1">{"программа",#N/A,TRUE,"lessons";"продажа оргтехники",#N/A,TRUE,"образец"}</definedName>
    <definedName name="ке" localSheetId="7" hidden="1">{"программа",#N/A,TRUE,"lessons";"продажа оргтехники",#N/A,TRUE,"образец"}</definedName>
    <definedName name="ке" hidden="1">{"программа",#N/A,TRUE,"lessons";"продажа оргтехники",#N/A,TRUE,"образец"}</definedName>
    <definedName name="Курс_EUR">[32]Names!$M$4</definedName>
    <definedName name="Курс_USD">[32]Names!$M$3</definedName>
    <definedName name="Найти_и_заменить" localSheetId="6" hidden="1">{"FirstQ",#N/A,FALSE,"Budget2000";"SecondQ",#N/A,FALSE,"Budget2000";"Summary",#N/A,FALSE,"Budget2000"}</definedName>
    <definedName name="Найти_и_заменить" localSheetId="7" hidden="1">{"FirstQ",#N/A,FALSE,"Budget2000";"SecondQ",#N/A,FALSE,"Budget2000";"Summary",#N/A,FALSE,"Budget2000"}</definedName>
    <definedName name="Найти_и_заменить" hidden="1">{"FirstQ",#N/A,FALSE,"Budget2000";"SecondQ",#N/A,FALSE,"Budget2000";"Summary",#N/A,FALSE,"Budget2000"}</definedName>
    <definedName name="Плата_за_кредит">'[31]3'!$G$27:$G$1148</definedName>
    <definedName name="Процент_Налога">[32]Names!$M$2</definedName>
    <definedName name="Процент_Премии">[32]Names!$M$1</definedName>
    <definedName name="х" localSheetId="6" hidden="1">{"программа",#N/A,TRUE,"lessons";"продажа оргтехники",#N/A,TRUE,"образец"}</definedName>
    <definedName name="х" localSheetId="7" hidden="1">{"программа",#N/A,TRUE,"lessons";"продажа оргтехники",#N/A,TRUE,"образец"}</definedName>
    <definedName name="х" hidden="1">{"программа",#N/A,TRUE,"lessons";"продажа оргтехники",#N/A,TRUE,"образец"}</definedName>
    <definedName name="ы" hidden="1">[3]MASTER!#REF!</definedName>
  </definedNames>
  <calcPr calcId="191029"/>
  <pivotCaches>
    <pivotCache cacheId="0" r:id="rId4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0" l="1" a="1"/>
  <c r="D3" i="10" s="1"/>
  <c r="B4" i="7" a="1"/>
  <c r="B4" i="7" s="1"/>
  <c r="D4" i="6"/>
  <c r="D5" i="6"/>
  <c r="D6" i="6"/>
  <c r="D7" i="6"/>
  <c r="E7" i="6" s="1"/>
  <c r="F7" i="6" s="1"/>
  <c r="D8" i="6"/>
  <c r="D9" i="6"/>
  <c r="D10" i="6"/>
  <c r="D3" i="6"/>
  <c r="E3" i="6" s="1"/>
  <c r="F3" i="6" s="1"/>
  <c r="E9" i="6"/>
  <c r="F9" i="6" s="1"/>
  <c r="E10" i="6"/>
  <c r="F10" i="6" s="1"/>
  <c r="J5" i="5"/>
  <c r="K2" i="4"/>
  <c r="K1" i="4"/>
  <c r="F2" i="9"/>
  <c r="F3" i="9"/>
  <c r="F4" i="9"/>
  <c r="F5" i="9"/>
  <c r="F6" i="9"/>
  <c r="F7" i="9"/>
  <c r="F8" i="9"/>
  <c r="F9" i="9"/>
  <c r="F10" i="9"/>
  <c r="E4" i="6"/>
  <c r="F4" i="6" s="1"/>
  <c r="E5" i="6"/>
  <c r="F5" i="6" s="1"/>
  <c r="E6" i="6"/>
  <c r="F6" i="6" s="1"/>
  <c r="E8" i="6"/>
  <c r="F8" i="6" s="1"/>
  <c r="G2" i="5"/>
  <c r="G3" i="5"/>
  <c r="G4" i="5"/>
  <c r="G5" i="5"/>
  <c r="G6" i="5"/>
  <c r="G7" i="5"/>
  <c r="G8" i="5"/>
  <c r="G9" i="5"/>
  <c r="G10" i="5"/>
  <c r="G11" i="5"/>
  <c r="G12" i="5"/>
  <c r="G13" i="5"/>
  <c r="G14" i="5"/>
  <c r="G15" i="5"/>
  <c r="E5" i="4"/>
  <c r="K5" i="4"/>
  <c r="E6" i="4"/>
  <c r="K6" i="4"/>
  <c r="E7" i="4"/>
  <c r="K7" i="4"/>
  <c r="E8" i="4"/>
  <c r="K8" i="4"/>
  <c r="E9" i="4"/>
  <c r="K9" i="4"/>
  <c r="E10" i="4"/>
  <c r="K10" i="4"/>
  <c r="E11" i="4"/>
  <c r="K11" i="4"/>
  <c r="E12" i="4"/>
  <c r="K12" i="4"/>
  <c r="E13" i="4"/>
  <c r="K13" i="4"/>
  <c r="E14" i="4"/>
  <c r="K14" i="4"/>
  <c r="E15" i="4"/>
  <c r="K15" i="4"/>
  <c r="E16" i="4"/>
  <c r="K16" i="4"/>
  <c r="E17" i="4"/>
  <c r="K17" i="4"/>
  <c r="E18" i="4"/>
  <c r="K18" i="4"/>
  <c r="E19" i="4"/>
  <c r="K19" i="4"/>
  <c r="E20" i="4"/>
  <c r="K20" i="4"/>
  <c r="E21" i="4"/>
  <c r="K21" i="4"/>
  <c r="E22" i="4"/>
  <c r="K22" i="4"/>
  <c r="E23" i="4"/>
  <c r="K23" i="4"/>
  <c r="E24" i="4"/>
  <c r="K24" i="4"/>
  <c r="E25" i="4"/>
  <c r="K25" i="4"/>
  <c r="E26" i="4"/>
  <c r="K26" i="4"/>
  <c r="E27" i="4"/>
  <c r="K27" i="4"/>
  <c r="E28" i="4"/>
  <c r="K28" i="4"/>
  <c r="E29" i="4"/>
  <c r="K29" i="4"/>
  <c r="E30" i="4"/>
  <c r="K30" i="4"/>
  <c r="E31" i="4"/>
  <c r="K31" i="4"/>
  <c r="E32" i="4"/>
  <c r="K32" i="4"/>
  <c r="E33" i="4"/>
  <c r="K33" i="4"/>
  <c r="E34" i="4"/>
  <c r="K34" i="4"/>
  <c r="E35" i="4"/>
  <c r="K35" i="4"/>
  <c r="E36" i="4"/>
  <c r="K36" i="4"/>
  <c r="E37" i="4"/>
  <c r="K37" i="4"/>
  <c r="E38" i="4"/>
  <c r="K38" i="4"/>
  <c r="E39" i="4"/>
  <c r="K39" i="4"/>
  <c r="E40" i="4"/>
  <c r="K40" i="4"/>
  <c r="E41" i="4"/>
  <c r="K41" i="4"/>
  <c r="E42" i="4"/>
  <c r="K42" i="4"/>
  <c r="E43" i="4"/>
  <c r="K43" i="4"/>
  <c r="E44" i="4"/>
  <c r="K44" i="4"/>
  <c r="E45" i="4"/>
  <c r="K45" i="4"/>
  <c r="E46" i="4"/>
  <c r="K46" i="4"/>
  <c r="E47" i="4"/>
  <c r="K47" i="4"/>
  <c r="E48" i="4"/>
  <c r="K48" i="4"/>
  <c r="E49" i="4"/>
  <c r="K4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<sst xmlns="http://schemas.openxmlformats.org/spreadsheetml/2006/main" count="991" uniqueCount="366">
  <si>
    <t>On the monthly orders worksheet, create a password-protected range from A4:A26. Name the Orders. Use 12345  password. Protect the sheet with the same password.</t>
  </si>
  <si>
    <t>Sour Tart Sherbet</t>
  </si>
  <si>
    <t>Campbell's Soup Souffle</t>
  </si>
  <si>
    <t>Green Tea Wheatgrass</t>
  </si>
  <si>
    <t>Yogurt Covered Cashew</t>
  </si>
  <si>
    <t>Mint Choco Cherry</t>
  </si>
  <si>
    <t>Wafflecone Raspberry</t>
  </si>
  <si>
    <t>Animal Crackers</t>
  </si>
  <si>
    <t>Cheesecake Caramel</t>
  </si>
  <si>
    <t>Pecan and Peanut Truffle</t>
  </si>
  <si>
    <t>Jawbreaker Mint</t>
  </si>
  <si>
    <t>Yellow Snow Cream</t>
  </si>
  <si>
    <t>Choco Heaven Splurge</t>
  </si>
  <si>
    <t>Red Hot Chili Choco</t>
  </si>
  <si>
    <t>Blueberry Choco</t>
  </si>
  <si>
    <t>Pistachio and Pecans</t>
  </si>
  <si>
    <t>Black Bean Choco</t>
  </si>
  <si>
    <t>Mocha Madness</t>
  </si>
  <si>
    <t>Cinnamon Donut</t>
  </si>
  <si>
    <t>Caramel Pavement</t>
  </si>
  <si>
    <t>Poprock Pancake Syrup</t>
  </si>
  <si>
    <t>Whole Vanilla Bean Chunk</t>
  </si>
  <si>
    <t>Nutty Heaven Splurge</t>
  </si>
  <si>
    <t>Fruit Heaven Splurge</t>
  </si>
  <si>
    <t>Demand</t>
  </si>
  <si>
    <t>April</t>
  </si>
  <si>
    <t>March</t>
  </si>
  <si>
    <t>February</t>
  </si>
  <si>
    <t>January</t>
  </si>
  <si>
    <t>Flavors</t>
  </si>
  <si>
    <t>Pounds Ordered (by month)</t>
  </si>
  <si>
    <t>Taffy Shop</t>
  </si>
  <si>
    <t xml:space="preserve">Make a 3D circular graph with the data from the table: Nations. Then apply a design style: 3 and add a quick layout 1 to the pie chart. </t>
  </si>
  <si>
    <t>Scotch</t>
  </si>
  <si>
    <t>Netherlands</t>
  </si>
  <si>
    <t>Italian</t>
  </si>
  <si>
    <t>France</t>
  </si>
  <si>
    <t>England</t>
  </si>
  <si>
    <t>British</t>
  </si>
  <si>
    <t>Rank</t>
  </si>
  <si>
    <t>Nation</t>
  </si>
  <si>
    <t>On the Inventory worksheet, create a formula in cell K1 that uses the SUMIF function to sum the Value range for products with a non-zero Qty Available value</t>
  </si>
  <si>
    <t>NWTSO-99</t>
  </si>
  <si>
    <t>Northwind Traders Chicken Soup</t>
  </si>
  <si>
    <t>NWTSO-98</t>
  </si>
  <si>
    <t>Northwind Traders Vegetable Soup</t>
  </si>
  <si>
    <t>NWTC-82</t>
  </si>
  <si>
    <t>Northwind Traders Hot Cereal</t>
  </si>
  <si>
    <t>NWTCM-96</t>
  </si>
  <si>
    <t>Northwind Traders Smoked Salmon</t>
  </si>
  <si>
    <t>NWTCM-95</t>
  </si>
  <si>
    <t>Northwind Traders Tuna Fish</t>
  </si>
  <si>
    <t>NWTCFV-94</t>
  </si>
  <si>
    <t>Northwind Traders Peas</t>
  </si>
  <si>
    <t>NWTCFV-93</t>
  </si>
  <si>
    <t>Northwind Traders Corn</t>
  </si>
  <si>
    <t>NWTCFV-92</t>
  </si>
  <si>
    <t>Northwind Traders Green Beans</t>
  </si>
  <si>
    <t>NWTCFV-91</t>
  </si>
  <si>
    <t>Northwind Traders Cherry Pie Filling</t>
  </si>
  <si>
    <t>NWTCFV-90</t>
  </si>
  <si>
    <t>Northwind Traders Pineapple</t>
  </si>
  <si>
    <t>NWTCFV-89</t>
  </si>
  <si>
    <t>Northwind Traders Peaches</t>
  </si>
  <si>
    <t>NWTCFV-88</t>
  </si>
  <si>
    <t>Northwind Traders Pears</t>
  </si>
  <si>
    <t>NWTB-87</t>
  </si>
  <si>
    <t>Northwind Traders Tea</t>
  </si>
  <si>
    <t>NWTBGM-86</t>
  </si>
  <si>
    <t>Northwind Traders Cake Mix</t>
  </si>
  <si>
    <t>NWTBGM-85</t>
  </si>
  <si>
    <t>Northwind Traders Brownie Mix</t>
  </si>
  <si>
    <t>NWTCS-83</t>
  </si>
  <si>
    <t>Northwind Traders Potato Chips</t>
  </si>
  <si>
    <t>Northwind Traders Granola</t>
  </si>
  <si>
    <t>NWTB-81</t>
  </si>
  <si>
    <t>Northwind Traders Green Tea</t>
  </si>
  <si>
    <t>NWTDFN-80</t>
  </si>
  <si>
    <t>Northwind Traders Dried Plums</t>
  </si>
  <si>
    <t>NWTCO-77</t>
  </si>
  <si>
    <t>Northwind Traders Mustard</t>
  </si>
  <si>
    <t>NWTDFN-74</t>
  </si>
  <si>
    <t>Northwind Traders Almonds</t>
  </si>
  <si>
    <t>NWTD-72</t>
  </si>
  <si>
    <t>Northwind Traders Mozzarella</t>
  </si>
  <si>
    <t>NWTS-66</t>
  </si>
  <si>
    <t>Northwind Traders Tomato Sauce</t>
  </si>
  <si>
    <t>NWTS-65</t>
  </si>
  <si>
    <t>Northwind Traders Hot Pepper Sauce</t>
  </si>
  <si>
    <t>NWTP-57</t>
  </si>
  <si>
    <t>Northwind Traders Ravioli</t>
  </si>
  <si>
    <t>NWTP-56</t>
  </si>
  <si>
    <t>Northwind Traders Gnocchi</t>
  </si>
  <si>
    <t>NWTG-52</t>
  </si>
  <si>
    <t>Northwind Traders Long Grain Rice</t>
  </si>
  <si>
    <t>NWTDFN-51</t>
  </si>
  <si>
    <t>Northwind Traders Dried Apples</t>
  </si>
  <si>
    <t>NWTCA-48</t>
  </si>
  <si>
    <t>Northwind Traders Chocolate</t>
  </si>
  <si>
    <t>NWTB-43</t>
  </si>
  <si>
    <t>Northwind Traders Coffee</t>
  </si>
  <si>
    <t>NWTSO-41</t>
  </si>
  <si>
    <t>Northwind Traders Clam Chowder</t>
  </si>
  <si>
    <t>NWTCM-40</t>
  </si>
  <si>
    <t>Northwind Traders Crab Meat</t>
  </si>
  <si>
    <t>NWTB-34</t>
  </si>
  <si>
    <t>Northwind Traders Beer</t>
  </si>
  <si>
    <t>NWTBGM-21</t>
  </si>
  <si>
    <t>Northwind Traders Scones</t>
  </si>
  <si>
    <t>NWTJP-6</t>
  </si>
  <si>
    <t>Northwind Traders Marmalade</t>
  </si>
  <si>
    <t>NWTBGM-19</t>
  </si>
  <si>
    <t>Northwind Traders Chocolate Biscuits Mix</t>
  </si>
  <si>
    <t>NWTCFV-17</t>
  </si>
  <si>
    <t>Northwind Traders Fruit Cocktail</t>
  </si>
  <si>
    <t>NWTDFN-14</t>
  </si>
  <si>
    <t>Northwind Traders Walnuts</t>
  </si>
  <si>
    <t>NWTS-8</t>
  </si>
  <si>
    <t>Northwind Traders Curry Sauce</t>
  </si>
  <si>
    <t>NWTDFN-7</t>
  </si>
  <si>
    <t>Northwind Traders Dried Pears</t>
  </si>
  <si>
    <t>Northwind Traders Boysenberry Spread</t>
  </si>
  <si>
    <t>NWTO-5</t>
  </si>
  <si>
    <t>Northwind Traders Olive Oil</t>
  </si>
  <si>
    <t>NWTCO-4</t>
  </si>
  <si>
    <t>Northwind Traders Cajun Seasoning</t>
  </si>
  <si>
    <t>NWTCO-3</t>
  </si>
  <si>
    <t>Northwind Traders Syrup</t>
  </si>
  <si>
    <t>NWTB-1</t>
  </si>
  <si>
    <t>Northwind Traders Chai</t>
  </si>
  <si>
    <t>Value</t>
  </si>
  <si>
    <t>List Price</t>
  </si>
  <si>
    <t>Standard Cost</t>
  </si>
  <si>
    <t>Reorder Now?</t>
  </si>
  <si>
    <t>Reorder Level</t>
  </si>
  <si>
    <t>Qty On Order</t>
  </si>
  <si>
    <t>Qty Available</t>
  </si>
  <si>
    <t>Qty On Hand</t>
  </si>
  <si>
    <t>Qty On Hold</t>
  </si>
  <si>
    <t>Product Code</t>
  </si>
  <si>
    <t>Product Name</t>
  </si>
  <si>
    <t>Products with "Soup" in the name and no stock on hold</t>
  </si>
  <si>
    <t>Total value of available products</t>
  </si>
  <si>
    <t xml:space="preserve"> On the Inventory worksheet, create a formula in cell K2 that uses the SUMIFS function to sum the Qty On Hand range for products with a Product Name value that includes Soup and a Qty On Hold value of zero. (Hint: To match cells that include some text, surround that text with the * wildcard character.</t>
  </si>
  <si>
    <t>On the “Orders” worksheet, in cell J5, enter a formula to return the single largest “Order Total” based on the “Supplier” and the “Material” displayed in cells J3 and J4.</t>
  </si>
  <si>
    <t>Supplier</t>
  </si>
  <si>
    <t>Resources</t>
  </si>
  <si>
    <t>Wolf Mountain</t>
  </si>
  <si>
    <t>Matter</t>
  </si>
  <si>
    <t>Sundance</t>
  </si>
  <si>
    <t>Material</t>
  </si>
  <si>
    <t>Solitude</t>
  </si>
  <si>
    <t>Vendor</t>
  </si>
  <si>
    <t>Stock</t>
  </si>
  <si>
    <t>Snowbird</t>
  </si>
  <si>
    <t>Provider</t>
  </si>
  <si>
    <t>Snowbasin</t>
  </si>
  <si>
    <t>Powder Mountain</t>
  </si>
  <si>
    <t>Park City Mountain Resort</t>
  </si>
  <si>
    <t>Eagle Point</t>
  </si>
  <si>
    <t>Deer Valley</t>
  </si>
  <si>
    <t>Canyons</t>
  </si>
  <si>
    <t>-</t>
  </si>
  <si>
    <t>Brighton</t>
  </si>
  <si>
    <t>Norm-2</t>
  </si>
  <si>
    <t>Brian Head</t>
  </si>
  <si>
    <t>Norm-1</t>
  </si>
  <si>
    <t>Beaver Mountain</t>
  </si>
  <si>
    <t>Alta Ski Area</t>
  </si>
  <si>
    <t>Order Total</t>
  </si>
  <si>
    <t>Order-2</t>
  </si>
  <si>
    <t>Order-1</t>
  </si>
  <si>
    <t>Company</t>
  </si>
  <si>
    <t>ID #</t>
  </si>
  <si>
    <t>On the "Orders" worksheet, in the "Order Total" column, create a conditional formatting rule that uses the Icon Sets format style to display a Pink Circle when the value is greater than or equal to "1100", a Yellow Circle when the value is less than 1100 and greater than or equal to "700", and a Gray Circle when the value is less than 700.</t>
  </si>
  <si>
    <t>Discount</t>
  </si>
  <si>
    <t>Units</t>
  </si>
  <si>
    <t>Discount Schedule</t>
  </si>
  <si>
    <t>B-047</t>
  </si>
  <si>
    <t>A-182</t>
  </si>
  <si>
    <t>D-178</t>
  </si>
  <si>
    <t>D-017</t>
  </si>
  <si>
    <t>B-111</t>
  </si>
  <si>
    <t>C-098</t>
  </si>
  <si>
    <t>Total</t>
  </si>
  <si>
    <t>Net Price</t>
  </si>
  <si>
    <t>Part</t>
  </si>
  <si>
    <t>Units Ordered</t>
  </si>
  <si>
    <t>Use hlookup and use the table A13:G14 in the "discount schedule" sheet and enter the information in the discount column</t>
  </si>
  <si>
    <t>Adventure Works Cycles plans to send $10, $20, and $30 gift cards to loyal customers each quarter of the year to celebrate its 50th anniversary. On the "Loyalty" worksheet, in cell C4, enter a formula that uses the "RANDARRAY" function to randomly determine the gift card amount each customer will receive for each quarter.</t>
  </si>
  <si>
    <t>Choco</t>
  </si>
  <si>
    <t>Campbell's Canned Soup Souffle</t>
  </si>
  <si>
    <t>Black Bean Double Choco</t>
  </si>
  <si>
    <t>Quarter-4</t>
  </si>
  <si>
    <t>Quarter-3</t>
  </si>
  <si>
    <t>Quarter-2</t>
  </si>
  <si>
    <t>Quarter-1</t>
  </si>
  <si>
    <t>Customer</t>
  </si>
  <si>
    <t>Red de Importadores</t>
  </si>
  <si>
    <t>Order Information</t>
  </si>
  <si>
    <t>Order ID</t>
  </si>
  <si>
    <t>Order Date</t>
  </si>
  <si>
    <t>Customer ID</t>
  </si>
  <si>
    <t>Product</t>
  </si>
  <si>
    <t>Unit Price</t>
  </si>
  <si>
    <t>Quantity</t>
  </si>
  <si>
    <t>Descount</t>
  </si>
  <si>
    <t>Region</t>
  </si>
  <si>
    <t>C887</t>
  </si>
  <si>
    <t>Chang Tea</t>
  </si>
  <si>
    <t>C888</t>
  </si>
  <si>
    <t>Ravioli</t>
  </si>
  <si>
    <t>C889</t>
  </si>
  <si>
    <t>Chai Tea</t>
  </si>
  <si>
    <t>C890</t>
  </si>
  <si>
    <t>English Ale</t>
  </si>
  <si>
    <t>C891</t>
  </si>
  <si>
    <t>Swiss Chocolate</t>
  </si>
  <si>
    <t>C892</t>
  </si>
  <si>
    <t>Canadian Sugar Pie</t>
  </si>
  <si>
    <t>C893</t>
  </si>
  <si>
    <t>Gumbo Mix</t>
  </si>
  <si>
    <t>C894</t>
  </si>
  <si>
    <t>Boston Crab Meat</t>
  </si>
  <si>
    <t>C895</t>
  </si>
  <si>
    <t>French Dark Chocolate</t>
  </si>
  <si>
    <t>C896</t>
  </si>
  <si>
    <t>Dried Apple</t>
  </si>
  <si>
    <t>C897</t>
  </si>
  <si>
    <t>Mermelada</t>
  </si>
  <si>
    <t>C898</t>
  </si>
  <si>
    <t>Sugar Cookies</t>
  </si>
  <si>
    <t>C899</t>
  </si>
  <si>
    <t>Soda</t>
  </si>
  <si>
    <t>C900</t>
  </si>
  <si>
    <t>Mineral Soda</t>
  </si>
  <si>
    <t>C901</t>
  </si>
  <si>
    <t>Meringue Cake</t>
  </si>
  <si>
    <t>C902</t>
  </si>
  <si>
    <t>Cup Cake</t>
  </si>
  <si>
    <t>C903</t>
  </si>
  <si>
    <t>Vainilla</t>
  </si>
  <si>
    <t>C904</t>
  </si>
  <si>
    <t>Camembert Cheese</t>
  </si>
  <si>
    <t>C905</t>
  </si>
  <si>
    <t>German Cheese</t>
  </si>
  <si>
    <t>C906</t>
  </si>
  <si>
    <t>Strawberry</t>
  </si>
  <si>
    <t>C907</t>
  </si>
  <si>
    <t>Orange Juice</t>
  </si>
  <si>
    <t>C908</t>
  </si>
  <si>
    <t>Grape Frut</t>
  </si>
  <si>
    <t>C909</t>
  </si>
  <si>
    <t>Bananas Chiquita</t>
  </si>
  <si>
    <t>C910</t>
  </si>
  <si>
    <t>Avocados Chiquita</t>
  </si>
  <si>
    <t>C911</t>
  </si>
  <si>
    <t>Spartan Bacon</t>
  </si>
  <si>
    <t>C912</t>
  </si>
  <si>
    <t>Mexican Nachos</t>
  </si>
  <si>
    <t>C913</t>
  </si>
  <si>
    <t>Beans VA</t>
  </si>
  <si>
    <t>On the "Order" worksheet, in the "Discount" column, modify the conditional formatting rule applied to the largest discounts. Change the font style to Bold and the font color to Green, Accent 6, Darker 25% (from the Theme Colors palette.)</t>
  </si>
  <si>
    <t>All the cells on the "Work Sites" worksheet are unlocked. On the worksheet, lock only cells F2:F10. Ensure that users can select and format cells after protecting the worksheet. Protect the worksheet using the password "123."</t>
  </si>
  <si>
    <t>Wesheimer</t>
  </si>
  <si>
    <t>Troy</t>
  </si>
  <si>
    <t xml:space="preserve">Excel </t>
  </si>
  <si>
    <t>George</t>
  </si>
  <si>
    <t xml:space="preserve">Alexy </t>
  </si>
  <si>
    <t>PowerPoint</t>
  </si>
  <si>
    <t>Oh</t>
  </si>
  <si>
    <t>Sam</t>
  </si>
  <si>
    <t>Word</t>
  </si>
  <si>
    <t>Reyes</t>
  </si>
  <si>
    <t xml:space="preserve">Angel </t>
  </si>
  <si>
    <t>Excel Expert</t>
  </si>
  <si>
    <t>Rebel</t>
  </si>
  <si>
    <t xml:space="preserve">Rana </t>
  </si>
  <si>
    <t>Shaw</t>
  </si>
  <si>
    <t xml:space="preserve">Kathryn </t>
  </si>
  <si>
    <t>Edhammer</t>
  </si>
  <si>
    <t xml:space="preserve">Kenneth </t>
  </si>
  <si>
    <t>Tatwonie</t>
  </si>
  <si>
    <t>Inka</t>
  </si>
  <si>
    <t>Hamid</t>
  </si>
  <si>
    <t>Hamil</t>
  </si>
  <si>
    <t>Email</t>
  </si>
  <si>
    <t>Last Name</t>
  </si>
  <si>
    <t>Student First Name</t>
  </si>
  <si>
    <t>Exam</t>
  </si>
  <si>
    <t>Ultralight Dive Gear</t>
  </si>
  <si>
    <t>SCUBA-wear</t>
  </si>
  <si>
    <t>SCUBA Tech and Gear</t>
  </si>
  <si>
    <t>Reef Diver Beach Resort</t>
  </si>
  <si>
    <t>Pacific Divers</t>
  </si>
  <si>
    <t>Maldives Diving Treks</t>
  </si>
  <si>
    <t>Lionfish Dive and Beach Resort</t>
  </si>
  <si>
    <t>Fiji Diver Retreat</t>
  </si>
  <si>
    <t>Blue Ocean Gear</t>
  </si>
  <si>
    <t>Belize Dive Resort</t>
  </si>
  <si>
    <t>Amigo Dive Boats and Resorts</t>
  </si>
  <si>
    <t>Booth Cost</t>
  </si>
  <si>
    <t>Product name</t>
  </si>
  <si>
    <t>On the “Product” worksheet, in cell D3, enter a formula that will display the data from A3:B13 sorted by the “Booth cost” in descending order.</t>
  </si>
  <si>
    <t>On the "Exams" worksheet, create a chart that displays the "Maximum" and "Minimum" for each student as a Line with Markers and the "Total" scores as a Clustered Column on a secondary axis. Display student "ID" numbers as the horizontal axis labels.</t>
  </si>
  <si>
    <t>Maximum</t>
  </si>
  <si>
    <t>Minumum</t>
  </si>
  <si>
    <t>ID numbers</t>
  </si>
  <si>
    <t>Grand Total</t>
  </si>
  <si>
    <t>Word &amp; PowerPoint</t>
  </si>
  <si>
    <t>Word &amp; Excel</t>
  </si>
  <si>
    <t>Excel Excel Expert</t>
  </si>
  <si>
    <t>Excel &amp; Excel Expert</t>
  </si>
  <si>
    <t>Excel</t>
  </si>
  <si>
    <t>Price</t>
  </si>
  <si>
    <t>On the "Analysis" worksheet, rename the value field as "Percentage." Show values as a percage of the column total to one decimal place.</t>
  </si>
  <si>
    <t>On the "Suppliers" worksheet, in the "Supplier ID" column, apply a custom number format to automatically display each ID with the "#" symbol followed by five digits. The existing number should be padded with zeroes to create the five digits. For example, "123" will be displayed as "#00123".</t>
  </si>
  <si>
    <t>Sedan</t>
  </si>
  <si>
    <t>Driver Inattention/Distraction</t>
  </si>
  <si>
    <t>Manhattan</t>
  </si>
  <si>
    <t>Moped</t>
  </si>
  <si>
    <t>Passing or Lane Usage Improper</t>
  </si>
  <si>
    <t>Bronx</t>
  </si>
  <si>
    <t>Brooklyn</t>
  </si>
  <si>
    <t>Station Wagon</t>
  </si>
  <si>
    <t>Unspecified</t>
  </si>
  <si>
    <t>Staten Island</t>
  </si>
  <si>
    <t>Failure to Yield Right-of-Way</t>
  </si>
  <si>
    <t>Box Truck</t>
  </si>
  <si>
    <t>Driverless/Runaway Vehicle</t>
  </si>
  <si>
    <t>Queens</t>
  </si>
  <si>
    <t>Van</t>
  </si>
  <si>
    <t>Turning Improperly</t>
  </si>
  <si>
    <t>Unsafe Speed</t>
  </si>
  <si>
    <t>Traffic Control Disregarded</t>
  </si>
  <si>
    <t>Taxi</t>
  </si>
  <si>
    <t>Following Too Closely</t>
  </si>
  <si>
    <t>Pick-up Truck</t>
  </si>
  <si>
    <t>Driver Inexperience</t>
  </si>
  <si>
    <t>Alcohol Involvement</t>
  </si>
  <si>
    <t>Oversized Vehicle</t>
  </si>
  <si>
    <t>Backing Unsafely</t>
  </si>
  <si>
    <t>Fell Asleep</t>
  </si>
  <si>
    <t>Reaction to Uninvolved Vehicle</t>
  </si>
  <si>
    <t>Trailer</t>
  </si>
  <si>
    <t>Dump</t>
  </si>
  <si>
    <t>Unsafe Lane Changing</t>
  </si>
  <si>
    <t>Passing Too Closely</t>
  </si>
  <si>
    <t>Bike</t>
  </si>
  <si>
    <t>Aggressive Driving/Road Rage</t>
  </si>
  <si>
    <t>Other Vehicular</t>
  </si>
  <si>
    <t>Concrete Mixer</t>
  </si>
  <si>
    <t>Fatigued/Drowsy</t>
  </si>
  <si>
    <t>Bus</t>
  </si>
  <si>
    <t>Illnes</t>
  </si>
  <si>
    <t>View Obstructed/Limited</t>
  </si>
  <si>
    <t>Pavement Slippery</t>
  </si>
  <si>
    <t>Outside Car Distraction</t>
  </si>
  <si>
    <t>Ambulance</t>
  </si>
  <si>
    <t>E-Bike</t>
  </si>
  <si>
    <t>Brakes Defective</t>
  </si>
  <si>
    <t>Supplier ID</t>
  </si>
  <si>
    <t>Vehicle</t>
  </si>
  <si>
    <t>Collision Cause</t>
  </si>
  <si>
    <t>District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</si>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</sst>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44" formatCode="_(&quot;$&quot;* #,##0.00_);_(&quot;$&quot;* \(#,##0.00\);_(&quot;$&quot;* &quot;-&quot;??_);_(@_)"/>
    <numFmt numFmtId="164" formatCode="&quot;$&quot;#,##0.00;\(&quot;$&quot;#,##0.00\)"/>
    <numFmt numFmtId="165" formatCode="_([$$-409]* #,##0.00_);_([$$-409]* \(#,##0.00\);_([$$-409]* &quot;-&quot;??_);_(@_)"/>
    <numFmt numFmtId="166" formatCode="0.0"/>
    <numFmt numFmtId="167" formatCode="_(&quot;$&quot;* #,##0_);_(&quot;$&quot;* \(#,##0\);_(&quot;$&quot;* &quot;-&quot;??_);_(@_)"/>
    <numFmt numFmtId="168" formatCode="_(* #,##0_);_(* \(#,##0\);_(* &quot;-&quot;??_);_(@_)"/>
    <numFmt numFmtId="169" formatCode="0.0%"/>
  </numFmts>
  <fonts count="31" x14ac:knownFonts="1">
    <font>
      <sz val="11"/>
      <color theme="1"/>
      <name val="Calibri"/>
      <family val="2"/>
      <scheme val="minor"/>
    </font>
    <font>
      <sz val="18"/>
      <color theme="3"/>
      <name val="Calibri Light"/>
      <family val="2"/>
      <scheme val="major"/>
    </font>
    <font>
      <b/>
      <sz val="11"/>
      <color theme="0"/>
      <name val="Calibri"/>
      <family val="2"/>
      <scheme val="minor"/>
    </font>
    <font>
      <b/>
      <sz val="12"/>
      <color theme="1"/>
      <name val="Arial"/>
      <family val="2"/>
    </font>
    <font>
      <sz val="11"/>
      <color theme="1"/>
      <name val="Comic Sans MS"/>
      <family val="4"/>
    </font>
    <font>
      <sz val="12"/>
      <color theme="0"/>
      <name val="Comic Sans MS"/>
      <family val="4"/>
    </font>
    <font>
      <b/>
      <sz val="14"/>
      <color rgb="FFF907DC"/>
      <name val="Comic Sans MS"/>
      <family val="4"/>
    </font>
    <font>
      <b/>
      <sz val="36"/>
      <color rgb="FFF907DC"/>
      <name val="Curlz MT"/>
      <family val="5"/>
    </font>
    <font>
      <sz val="10"/>
      <name val="Arial"/>
      <family val="2"/>
    </font>
    <font>
      <sz val="14"/>
      <name val="Calibri"/>
      <family val="2"/>
      <scheme val="minor"/>
    </font>
    <font>
      <sz val="10"/>
      <color indexed="8"/>
      <name val="Arial"/>
      <family val="2"/>
    </font>
    <font>
      <sz val="14"/>
      <color indexed="8"/>
      <name val="Calibri"/>
      <family val="2"/>
      <scheme val="minor"/>
    </font>
    <font>
      <sz val="14"/>
      <color theme="1"/>
      <name val="Calibri"/>
      <family val="2"/>
      <scheme val="minor"/>
    </font>
    <font>
      <b/>
      <sz val="14"/>
      <color theme="0"/>
      <name val="Calibri"/>
      <family val="2"/>
      <scheme val="minor"/>
    </font>
    <font>
      <b/>
      <sz val="14"/>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sz val="22"/>
      <color theme="1"/>
      <name val="Calibri"/>
      <family val="2"/>
      <scheme val="minor"/>
    </font>
    <font>
      <b/>
      <sz val="12"/>
      <color theme="1"/>
      <name val="Comic Sans MS"/>
      <family val="4"/>
    </font>
    <font>
      <sz val="14"/>
      <color theme="3"/>
      <name val="Calibri Light"/>
      <family val="2"/>
      <scheme val="major"/>
    </font>
    <font>
      <b/>
      <sz val="11"/>
      <color theme="4"/>
      <name val="Calibri"/>
      <family val="2"/>
      <scheme val="minor"/>
    </font>
    <font>
      <b/>
      <sz val="10"/>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charset val="204"/>
      <scheme val="minor"/>
    </font>
    <font>
      <b/>
      <sz val="11"/>
      <color rgb="FFFF0000"/>
      <name val="Calibri"/>
      <family val="2"/>
      <scheme val="minor"/>
    </font>
    <font>
      <b/>
      <sz val="14"/>
      <color theme="1"/>
      <name val="Arial"/>
      <family val="2"/>
    </font>
    <font>
      <sz val="10"/>
      <color theme="1"/>
      <name val="Calibri"/>
      <family val="2"/>
      <scheme val="minor"/>
    </font>
    <font>
      <b/>
      <sz val="11"/>
      <color theme="1"/>
      <name val="Arial"/>
      <family val="2"/>
    </font>
  </fonts>
  <fills count="12">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rgb="FFF907DC"/>
        <bgColor indexed="64"/>
      </patternFill>
    </fill>
    <fill>
      <patternFill patternType="solid">
        <fgColor theme="4"/>
        <bgColor theme="4"/>
      </patternFill>
    </fill>
    <fill>
      <patternFill patternType="solid">
        <fgColor theme="5" tint="0.79998168889431442"/>
        <bgColor theme="5" tint="0.79998168889431442"/>
      </patternFill>
    </fill>
    <fill>
      <patternFill patternType="solid">
        <fgColor theme="5"/>
        <bgColor theme="5"/>
      </patternFill>
    </fill>
    <fill>
      <patternFill patternType="solid">
        <fgColor theme="8" tint="0.79998168889431442"/>
        <bgColor theme="8" tint="0.79998168889431442"/>
      </patternFill>
    </fill>
    <fill>
      <patternFill patternType="solid">
        <fgColor theme="0" tint="-0.14999847407452621"/>
        <bgColor theme="0" tint="-0.14999847407452621"/>
      </patternFill>
    </fill>
    <fill>
      <patternFill patternType="solid">
        <fgColor rgb="FFA80000"/>
        <bgColor indexed="64"/>
      </patternFill>
    </fill>
    <fill>
      <patternFill patternType="solid">
        <fgColor rgb="FF00B050"/>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rgb="FFF907DC"/>
      </left>
      <right style="thin">
        <color rgb="FFF907DC"/>
      </right>
      <top style="thin">
        <color rgb="FFF907DC"/>
      </top>
      <bottom style="thin">
        <color rgb="FFF907DC"/>
      </bottom>
      <diagonal/>
    </border>
    <border>
      <left style="thin">
        <color rgb="FFF907DC"/>
      </left>
      <right style="thin">
        <color rgb="FFF907DC"/>
      </right>
      <top/>
      <bottom style="thin">
        <color rgb="FFF907DC"/>
      </bottom>
      <diagonal/>
    </border>
    <border>
      <left style="thin">
        <color theme="4"/>
      </left>
      <right/>
      <top style="thin">
        <color theme="4"/>
      </top>
      <bottom/>
      <diagonal/>
    </border>
    <border>
      <left style="thin">
        <color theme="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7">
    <xf numFmtId="0" fontId="0" fillId="0" borderId="0"/>
    <xf numFmtId="0" fontId="1" fillId="0" borderId="0" applyNumberFormat="0" applyFill="0" applyBorder="0" applyAlignment="0" applyProtection="0"/>
    <xf numFmtId="0" fontId="8" fillId="0" borderId="0"/>
    <xf numFmtId="0" fontId="10" fillId="0" borderId="0"/>
    <xf numFmtId="0" fontId="8" fillId="0" borderId="0"/>
    <xf numFmtId="44" fontId="23" fillId="0" borderId="0" applyFont="0" applyFill="0" applyBorder="0" applyAlignment="0" applyProtection="0"/>
    <xf numFmtId="0" fontId="23" fillId="0" borderId="0"/>
  </cellStyleXfs>
  <cellXfs count="121">
    <xf numFmtId="0" fontId="0" fillId="0" borderId="0" xfId="0"/>
    <xf numFmtId="0" fontId="4" fillId="0" borderId="8" xfId="0" applyFont="1" applyBorder="1"/>
    <xf numFmtId="0" fontId="4" fillId="0" borderId="9" xfId="0" applyFont="1" applyBorder="1"/>
    <xf numFmtId="0" fontId="5" fillId="4" borderId="0" xfId="0" applyFont="1" applyFill="1"/>
    <xf numFmtId="0" fontId="6" fillId="0" borderId="0" xfId="0" applyFont="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2" fillId="5" borderId="0" xfId="0" applyFont="1" applyFill="1" applyAlignment="1">
      <alignment horizontal="center" vertical="center"/>
    </xf>
    <xf numFmtId="0" fontId="9" fillId="0" borderId="0" xfId="2" applyFont="1"/>
    <xf numFmtId="164" fontId="11" fillId="6" borderId="5" xfId="3" applyNumberFormat="1" applyFont="1" applyFill="1" applyBorder="1" applyAlignment="1">
      <alignment horizontal="right" wrapText="1"/>
    </xf>
    <xf numFmtId="164" fontId="11" fillId="6" borderId="12" xfId="3" applyNumberFormat="1" applyFont="1" applyFill="1" applyBorder="1" applyAlignment="1">
      <alignment horizontal="right" wrapText="1"/>
    </xf>
    <xf numFmtId="0" fontId="9" fillId="6" borderId="12" xfId="2" applyFont="1" applyFill="1" applyBorder="1"/>
    <xf numFmtId="0" fontId="12" fillId="6" borderId="12" xfId="0" applyFont="1" applyFill="1" applyBorder="1"/>
    <xf numFmtId="0" fontId="9" fillId="6" borderId="5" xfId="2" applyFont="1" applyFill="1" applyBorder="1"/>
    <xf numFmtId="164" fontId="11" fillId="0" borderId="5" xfId="3" applyNumberFormat="1" applyFont="1" applyBorder="1" applyAlignment="1">
      <alignment horizontal="right" wrapText="1"/>
    </xf>
    <xf numFmtId="164" fontId="11" fillId="0" borderId="12" xfId="3" applyNumberFormat="1" applyFont="1" applyBorder="1" applyAlignment="1">
      <alignment horizontal="right" wrapText="1"/>
    </xf>
    <xf numFmtId="0" fontId="9" fillId="0" borderId="12" xfId="2" applyFont="1" applyBorder="1"/>
    <xf numFmtId="0" fontId="12" fillId="0" borderId="12" xfId="0" applyFont="1" applyBorder="1"/>
    <xf numFmtId="0" fontId="9" fillId="0" borderId="5" xfId="2" applyFont="1" applyBorder="1"/>
    <xf numFmtId="0" fontId="12" fillId="0" borderId="0" xfId="0" applyFont="1"/>
    <xf numFmtId="0" fontId="13" fillId="7" borderId="5" xfId="0" applyFont="1" applyFill="1" applyBorder="1" applyAlignment="1">
      <alignment horizontal="center"/>
    </xf>
    <xf numFmtId="0" fontId="13" fillId="7" borderId="12" xfId="0" applyFont="1" applyFill="1" applyBorder="1" applyAlignment="1">
      <alignment horizontal="center"/>
    </xf>
    <xf numFmtId="0" fontId="13" fillId="7" borderId="12" xfId="0" applyFont="1" applyFill="1" applyBorder="1" applyAlignment="1">
      <alignment horizontal="center" wrapText="1"/>
    </xf>
    <xf numFmtId="2" fontId="13" fillId="7" borderId="12" xfId="0" applyNumberFormat="1" applyFont="1" applyFill="1" applyBorder="1" applyAlignment="1">
      <alignment horizontal="center" wrapText="1"/>
    </xf>
    <xf numFmtId="0" fontId="13" fillId="7" borderId="12" xfId="0" applyFont="1" applyFill="1" applyBorder="1"/>
    <xf numFmtId="0" fontId="13" fillId="7" borderId="5" xfId="0" applyFont="1" applyFill="1" applyBorder="1"/>
    <xf numFmtId="0" fontId="14" fillId="0" borderId="0" xfId="2" applyFont="1" applyAlignment="1">
      <alignment horizontal="right"/>
    </xf>
    <xf numFmtId="165" fontId="0" fillId="0" borderId="4" xfId="0" applyNumberFormat="1" applyBorder="1"/>
    <xf numFmtId="0" fontId="0" fillId="0" borderId="4" xfId="0" applyBorder="1"/>
    <xf numFmtId="0" fontId="0" fillId="0" borderId="4" xfId="0" applyBorder="1" applyAlignment="1">
      <alignment horizontal="left"/>
    </xf>
    <xf numFmtId="0" fontId="0" fillId="0" borderId="4" xfId="0" applyBorder="1" applyAlignment="1">
      <alignment horizontal="center"/>
    </xf>
    <xf numFmtId="165" fontId="0" fillId="0" borderId="4" xfId="0" applyNumberFormat="1" applyBorder="1" applyAlignment="1">
      <alignment horizontal="left"/>
    </xf>
    <xf numFmtId="0" fontId="0" fillId="3" borderId="4" xfId="0" applyFill="1" applyBorder="1"/>
    <xf numFmtId="0" fontId="16" fillId="8" borderId="4" xfId="0" applyFont="1" applyFill="1" applyBorder="1" applyAlignment="1">
      <alignment horizontal="center" vertical="center"/>
    </xf>
    <xf numFmtId="0" fontId="17" fillId="3" borderId="4" xfId="0" applyFont="1" applyFill="1" applyBorder="1" applyAlignment="1">
      <alignment horizontal="center" vertical="center" wrapText="1"/>
    </xf>
    <xf numFmtId="0" fontId="17" fillId="3" borderId="4" xfId="0" applyFont="1" applyFill="1" applyBorder="1" applyAlignment="1">
      <alignment vertical="center" wrapText="1"/>
    </xf>
    <xf numFmtId="0" fontId="9" fillId="0" borderId="0" xfId="4" applyFont="1"/>
    <xf numFmtId="9" fontId="9" fillId="0" borderId="1" xfId="4" applyNumberFormat="1" applyFont="1" applyBorder="1" applyAlignment="1">
      <alignment horizontal="center"/>
    </xf>
    <xf numFmtId="9" fontId="9" fillId="0" borderId="2" xfId="4" applyNumberFormat="1" applyFont="1" applyBorder="1" applyAlignment="1">
      <alignment horizontal="center"/>
    </xf>
    <xf numFmtId="0" fontId="14" fillId="0" borderId="13" xfId="4" applyFont="1" applyBorder="1" applyAlignment="1">
      <alignment horizontal="center"/>
    </xf>
    <xf numFmtId="0" fontId="9" fillId="0" borderId="6" xfId="4" applyFont="1" applyBorder="1" applyAlignment="1">
      <alignment horizontal="center"/>
    </xf>
    <xf numFmtId="0" fontId="9" fillId="0" borderId="7" xfId="4" applyFont="1" applyBorder="1" applyAlignment="1">
      <alignment horizontal="center"/>
    </xf>
    <xf numFmtId="0" fontId="14" fillId="0" borderId="14" xfId="4" applyFont="1" applyBorder="1" applyAlignment="1">
      <alignment horizontal="center"/>
    </xf>
    <xf numFmtId="0" fontId="14" fillId="0" borderId="0" xfId="4" applyFont="1"/>
    <xf numFmtId="7" fontId="9" fillId="0" borderId="1" xfId="4" applyNumberFormat="1" applyFont="1" applyBorder="1"/>
    <xf numFmtId="7" fontId="9" fillId="0" borderId="1" xfId="4" applyNumberFormat="1" applyFont="1" applyBorder="1" applyAlignment="1">
      <alignment horizontal="center"/>
    </xf>
    <xf numFmtId="0" fontId="9" fillId="0" borderId="1" xfId="4" applyFont="1" applyBorder="1" applyAlignment="1">
      <alignment horizontal="center"/>
    </xf>
    <xf numFmtId="7" fontId="9" fillId="0" borderId="5" xfId="4" applyNumberFormat="1" applyFont="1" applyBorder="1"/>
    <xf numFmtId="9" fontId="9" fillId="0" borderId="5" xfId="4" applyNumberFormat="1" applyFont="1" applyBorder="1" applyAlignment="1">
      <alignment horizontal="center"/>
    </xf>
    <xf numFmtId="7" fontId="9" fillId="0" borderId="5" xfId="4" applyNumberFormat="1" applyFont="1" applyBorder="1" applyAlignment="1">
      <alignment horizontal="center"/>
    </xf>
    <xf numFmtId="0" fontId="9" fillId="0" borderId="5" xfId="4" applyFont="1" applyBorder="1" applyAlignment="1">
      <alignment horizontal="center"/>
    </xf>
    <xf numFmtId="0" fontId="14" fillId="0" borderId="4" xfId="4" applyFont="1" applyBorder="1" applyAlignment="1">
      <alignment horizontal="center"/>
    </xf>
    <xf numFmtId="0" fontId="14" fillId="0" borderId="4" xfId="4" applyFont="1" applyBorder="1"/>
    <xf numFmtId="166" fontId="0" fillId="0" borderId="0" xfId="0" applyNumberFormat="1"/>
    <xf numFmtId="2" fontId="0" fillId="0" borderId="0" xfId="0" applyNumberFormat="1"/>
    <xf numFmtId="0" fontId="15" fillId="0" borderId="0" xfId="0" applyFont="1"/>
    <xf numFmtId="166" fontId="4" fillId="0" borderId="4" xfId="0" applyNumberFormat="1" applyFont="1" applyBorder="1" applyAlignment="1">
      <alignment horizontal="center" vertical="center"/>
    </xf>
    <xf numFmtId="2" fontId="4" fillId="0" borderId="4" xfId="0" applyNumberFormat="1" applyFont="1" applyBorder="1" applyAlignment="1">
      <alignment horizontal="center" vertical="center"/>
    </xf>
    <xf numFmtId="0" fontId="4" fillId="0" borderId="4" xfId="0" applyFont="1" applyBorder="1" applyAlignment="1">
      <alignment horizontal="center" vertical="center"/>
    </xf>
    <xf numFmtId="166" fontId="4" fillId="9" borderId="4" xfId="0" applyNumberFormat="1" applyFont="1" applyFill="1" applyBorder="1" applyAlignment="1">
      <alignment horizontal="center" vertical="center"/>
    </xf>
    <xf numFmtId="2" fontId="4" fillId="9" borderId="4" xfId="0" applyNumberFormat="1" applyFont="1" applyFill="1" applyBorder="1" applyAlignment="1">
      <alignment horizontal="center" vertical="center"/>
    </xf>
    <xf numFmtId="0" fontId="4" fillId="9" borderId="4" xfId="0" applyFont="1" applyFill="1" applyBorder="1" applyAlignment="1">
      <alignment horizontal="center" vertical="center"/>
    </xf>
    <xf numFmtId="2" fontId="19" fillId="0" borderId="4" xfId="0" applyNumberFormat="1" applyFont="1" applyBorder="1" applyAlignment="1">
      <alignment horizontal="center" vertical="center"/>
    </xf>
    <xf numFmtId="0" fontId="19" fillId="0" borderId="4" xfId="0" applyFont="1" applyBorder="1" applyAlignment="1">
      <alignment horizontal="center" vertical="center"/>
    </xf>
    <xf numFmtId="0" fontId="0" fillId="0" borderId="0" xfId="0" applyAlignment="1">
      <alignment horizontal="left"/>
    </xf>
    <xf numFmtId="0" fontId="22" fillId="0" borderId="15" xfId="0" applyFont="1" applyBorder="1"/>
    <xf numFmtId="2" fontId="22" fillId="0" borderId="15" xfId="0" applyNumberFormat="1" applyFont="1" applyBorder="1"/>
    <xf numFmtId="14" fontId="0" fillId="0" borderId="0" xfId="0" applyNumberFormat="1"/>
    <xf numFmtId="9" fontId="0" fillId="0" borderId="0" xfId="0" applyNumberForma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25" fillId="0" borderId="23" xfId="0" applyFont="1" applyBorder="1" applyAlignment="1">
      <alignment horizontal="center" vertical="center"/>
    </xf>
    <xf numFmtId="0" fontId="25" fillId="0" borderId="24" xfId="0" applyFont="1" applyBorder="1" applyAlignment="1">
      <alignment horizontal="center" vertical="center"/>
    </xf>
    <xf numFmtId="0" fontId="25" fillId="0" borderId="25" xfId="0" applyFont="1" applyBorder="1" applyAlignment="1">
      <alignment horizontal="center" vertical="center"/>
    </xf>
    <xf numFmtId="167" fontId="0" fillId="0" borderId="0" xfId="5" applyNumberFormat="1" applyFont="1"/>
    <xf numFmtId="0" fontId="24" fillId="3" borderId="1" xfId="0" applyFont="1" applyFill="1" applyBorder="1"/>
    <xf numFmtId="167" fontId="24" fillId="3" borderId="3" xfId="5" applyNumberFormat="1" applyFont="1" applyFill="1" applyBorder="1" applyAlignment="1">
      <alignment wrapText="1"/>
    </xf>
    <xf numFmtId="0" fontId="0" fillId="0" borderId="26" xfId="0" applyBorder="1"/>
    <xf numFmtId="167" fontId="0" fillId="0" borderId="27" xfId="5" applyNumberFormat="1" applyFont="1" applyBorder="1"/>
    <xf numFmtId="0" fontId="0" fillId="0" borderId="6" xfId="0" applyBorder="1"/>
    <xf numFmtId="0" fontId="27" fillId="3" borderId="4" xfId="0" applyFont="1" applyFill="1" applyBorder="1"/>
    <xf numFmtId="167" fontId="27" fillId="3" borderId="4" xfId="5" applyNumberFormat="1" applyFont="1" applyFill="1" applyBorder="1" applyAlignment="1"/>
    <xf numFmtId="0" fontId="25" fillId="0" borderId="4" xfId="0" applyFont="1" applyBorder="1" applyAlignment="1">
      <alignment horizontal="center" vertical="center" wrapText="1"/>
    </xf>
    <xf numFmtId="0" fontId="0" fillId="0" borderId="0" xfId="0" pivotButton="1"/>
    <xf numFmtId="0" fontId="23" fillId="0" borderId="0" xfId="6"/>
    <xf numFmtId="0" fontId="23" fillId="0" borderId="0" xfId="6" applyAlignment="1">
      <alignment horizontal="center"/>
    </xf>
    <xf numFmtId="0" fontId="2" fillId="10" borderId="0" xfId="6" applyFont="1" applyFill="1" applyAlignment="1">
      <alignment horizontal="center"/>
    </xf>
    <xf numFmtId="0" fontId="29" fillId="0" borderId="0" xfId="6" applyFont="1"/>
    <xf numFmtId="0" fontId="3" fillId="3"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26" fillId="2" borderId="28" xfId="0" applyFont="1" applyFill="1" applyBorder="1" applyAlignment="1">
      <alignment horizontal="left" vertical="top" wrapText="1"/>
    </xf>
    <xf numFmtId="0" fontId="26" fillId="2" borderId="7" xfId="0" applyFont="1" applyFill="1" applyBorder="1" applyAlignment="1">
      <alignment horizontal="left" vertical="top" wrapText="1"/>
    </xf>
    <xf numFmtId="0" fontId="26" fillId="2" borderId="6" xfId="0" applyFont="1" applyFill="1" applyBorder="1" applyAlignment="1">
      <alignment horizontal="left" vertical="top" wrapText="1"/>
    </xf>
    <xf numFmtId="0" fontId="26" fillId="2" borderId="29" xfId="0" applyFont="1" applyFill="1" applyBorder="1" applyAlignment="1">
      <alignment horizontal="left" vertical="top" wrapText="1"/>
    </xf>
    <xf numFmtId="0" fontId="26" fillId="2" borderId="0" xfId="0" applyFont="1" applyFill="1" applyAlignment="1">
      <alignment horizontal="left" vertical="top" wrapText="1"/>
    </xf>
    <xf numFmtId="0" fontId="26" fillId="2" borderId="5" xfId="0" applyFont="1" applyFill="1" applyBorder="1" applyAlignment="1">
      <alignment horizontal="left" vertical="top" wrapText="1"/>
    </xf>
    <xf numFmtId="0" fontId="26" fillId="2" borderId="3" xfId="0" applyFont="1" applyFill="1" applyBorder="1" applyAlignment="1">
      <alignment horizontal="left" vertical="top" wrapText="1"/>
    </xf>
    <xf numFmtId="0" fontId="26" fillId="2" borderId="2" xfId="0" applyFont="1" applyFill="1" applyBorder="1" applyAlignment="1">
      <alignment horizontal="left" vertical="top" wrapText="1"/>
    </xf>
    <xf numFmtId="0" fontId="26" fillId="2" borderId="1" xfId="0" applyFont="1" applyFill="1" applyBorder="1" applyAlignment="1">
      <alignment horizontal="left" vertical="top" wrapText="1"/>
    </xf>
    <xf numFmtId="0" fontId="28" fillId="3" borderId="6" xfId="0" applyFont="1" applyFill="1" applyBorder="1" applyAlignment="1">
      <alignment horizontal="center" vertical="center"/>
    </xf>
    <xf numFmtId="0" fontId="28" fillId="3" borderId="5" xfId="0" applyFont="1" applyFill="1" applyBorder="1" applyAlignment="1">
      <alignment horizontal="center" vertical="center"/>
    </xf>
    <xf numFmtId="0" fontId="28" fillId="3" borderId="1" xfId="0" applyFont="1" applyFill="1" applyBorder="1" applyAlignment="1">
      <alignment horizontal="center" vertical="center"/>
    </xf>
    <xf numFmtId="0" fontId="17" fillId="3" borderId="16" xfId="0" applyFont="1" applyFill="1" applyBorder="1" applyAlignment="1">
      <alignment horizontal="center" vertical="center"/>
    </xf>
    <xf numFmtId="0" fontId="17" fillId="3" borderId="17" xfId="0" applyFont="1" applyFill="1" applyBorder="1" applyAlignment="1">
      <alignment horizontal="center" vertical="center"/>
    </xf>
    <xf numFmtId="0" fontId="26" fillId="2" borderId="4" xfId="0" applyFont="1" applyFill="1" applyBorder="1" applyAlignment="1">
      <alignment horizontal="left" vertical="top" wrapText="1"/>
    </xf>
    <xf numFmtId="0" fontId="17" fillId="3" borderId="4" xfId="0" applyFont="1" applyFill="1" applyBorder="1" applyAlignment="1">
      <alignment horizontal="center" vertical="center"/>
    </xf>
    <xf numFmtId="0" fontId="16" fillId="0" borderId="0" xfId="0" applyFont="1" applyAlignment="1">
      <alignment horizontal="center"/>
    </xf>
    <xf numFmtId="0" fontId="7" fillId="0" borderId="0" xfId="1" applyFont="1" applyAlignment="1">
      <alignment horizontal="center"/>
    </xf>
    <xf numFmtId="0" fontId="6" fillId="0" borderId="0" xfId="0" applyFont="1" applyAlignment="1">
      <alignment horizontal="center"/>
    </xf>
    <xf numFmtId="0" fontId="18" fillId="0" borderId="0" xfId="0" applyFont="1" applyAlignment="1">
      <alignment horizontal="center" vertical="center" wrapText="1"/>
    </xf>
    <xf numFmtId="0" fontId="20" fillId="0" borderId="0" xfId="1" applyFont="1" applyAlignment="1">
      <alignment horizontal="left"/>
    </xf>
    <xf numFmtId="0" fontId="21" fillId="0" borderId="0" xfId="0" applyFont="1" applyAlignment="1">
      <alignment horizontal="left"/>
    </xf>
    <xf numFmtId="0" fontId="3" fillId="11" borderId="4" xfId="0" applyFont="1" applyFill="1" applyBorder="1" applyAlignment="1">
      <alignment horizontal="left" vertical="center" wrapText="1"/>
    </xf>
    <xf numFmtId="0" fontId="30" fillId="2" borderId="4" xfId="0" applyFont="1" applyFill="1" applyBorder="1" applyAlignment="1">
      <alignment horizontal="left" vertical="center" wrapText="1"/>
    </xf>
    <xf numFmtId="0" fontId="26" fillId="2" borderId="7" xfId="0" applyFont="1" applyFill="1" applyBorder="1" applyAlignment="1">
      <alignment horizontal="center" vertical="top" wrapText="1"/>
    </xf>
    <xf numFmtId="0" fontId="26" fillId="2" borderId="0" xfId="0" applyFont="1" applyFill="1" applyBorder="1" applyAlignment="1">
      <alignment horizontal="center" vertical="top" wrapText="1"/>
    </xf>
    <xf numFmtId="0" fontId="26" fillId="11" borderId="4" xfId="0" applyFont="1" applyFill="1" applyBorder="1" applyAlignment="1">
      <alignment horizontal="left" vertical="top" wrapText="1"/>
    </xf>
    <xf numFmtId="169" fontId="0" fillId="0" borderId="0" xfId="0" applyNumberFormat="1"/>
  </cellXfs>
  <cellStyles count="7">
    <cellStyle name="Currency 2" xfId="5" xr:uid="{F8A3909B-10D9-4F6C-8B5C-EB54B60EBFFD}"/>
    <cellStyle name="Normal" xfId="0" builtinId="0"/>
    <cellStyle name="Normal 2" xfId="6" xr:uid="{3A445A27-8565-4372-82B1-A8926D380EB6}"/>
    <cellStyle name="Normal 2 3" xfId="4" xr:uid="{5672054F-757E-4C61-ABE8-133BD143FD88}"/>
    <cellStyle name="Normal 3" xfId="2" xr:uid="{C07C71D9-C8F6-4D27-9E45-C0EBE49CAA3A}"/>
    <cellStyle name="Normal_Inventory" xfId="3" xr:uid="{6716C416-3934-48C1-88CF-B0AF3AA1739A}"/>
    <cellStyle name="Title 2" xfId="1" xr:uid="{C4AC2723-21BC-45E9-AC8B-8057D88B6EF7}"/>
  </cellStyles>
  <dxfs count="22">
    <dxf>
      <font>
        <b/>
        <i val="0"/>
        <color theme="9" tint="-0.24994659260841701"/>
      </font>
    </dxf>
    <dxf>
      <fill>
        <patternFill patternType="gray0625">
          <bgColor rgb="FFFFFF00"/>
        </patternFill>
      </fill>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theme="4"/>
        </left>
        <right/>
        <top style="thin">
          <color theme="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theme="4"/>
        </left>
        <right/>
        <top style="thin">
          <color theme="4"/>
        </top>
        <bottom/>
        <vertical/>
        <horizontal/>
      </border>
    </dxf>
    <dxf>
      <border outline="0">
        <right style="thin">
          <color theme="4"/>
        </right>
        <top style="thin">
          <color theme="4"/>
        </top>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omic Sans MS"/>
        <family val="4"/>
        <scheme val="none"/>
      </font>
      <border diagonalUp="0" diagonalDown="0">
        <left style="thin">
          <color rgb="FFF907DC"/>
        </left>
        <right style="thin">
          <color rgb="FFF907DC"/>
        </right>
        <top style="thin">
          <color rgb="FFF907DC"/>
        </top>
        <bottom style="thin">
          <color rgb="FFF907DC"/>
        </bottom>
        <vertical/>
        <horizontal/>
      </border>
    </dxf>
    <dxf>
      <font>
        <b val="0"/>
        <i val="0"/>
        <strike val="0"/>
        <condense val="0"/>
        <extend val="0"/>
        <outline val="0"/>
        <shadow val="0"/>
        <u val="none"/>
        <vertAlign val="baseline"/>
        <sz val="11"/>
        <color theme="1"/>
        <name val="Comic Sans MS"/>
        <family val="4"/>
        <scheme val="none"/>
      </font>
      <border diagonalUp="0" diagonalDown="0">
        <left style="thin">
          <color rgb="FFF907DC"/>
        </left>
        <right style="thin">
          <color rgb="FFF907DC"/>
        </right>
        <top style="thin">
          <color rgb="FFF907DC"/>
        </top>
        <bottom style="thin">
          <color rgb="FFF907DC"/>
        </bottom>
        <vertical/>
        <horizontal/>
      </border>
    </dxf>
    <dxf>
      <font>
        <b val="0"/>
        <i val="0"/>
        <strike val="0"/>
        <condense val="0"/>
        <extend val="0"/>
        <outline val="0"/>
        <shadow val="0"/>
        <u val="none"/>
        <vertAlign val="baseline"/>
        <sz val="11"/>
        <color theme="1"/>
        <name val="Comic Sans MS"/>
        <family val="4"/>
        <scheme val="none"/>
      </font>
      <border diagonalUp="0" diagonalDown="0">
        <left style="thin">
          <color rgb="FFF907DC"/>
        </left>
        <right style="thin">
          <color rgb="FFF907DC"/>
        </right>
        <top style="thin">
          <color rgb="FFF907DC"/>
        </top>
        <bottom style="thin">
          <color rgb="FFF907DC"/>
        </bottom>
        <vertical/>
        <horizontal/>
      </border>
    </dxf>
    <dxf>
      <font>
        <b val="0"/>
        <i val="0"/>
        <strike val="0"/>
        <condense val="0"/>
        <extend val="0"/>
        <outline val="0"/>
        <shadow val="0"/>
        <u val="none"/>
        <vertAlign val="baseline"/>
        <sz val="11"/>
        <color theme="1"/>
        <name val="Comic Sans MS"/>
        <family val="4"/>
        <scheme val="none"/>
      </font>
      <border diagonalUp="0" diagonalDown="0">
        <left style="thin">
          <color rgb="FFF907DC"/>
        </left>
        <right style="thin">
          <color rgb="FFF907DC"/>
        </right>
        <top style="thin">
          <color rgb="FFF907DC"/>
        </top>
        <bottom style="thin">
          <color rgb="FFF907DC"/>
        </bottom>
        <vertical/>
        <horizontal/>
      </border>
    </dxf>
    <dxf>
      <font>
        <b val="0"/>
        <i val="0"/>
        <strike val="0"/>
        <condense val="0"/>
        <extend val="0"/>
        <outline val="0"/>
        <shadow val="0"/>
        <u val="none"/>
        <vertAlign val="baseline"/>
        <sz val="11"/>
        <color theme="1"/>
        <name val="Comic Sans MS"/>
        <family val="4"/>
        <scheme val="none"/>
      </font>
      <border diagonalUp="0" diagonalDown="0">
        <left style="thin">
          <color rgb="FFF907DC"/>
        </left>
        <right style="thin">
          <color rgb="FFF907DC"/>
        </right>
        <top style="thin">
          <color rgb="FFF907DC"/>
        </top>
        <bottom style="thin">
          <color rgb="FFF907DC"/>
        </bottom>
        <vertical/>
        <horizontal/>
      </border>
    </dxf>
    <dxf>
      <font>
        <b val="0"/>
        <i val="0"/>
        <strike val="0"/>
        <condense val="0"/>
        <extend val="0"/>
        <outline val="0"/>
        <shadow val="0"/>
        <u val="none"/>
        <vertAlign val="baseline"/>
        <sz val="11"/>
        <color theme="1"/>
        <name val="Comic Sans MS"/>
        <family val="4"/>
        <scheme val="none"/>
      </font>
      <border diagonalUp="0" diagonalDown="0">
        <left style="thin">
          <color rgb="FFF907DC"/>
        </left>
        <right style="thin">
          <color rgb="FFF907DC"/>
        </right>
        <top style="thin">
          <color rgb="FFF907DC"/>
        </top>
        <bottom style="thin">
          <color rgb="FFF907DC"/>
        </bottom>
        <vertical/>
        <horizontal/>
      </border>
    </dxf>
    <dxf>
      <font>
        <b val="0"/>
        <i val="0"/>
        <strike val="0"/>
        <condense val="0"/>
        <extend val="0"/>
        <outline val="0"/>
        <shadow val="0"/>
        <u val="none"/>
        <vertAlign val="baseline"/>
        <sz val="11"/>
        <color theme="1"/>
        <name val="Comic Sans MS"/>
        <family val="4"/>
        <scheme val="none"/>
      </font>
    </dxf>
    <dxf>
      <border>
        <bottom style="thin">
          <color rgb="FF000000"/>
        </bottom>
      </border>
    </dxf>
    <dxf>
      <font>
        <b val="0"/>
        <i val="0"/>
        <strike val="0"/>
        <condense val="0"/>
        <extend val="0"/>
        <outline val="0"/>
        <shadow val="0"/>
        <u val="none"/>
        <vertAlign val="baseline"/>
        <sz val="12"/>
        <color theme="0"/>
        <name val="Comic Sans MS"/>
        <family val="4"/>
        <scheme val="none"/>
      </font>
      <fill>
        <patternFill patternType="solid">
          <fgColor indexed="64"/>
          <bgColor rgb="FFF907DC"/>
        </patternFill>
      </fill>
    </dxf>
    <dxf>
      <font>
        <b val="0"/>
        <i val="0"/>
        <strike val="0"/>
        <condense val="0"/>
        <extend val="0"/>
        <outline val="0"/>
        <shadow val="0"/>
        <u val="none"/>
        <vertAlign val="baseline"/>
        <sz val="11"/>
        <color theme="1"/>
        <name val="Calibri"/>
        <scheme val="minor"/>
      </font>
      <numFmt numFmtId="167" formatCode="_(&quot;$&quot;* #,##0_);_(&quot;$&quot;* \(#,##0\);_(&quot;$&quot;* &quot;-&quot;??_);_(@_)"/>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rgb="FFFF0000"/>
        <name val="Calibri"/>
        <family val="2"/>
        <scheme val="minor"/>
      </font>
      <fill>
        <patternFill patternType="solid">
          <fgColor indexed="64"/>
          <bgColor rgb="FFFFFF00"/>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externalLink" Target="externalLinks/externalLink13.xml"/><Relationship Id="rId39" Type="http://schemas.openxmlformats.org/officeDocument/2006/relationships/externalLink" Target="externalLinks/externalLink26.xml"/><Relationship Id="rId21" Type="http://schemas.openxmlformats.org/officeDocument/2006/relationships/externalLink" Target="externalLinks/externalLink8.xml"/><Relationship Id="rId34" Type="http://schemas.openxmlformats.org/officeDocument/2006/relationships/externalLink" Target="externalLinks/externalLink21.xml"/><Relationship Id="rId42" Type="http://schemas.openxmlformats.org/officeDocument/2006/relationships/externalLink" Target="externalLinks/externalLink29.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3.xml"/><Relationship Id="rId29" Type="http://schemas.openxmlformats.org/officeDocument/2006/relationships/externalLink" Target="externalLinks/externalLink16.xml"/><Relationship Id="rId11" Type="http://schemas.openxmlformats.org/officeDocument/2006/relationships/worksheet" Target="worksheets/sheet11.xml"/><Relationship Id="rId24" Type="http://schemas.openxmlformats.org/officeDocument/2006/relationships/externalLink" Target="externalLinks/externalLink11.xml"/><Relationship Id="rId32" Type="http://schemas.openxmlformats.org/officeDocument/2006/relationships/externalLink" Target="externalLinks/externalLink19.xml"/><Relationship Id="rId37" Type="http://schemas.openxmlformats.org/officeDocument/2006/relationships/externalLink" Target="externalLinks/externalLink24.xml"/><Relationship Id="rId40" Type="http://schemas.openxmlformats.org/officeDocument/2006/relationships/externalLink" Target="externalLinks/externalLink27.xml"/><Relationship Id="rId45" Type="http://schemas.openxmlformats.org/officeDocument/2006/relationships/externalLink" Target="externalLinks/externalLink32.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externalLink" Target="externalLinks/externalLink15.xml"/><Relationship Id="rId36" Type="http://schemas.openxmlformats.org/officeDocument/2006/relationships/externalLink" Target="externalLinks/externalLink23.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31" Type="http://schemas.openxmlformats.org/officeDocument/2006/relationships/externalLink" Target="externalLinks/externalLink18.xml"/><Relationship Id="rId44" Type="http://schemas.openxmlformats.org/officeDocument/2006/relationships/externalLink" Target="externalLinks/externalLink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externalLink" Target="externalLinks/externalLink14.xml"/><Relationship Id="rId30" Type="http://schemas.openxmlformats.org/officeDocument/2006/relationships/externalLink" Target="externalLinks/externalLink17.xml"/><Relationship Id="rId35" Type="http://schemas.openxmlformats.org/officeDocument/2006/relationships/externalLink" Target="externalLinks/externalLink22.xml"/><Relationship Id="rId43" Type="http://schemas.openxmlformats.org/officeDocument/2006/relationships/externalLink" Target="externalLinks/externalLink30.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33" Type="http://schemas.openxmlformats.org/officeDocument/2006/relationships/externalLink" Target="externalLinks/externalLink20.xml"/><Relationship Id="rId38" Type="http://schemas.openxmlformats.org/officeDocument/2006/relationships/externalLink" Target="externalLinks/externalLink25.xml"/><Relationship Id="rId46" Type="http://schemas.openxmlformats.org/officeDocument/2006/relationships/pivotCacheDefinition" Target="pivotCache/pivotCacheDefinition1.xml"/><Relationship Id="rId20" Type="http://schemas.openxmlformats.org/officeDocument/2006/relationships/externalLink" Target="externalLinks/externalLink7.xml"/><Relationship Id="rId41"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Nation!$B$1</c:f>
              <c:strCache>
                <c:ptCount val="1"/>
                <c:pt idx="0">
                  <c:v>Rank</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Nation!$A$2:$A$7</c:f>
              <c:strCache>
                <c:ptCount val="6"/>
                <c:pt idx="0">
                  <c:v>British</c:v>
                </c:pt>
                <c:pt idx="1">
                  <c:v>England</c:v>
                </c:pt>
                <c:pt idx="2">
                  <c:v>France</c:v>
                </c:pt>
                <c:pt idx="3">
                  <c:v>Italian</c:v>
                </c:pt>
                <c:pt idx="4">
                  <c:v>Netherlands</c:v>
                </c:pt>
                <c:pt idx="5">
                  <c:v>Scotch</c:v>
                </c:pt>
              </c:strCache>
            </c:strRef>
          </c:cat>
          <c:val>
            <c:numRef>
              <c:f>Nation!$B$2:$B$7</c:f>
              <c:numCache>
                <c:formatCode>General</c:formatCode>
                <c:ptCount val="6"/>
                <c:pt idx="0">
                  <c:v>63</c:v>
                </c:pt>
                <c:pt idx="1">
                  <c:v>40</c:v>
                </c:pt>
                <c:pt idx="2">
                  <c:v>50</c:v>
                </c:pt>
                <c:pt idx="3">
                  <c:v>44</c:v>
                </c:pt>
                <c:pt idx="4">
                  <c:v>47</c:v>
                </c:pt>
                <c:pt idx="5">
                  <c:v>49</c:v>
                </c:pt>
              </c:numCache>
            </c:numRef>
          </c:val>
          <c:extLst>
            <c:ext xmlns:c16="http://schemas.microsoft.com/office/drawing/2014/chart" uri="{C3380CC4-5D6E-409C-BE32-E72D297353CC}">
              <c16:uniqueId val="{00000000-2C96-45D3-A55A-71C6639DF68D}"/>
            </c:ext>
          </c:extLst>
        </c:ser>
        <c:dLbls>
          <c:dLblPos val="ctr"/>
          <c:showLegendKey val="0"/>
          <c:showVal val="0"/>
          <c:showCatName val="1"/>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581025</xdr:colOff>
      <xdr:row>12</xdr:row>
      <xdr:rowOff>109537</xdr:rowOff>
    </xdr:from>
    <xdr:to>
      <xdr:col>10</xdr:col>
      <xdr:colOff>581025</xdr:colOff>
      <xdr:row>26</xdr:row>
      <xdr:rowOff>185737</xdr:rowOff>
    </xdr:to>
    <xdr:graphicFrame macro="">
      <xdr:nvGraphicFramePr>
        <xdr:cNvPr id="2" name="Chart 1">
          <a:extLst>
            <a:ext uri="{FF2B5EF4-FFF2-40B4-BE49-F238E27FC236}">
              <a16:creationId xmlns:a16="http://schemas.microsoft.com/office/drawing/2014/main" id="{C674E9FA-F480-6A94-FE98-8069709B7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UF/Desktop/Innab-4/Az&#601;rbaycan%20dili%20testl&#601;r%20v&#601;%20tap&#351;&#305;r&#305;qlar/Lesson%20%207%20haz&#305;r/W6_V1%20CreatePivotTables%20Sol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TURAL\Excel%20Files\ExcelFun\excelisfun-Finished.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ANIMATE\SECURE\Production\2D_REPNew2.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CAPERS\CAPRAPSCH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00VideoExcelStorage\218\Content\Week05\FilesAndHandouts\11-Lookup\LookupStuff.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Master/Desktop/ki&#231;ik%20&#246;nemli.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RAUF/Desktop/M&#304;X.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RAUF/Desktop/Question-B.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RAUF/Desktop/&#304;nnab/Innab-5/&#304;ngdilind&#601;%20testl&#601;r/&#304;ngdili-testl&#601;r/Project-H/Project-1H.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RAUF/Desktop/MO-211%20Question-3.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d.docs.live.net/b1777c78eef3b74d/Workbooks/Examples/Ch09/Lookup%20Functions.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d.docs.live.net/b1777c78eef3b74d/Workbooks/Examples/Ch13/Table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PAULS-IMAC\Writing\Books\Excel%202016%20Formulas%20&amp;%20Functions\Examples\Ch13\Table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Rauf/Desktop/Lesson's/Data/5/W3_V1%20CHOOSE%20Soln.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metrouser/Desktop/Data/DAta/W1_V5%20AdvancedConditionalFormatting.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TURAL\MS%20Office\All%20of%20Excel\ExcelFun\Vlookup\VLOOKUP-SHARK-WEEK-DoawnloadableWorkbook01-FINISHED.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d.docs.live.net/b1777c78eef3b74d/Workbooks/Examples/Ch15/Modelin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Rauf/Desktop/Lesson's/Data/5/D&#601;rs-5.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d.docs.live.net/C:/Users/frankle/Desktop/Copy%20of%20Book%20Sales%20Demo%20v3.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RAUF/Desktop/MO-211%20Question-4.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d.docs.live.net/b1777c78eef3b74d/Workbooks/Examples/Ch15/Analysi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Rauf/Desktop/Data/2/Ders-3.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Miguel%20Dimas/Desktop/Nueva%20carpeta%20(2)/Cliente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Users/metrouser/Desktop/Lesson/Lesson%202%20+/Lesson%202%20(d&#601;rs%20material&#305;).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D:\TURAL\MS%20Office\All%20of%20Excel\ExcelFun\Highline%20Excel%202016\W5-Class%2010-Data%20Validation\Busn218-Video10.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TURAL\MS%20Office\Course%20material\A.Practices\Data%20Validation.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Users/metrouser/Desktop/Data/DAta/W1%20Formatting.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d.docs.live.net/Writing/Excel%20Formulas%20and%20Functions/Examples/Chapter%2004/Worksheet%20Dialog%20Box%20Control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F:\Users\Admin\Desktop\Sort.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E:\00VideoExcelStorage\218\junk\Busn214-Week05OLD.xlsm"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Users/Era/Desktop/Excel%20Specialist/&#1057;&#1087;&#1077;&#1094;&#1080;&#1072;&#1083;&#1080;&#1089;&#1090;%20Excel%201-5/Excel-&#1059;&#1088;&#1086;&#1074;&#1077;&#1085;&#1100;%202/Excel%202/&#1059;&#1055;&#1056;&#1040;&#1046;&#1053;&#1045;&#1053;&#1048;&#1071;.xlsx"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D:\TURAL\Excel\Syllabus\Ders\EXCEL%20LESSONS\Hw\Repea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Orders"/>
    </sheetNames>
    <sheetDataSet>
      <sheetData sheetId="0" refreshError="1"/>
      <sheetData sheetId="1">
        <row r="6">
          <cell r="A6" t="str">
            <v>5014-1</v>
          </cell>
          <cell r="C6" t="str">
            <v>2013</v>
          </cell>
          <cell r="G6" t="str">
            <v>VIC</v>
          </cell>
          <cell r="H6" t="str">
            <v>Home Office</v>
          </cell>
          <cell r="I6" t="str">
            <v>Yvette Biti</v>
          </cell>
          <cell r="S6">
            <v>29</v>
          </cell>
          <cell r="Y6">
            <v>159.9554</v>
          </cell>
        </row>
        <row r="7">
          <cell r="C7" t="str">
            <v>2013</v>
          </cell>
          <cell r="G7" t="str">
            <v>VIC</v>
          </cell>
          <cell r="H7" t="str">
            <v>Home Office</v>
          </cell>
          <cell r="I7" t="str">
            <v>Connor Betts</v>
          </cell>
          <cell r="S7">
            <v>29</v>
          </cell>
          <cell r="Y7">
            <v>121.0338</v>
          </cell>
        </row>
        <row r="8">
          <cell r="C8" t="str">
            <v>2013</v>
          </cell>
          <cell r="G8" t="str">
            <v>NSW</v>
          </cell>
          <cell r="H8" t="str">
            <v>Corporate</v>
          </cell>
          <cell r="I8" t="str">
            <v>Leighton Forrest</v>
          </cell>
          <cell r="S8">
            <v>42</v>
          </cell>
          <cell r="Y8">
            <v>146.8426</v>
          </cell>
        </row>
        <row r="9">
          <cell r="C9" t="str">
            <v>2013</v>
          </cell>
          <cell r="G9" t="str">
            <v>VIC</v>
          </cell>
          <cell r="H9" t="str">
            <v>Home Office</v>
          </cell>
          <cell r="I9" t="str">
            <v>Yvette Biti</v>
          </cell>
          <cell r="S9">
            <v>6</v>
          </cell>
          <cell r="Y9">
            <v>694.05439999999987</v>
          </cell>
        </row>
        <row r="10">
          <cell r="C10" t="str">
            <v>2013</v>
          </cell>
          <cell r="G10" t="str">
            <v>NSW</v>
          </cell>
          <cell r="H10" t="str">
            <v>Consumer</v>
          </cell>
          <cell r="I10" t="str">
            <v>Nicholas Fernandes</v>
          </cell>
          <cell r="S10">
            <v>17</v>
          </cell>
          <cell r="Y10">
            <v>35.329000000000008</v>
          </cell>
        </row>
        <row r="11">
          <cell r="C11" t="str">
            <v>2013</v>
          </cell>
          <cell r="G11" t="str">
            <v>VIC</v>
          </cell>
          <cell r="H11" t="str">
            <v>Home Office</v>
          </cell>
          <cell r="I11" t="str">
            <v>Yvette Biti</v>
          </cell>
          <cell r="S11">
            <v>47</v>
          </cell>
          <cell r="Y11">
            <v>112.38000000000001</v>
          </cell>
        </row>
        <row r="12">
          <cell r="C12" t="str">
            <v>2013</v>
          </cell>
          <cell r="G12" t="str">
            <v>NSW</v>
          </cell>
          <cell r="H12" t="str">
            <v>Corporate</v>
          </cell>
          <cell r="I12" t="str">
            <v>Phoebe Gour</v>
          </cell>
          <cell r="S12">
            <v>32</v>
          </cell>
          <cell r="Y12">
            <v>4764.5115999999998</v>
          </cell>
        </row>
        <row r="13">
          <cell r="C13" t="str">
            <v>2013</v>
          </cell>
          <cell r="G13" t="str">
            <v>NSW</v>
          </cell>
          <cell r="H13" t="str">
            <v>Consumer</v>
          </cell>
          <cell r="I13" t="str">
            <v>Phoebe Gour</v>
          </cell>
          <cell r="S13">
            <v>33</v>
          </cell>
          <cell r="Y13">
            <v>54.2224</v>
          </cell>
        </row>
        <row r="14">
          <cell r="C14" t="str">
            <v>2013</v>
          </cell>
          <cell r="G14" t="str">
            <v>NSW</v>
          </cell>
          <cell r="H14" t="str">
            <v>Small Business</v>
          </cell>
          <cell r="I14" t="str">
            <v>Leighton Forrest</v>
          </cell>
          <cell r="S14">
            <v>8</v>
          </cell>
          <cell r="Y14">
            <v>693.16120000000001</v>
          </cell>
        </row>
        <row r="15">
          <cell r="C15" t="str">
            <v>2013</v>
          </cell>
          <cell r="G15" t="str">
            <v>NSW</v>
          </cell>
          <cell r="H15" t="str">
            <v>Corporate</v>
          </cell>
          <cell r="I15" t="str">
            <v>Natasha Song</v>
          </cell>
          <cell r="S15">
            <v>48</v>
          </cell>
          <cell r="Y15">
            <v>418.98999999999995</v>
          </cell>
        </row>
        <row r="16">
          <cell r="C16" t="str">
            <v>2013</v>
          </cell>
          <cell r="G16" t="str">
            <v>VIC</v>
          </cell>
          <cell r="H16" t="str">
            <v>Corporate</v>
          </cell>
          <cell r="I16" t="str">
            <v>Connor Betts</v>
          </cell>
          <cell r="S16">
            <v>18</v>
          </cell>
          <cell r="Y16">
            <v>125.15799999999999</v>
          </cell>
        </row>
        <row r="17">
          <cell r="C17" t="str">
            <v>2013</v>
          </cell>
          <cell r="G17" t="str">
            <v>NSW</v>
          </cell>
          <cell r="H17" t="str">
            <v>Corporate</v>
          </cell>
          <cell r="I17" t="str">
            <v>Samantha Chairs</v>
          </cell>
          <cell r="S17">
            <v>3</v>
          </cell>
          <cell r="Y17">
            <v>283.28680000000003</v>
          </cell>
        </row>
        <row r="18">
          <cell r="C18" t="str">
            <v>2013</v>
          </cell>
          <cell r="G18" t="str">
            <v>NSW</v>
          </cell>
          <cell r="H18" t="str">
            <v>Corporate</v>
          </cell>
          <cell r="I18" t="str">
            <v>Phoebe Gour</v>
          </cell>
          <cell r="S18">
            <v>50</v>
          </cell>
          <cell r="Y18">
            <v>2761.24</v>
          </cell>
        </row>
        <row r="19">
          <cell r="C19" t="str">
            <v>2013</v>
          </cell>
          <cell r="G19" t="str">
            <v>VIC</v>
          </cell>
          <cell r="H19" t="str">
            <v>Corporate</v>
          </cell>
          <cell r="I19" t="str">
            <v>Yvette Biti</v>
          </cell>
          <cell r="S19">
            <v>50</v>
          </cell>
          <cell r="Y19">
            <v>54.279999999999994</v>
          </cell>
        </row>
        <row r="20">
          <cell r="C20" t="str">
            <v>2013</v>
          </cell>
          <cell r="G20" t="str">
            <v>NSW</v>
          </cell>
          <cell r="H20" t="str">
            <v>Home Office</v>
          </cell>
          <cell r="I20" t="str">
            <v>Stevie Bacata</v>
          </cell>
          <cell r="S20">
            <v>16</v>
          </cell>
          <cell r="Y20">
            <v>132.07679999999999</v>
          </cell>
        </row>
        <row r="21">
          <cell r="C21" t="str">
            <v>2013</v>
          </cell>
          <cell r="G21" t="str">
            <v>VIC</v>
          </cell>
          <cell r="H21" t="str">
            <v>Corporate</v>
          </cell>
          <cell r="I21" t="str">
            <v>Connor Betts</v>
          </cell>
          <cell r="S21">
            <v>38</v>
          </cell>
          <cell r="Y21">
            <v>43.153599999999997</v>
          </cell>
        </row>
        <row r="22">
          <cell r="C22" t="str">
            <v>2013</v>
          </cell>
          <cell r="G22" t="str">
            <v>NSW</v>
          </cell>
          <cell r="H22" t="str">
            <v>Corporate</v>
          </cell>
          <cell r="I22" t="str">
            <v>Natasha Song</v>
          </cell>
          <cell r="S22">
            <v>22</v>
          </cell>
          <cell r="Y22">
            <v>169.70840000000001</v>
          </cell>
        </row>
        <row r="23">
          <cell r="C23" t="str">
            <v>2013</v>
          </cell>
          <cell r="G23" t="str">
            <v>NSW</v>
          </cell>
          <cell r="H23" t="str">
            <v>Small Business</v>
          </cell>
          <cell r="I23" t="str">
            <v>Tina Carlton</v>
          </cell>
          <cell r="S23">
            <v>48</v>
          </cell>
          <cell r="Y23">
            <v>129.57319999999999</v>
          </cell>
        </row>
        <row r="24">
          <cell r="C24" t="str">
            <v>2013</v>
          </cell>
          <cell r="G24" t="str">
            <v>NSW</v>
          </cell>
          <cell r="H24" t="str">
            <v>Small Business</v>
          </cell>
          <cell r="I24" t="str">
            <v>Nicholas Fernandes</v>
          </cell>
          <cell r="S24">
            <v>22</v>
          </cell>
          <cell r="Y24">
            <v>64.517600000000002</v>
          </cell>
        </row>
        <row r="25">
          <cell r="C25" t="str">
            <v>2013</v>
          </cell>
          <cell r="G25" t="str">
            <v>NSW</v>
          </cell>
          <cell r="H25" t="str">
            <v>Consumer</v>
          </cell>
          <cell r="I25" t="str">
            <v>Aanya Zhang</v>
          </cell>
          <cell r="S25">
            <v>30</v>
          </cell>
          <cell r="Y25">
            <v>4757.2030000000004</v>
          </cell>
        </row>
        <row r="26">
          <cell r="C26" t="str">
            <v>2013</v>
          </cell>
          <cell r="G26" t="str">
            <v>NSW</v>
          </cell>
          <cell r="H26" t="str">
            <v>Home Office</v>
          </cell>
          <cell r="I26" t="str">
            <v>Samantha Chairs</v>
          </cell>
          <cell r="S26">
            <v>37</v>
          </cell>
          <cell r="Y26">
            <v>311.66199999999998</v>
          </cell>
        </row>
        <row r="27">
          <cell r="C27" t="str">
            <v>2013</v>
          </cell>
          <cell r="G27" t="str">
            <v>NSW</v>
          </cell>
          <cell r="H27" t="str">
            <v>Small Business</v>
          </cell>
          <cell r="I27" t="str">
            <v>Tina Carlton</v>
          </cell>
          <cell r="S27">
            <v>24</v>
          </cell>
          <cell r="Y27">
            <v>129.53079999999997</v>
          </cell>
        </row>
        <row r="28">
          <cell r="C28" t="str">
            <v>2013</v>
          </cell>
          <cell r="G28" t="str">
            <v>NSW</v>
          </cell>
          <cell r="H28" t="str">
            <v>Corporate</v>
          </cell>
          <cell r="I28" t="str">
            <v>Nicholas Fernandes</v>
          </cell>
          <cell r="S28">
            <v>4</v>
          </cell>
          <cell r="Y28">
            <v>10.713600000000001</v>
          </cell>
        </row>
        <row r="29">
          <cell r="C29" t="str">
            <v>2013</v>
          </cell>
          <cell r="G29" t="str">
            <v>VIC</v>
          </cell>
          <cell r="H29" t="str">
            <v>Corporate</v>
          </cell>
          <cell r="I29" t="str">
            <v>Connor Betts</v>
          </cell>
          <cell r="S29">
            <v>36</v>
          </cell>
          <cell r="Y29">
            <v>297.21399999999994</v>
          </cell>
        </row>
        <row r="30">
          <cell r="C30" t="str">
            <v>2013</v>
          </cell>
          <cell r="G30" t="str">
            <v>VIC</v>
          </cell>
          <cell r="H30" t="str">
            <v>Small Business</v>
          </cell>
          <cell r="I30" t="str">
            <v>Connor Betts</v>
          </cell>
          <cell r="S30">
            <v>31</v>
          </cell>
          <cell r="Y30">
            <v>124.06</v>
          </cell>
        </row>
        <row r="31">
          <cell r="C31" t="str">
            <v>2013</v>
          </cell>
          <cell r="G31" t="str">
            <v>NSW</v>
          </cell>
          <cell r="H31" t="str">
            <v>Home Office</v>
          </cell>
          <cell r="I31" t="str">
            <v>Phoebe Gour</v>
          </cell>
          <cell r="S31">
            <v>29</v>
          </cell>
          <cell r="Y31">
            <v>362.47</v>
          </cell>
        </row>
        <row r="32">
          <cell r="C32" t="str">
            <v>2013</v>
          </cell>
          <cell r="G32" t="str">
            <v>VIC</v>
          </cell>
          <cell r="H32" t="str">
            <v>Corporate</v>
          </cell>
          <cell r="I32" t="str">
            <v>Connor Betts</v>
          </cell>
          <cell r="S32">
            <v>9</v>
          </cell>
          <cell r="Y32">
            <v>22.580599999999997</v>
          </cell>
        </row>
        <row r="33">
          <cell r="C33" t="str">
            <v>2013</v>
          </cell>
          <cell r="G33" t="str">
            <v>NSW</v>
          </cell>
          <cell r="H33" t="str">
            <v>Corporate</v>
          </cell>
          <cell r="I33" t="str">
            <v>Charlie Bui</v>
          </cell>
          <cell r="S33">
            <v>7</v>
          </cell>
          <cell r="Y33">
            <v>142.46140000000003</v>
          </cell>
        </row>
        <row r="34">
          <cell r="C34" t="str">
            <v>2013</v>
          </cell>
          <cell r="G34" t="str">
            <v>VIC</v>
          </cell>
          <cell r="H34" t="str">
            <v>Corporate</v>
          </cell>
          <cell r="I34" t="str">
            <v>Yvette Biti</v>
          </cell>
          <cell r="S34">
            <v>16</v>
          </cell>
          <cell r="Y34">
            <v>2199.712</v>
          </cell>
        </row>
        <row r="35">
          <cell r="C35" t="str">
            <v>2013</v>
          </cell>
          <cell r="G35" t="str">
            <v>NSW</v>
          </cell>
          <cell r="H35" t="str">
            <v>Small Business</v>
          </cell>
          <cell r="I35" t="str">
            <v>Mihael Khan</v>
          </cell>
          <cell r="S35">
            <v>27</v>
          </cell>
          <cell r="Y35">
            <v>327.96320000000003</v>
          </cell>
        </row>
        <row r="36">
          <cell r="C36" t="str">
            <v>2013</v>
          </cell>
          <cell r="G36" t="str">
            <v>NSW</v>
          </cell>
          <cell r="H36" t="str">
            <v>Consumer</v>
          </cell>
          <cell r="I36" t="str">
            <v>Leighton Forrest</v>
          </cell>
          <cell r="S36">
            <v>39</v>
          </cell>
          <cell r="Y36">
            <v>571.13020000000006</v>
          </cell>
        </row>
        <row r="37">
          <cell r="C37" t="str">
            <v>2013</v>
          </cell>
          <cell r="G37" t="str">
            <v>VIC</v>
          </cell>
          <cell r="H37" t="str">
            <v>Corporate</v>
          </cell>
          <cell r="I37" t="str">
            <v>Yvette Biti</v>
          </cell>
          <cell r="S37">
            <v>7</v>
          </cell>
          <cell r="Y37">
            <v>85.410500000000013</v>
          </cell>
        </row>
        <row r="38">
          <cell r="C38" t="str">
            <v>2013</v>
          </cell>
          <cell r="G38" t="str">
            <v>VIC</v>
          </cell>
          <cell r="H38" t="str">
            <v>Home Office</v>
          </cell>
          <cell r="I38" t="str">
            <v>Yvette Biti</v>
          </cell>
          <cell r="S38">
            <v>42</v>
          </cell>
          <cell r="Y38">
            <v>542.774</v>
          </cell>
        </row>
        <row r="39">
          <cell r="C39" t="str">
            <v>2013</v>
          </cell>
          <cell r="G39" t="str">
            <v>NSW</v>
          </cell>
          <cell r="H39" t="str">
            <v>Small Business</v>
          </cell>
          <cell r="I39" t="str">
            <v>Aanya Zhang</v>
          </cell>
          <cell r="S39">
            <v>15</v>
          </cell>
          <cell r="Y39">
            <v>1309.3300000000002</v>
          </cell>
        </row>
        <row r="40">
          <cell r="C40" t="str">
            <v>2013</v>
          </cell>
          <cell r="G40" t="str">
            <v>NSW</v>
          </cell>
          <cell r="H40" t="str">
            <v>Small Business</v>
          </cell>
          <cell r="I40" t="str">
            <v>Charlie Bui</v>
          </cell>
          <cell r="S40">
            <v>20</v>
          </cell>
          <cell r="Y40">
            <v>107.038</v>
          </cell>
        </row>
        <row r="41">
          <cell r="C41" t="str">
            <v>2013</v>
          </cell>
          <cell r="G41" t="str">
            <v>NSW</v>
          </cell>
          <cell r="H41" t="str">
            <v>Corporate</v>
          </cell>
          <cell r="I41" t="str">
            <v>Samantha Chairs</v>
          </cell>
          <cell r="S41">
            <v>41</v>
          </cell>
          <cell r="Y41">
            <v>253.46959999999999</v>
          </cell>
        </row>
        <row r="42">
          <cell r="C42" t="str">
            <v>2013</v>
          </cell>
          <cell r="G42" t="str">
            <v>NSW</v>
          </cell>
          <cell r="H42" t="str">
            <v>Corporate</v>
          </cell>
          <cell r="I42" t="str">
            <v>Tina Carlton</v>
          </cell>
          <cell r="S42">
            <v>41</v>
          </cell>
          <cell r="Y42">
            <v>88.593062000000003</v>
          </cell>
        </row>
        <row r="43">
          <cell r="C43" t="str">
            <v>2013</v>
          </cell>
          <cell r="G43" t="str">
            <v>NSW</v>
          </cell>
          <cell r="H43" t="str">
            <v>Corporate</v>
          </cell>
          <cell r="I43" t="str">
            <v>Tina Carlton</v>
          </cell>
          <cell r="S43">
            <v>2</v>
          </cell>
          <cell r="Y43">
            <v>14.7264</v>
          </cell>
        </row>
        <row r="44">
          <cell r="C44" t="str">
            <v>2013</v>
          </cell>
          <cell r="G44" t="str">
            <v>VIC</v>
          </cell>
          <cell r="H44" t="str">
            <v>Corporate</v>
          </cell>
          <cell r="I44" t="str">
            <v>Yvette Biti</v>
          </cell>
          <cell r="S44">
            <v>34</v>
          </cell>
          <cell r="Y44">
            <v>492.98800000000006</v>
          </cell>
        </row>
        <row r="45">
          <cell r="C45" t="str">
            <v>2013</v>
          </cell>
          <cell r="G45" t="str">
            <v>NSW</v>
          </cell>
          <cell r="H45" t="str">
            <v>Small Business</v>
          </cell>
          <cell r="I45" t="str">
            <v>Aanya Zhang</v>
          </cell>
          <cell r="S45">
            <v>18</v>
          </cell>
          <cell r="Y45">
            <v>204.03320000000002</v>
          </cell>
        </row>
        <row r="46">
          <cell r="C46" t="str">
            <v>2013</v>
          </cell>
          <cell r="G46" t="str">
            <v>NSW</v>
          </cell>
          <cell r="H46" t="str">
            <v>Home Office</v>
          </cell>
          <cell r="I46" t="str">
            <v>Aanya Zhang</v>
          </cell>
          <cell r="S46">
            <v>8</v>
          </cell>
          <cell r="Y46">
            <v>157.6172</v>
          </cell>
        </row>
        <row r="47">
          <cell r="C47" t="str">
            <v>2013</v>
          </cell>
          <cell r="G47" t="str">
            <v>VIC</v>
          </cell>
          <cell r="H47" t="str">
            <v>Consumer</v>
          </cell>
          <cell r="I47" t="str">
            <v>Connor Betts</v>
          </cell>
          <cell r="S47">
            <v>18</v>
          </cell>
          <cell r="Y47">
            <v>29.425599999999999</v>
          </cell>
        </row>
        <row r="48">
          <cell r="C48" t="str">
            <v>2013</v>
          </cell>
          <cell r="G48" t="str">
            <v>VIC</v>
          </cell>
          <cell r="H48" t="str">
            <v>Home Office</v>
          </cell>
          <cell r="I48" t="str">
            <v>Connor Betts</v>
          </cell>
          <cell r="S48">
            <v>19</v>
          </cell>
          <cell r="Y48">
            <v>70.459999999999994</v>
          </cell>
        </row>
        <row r="49">
          <cell r="C49" t="str">
            <v>2013</v>
          </cell>
          <cell r="G49" t="str">
            <v>VIC</v>
          </cell>
          <cell r="H49" t="str">
            <v>Home Office</v>
          </cell>
          <cell r="I49" t="str">
            <v>Connor Betts</v>
          </cell>
          <cell r="S49">
            <v>26</v>
          </cell>
          <cell r="Y49">
            <v>538.79200000000003</v>
          </cell>
        </row>
        <row r="50">
          <cell r="C50" t="str">
            <v>2013</v>
          </cell>
          <cell r="G50" t="str">
            <v>NSW</v>
          </cell>
          <cell r="H50" t="str">
            <v>Corporate</v>
          </cell>
          <cell r="I50" t="str">
            <v>Natasha Song</v>
          </cell>
          <cell r="S50">
            <v>45</v>
          </cell>
          <cell r="Y50">
            <v>1494.165</v>
          </cell>
        </row>
        <row r="51">
          <cell r="C51" t="str">
            <v>2013</v>
          </cell>
          <cell r="G51" t="str">
            <v>NSW</v>
          </cell>
          <cell r="H51" t="str">
            <v>Consumer</v>
          </cell>
          <cell r="I51" t="str">
            <v>Tina Carlton</v>
          </cell>
          <cell r="S51">
            <v>14</v>
          </cell>
          <cell r="Y51">
            <v>635.97280000000001</v>
          </cell>
        </row>
        <row r="52">
          <cell r="C52" t="str">
            <v>2013</v>
          </cell>
          <cell r="G52" t="str">
            <v>NSW</v>
          </cell>
          <cell r="H52" t="str">
            <v>Home Office</v>
          </cell>
          <cell r="I52" t="str">
            <v>Tina Carlton</v>
          </cell>
          <cell r="S52">
            <v>7</v>
          </cell>
          <cell r="Y52">
            <v>119.85210000000001</v>
          </cell>
        </row>
        <row r="53">
          <cell r="C53" t="str">
            <v>2013</v>
          </cell>
          <cell r="G53" t="str">
            <v>VIC</v>
          </cell>
          <cell r="H53" t="str">
            <v>Home Office</v>
          </cell>
          <cell r="I53" t="str">
            <v>Yvette Biti</v>
          </cell>
          <cell r="S53">
            <v>29</v>
          </cell>
          <cell r="Y53">
            <v>199.4572</v>
          </cell>
        </row>
        <row r="54">
          <cell r="C54" t="str">
            <v>2013</v>
          </cell>
          <cell r="G54" t="str">
            <v>NSW</v>
          </cell>
          <cell r="H54" t="str">
            <v>Corporate</v>
          </cell>
          <cell r="I54" t="str">
            <v>Samantha Chairs</v>
          </cell>
          <cell r="S54">
            <v>35</v>
          </cell>
          <cell r="Y54">
            <v>430.55000000000007</v>
          </cell>
        </row>
        <row r="55">
          <cell r="C55" t="str">
            <v>2013</v>
          </cell>
          <cell r="G55" t="str">
            <v>NSW</v>
          </cell>
          <cell r="H55" t="str">
            <v>Small Business</v>
          </cell>
          <cell r="I55" t="str">
            <v>Nicholas Fernandes</v>
          </cell>
          <cell r="S55">
            <v>47</v>
          </cell>
          <cell r="Y55">
            <v>888.94400000000007</v>
          </cell>
        </row>
        <row r="56">
          <cell r="C56" t="str">
            <v>2013</v>
          </cell>
          <cell r="G56" t="str">
            <v>VIC</v>
          </cell>
          <cell r="H56" t="str">
            <v>Consumer</v>
          </cell>
          <cell r="I56" t="str">
            <v>Yvette Biti</v>
          </cell>
          <cell r="S56">
            <v>24</v>
          </cell>
          <cell r="Y56">
            <v>182.78399999999999</v>
          </cell>
        </row>
        <row r="57">
          <cell r="C57" t="str">
            <v>2013</v>
          </cell>
          <cell r="G57" t="str">
            <v>WA</v>
          </cell>
          <cell r="H57" t="str">
            <v>Small Business</v>
          </cell>
          <cell r="I57" t="str">
            <v>Tina Carlton</v>
          </cell>
          <cell r="S57">
            <v>2</v>
          </cell>
          <cell r="Y57">
            <v>24.545200000000001</v>
          </cell>
        </row>
        <row r="58">
          <cell r="C58" t="str">
            <v>2013</v>
          </cell>
          <cell r="G58" t="str">
            <v>VIC</v>
          </cell>
          <cell r="H58" t="str">
            <v>Corporate</v>
          </cell>
          <cell r="I58" t="str">
            <v>Yvette Biti</v>
          </cell>
          <cell r="S58">
            <v>1</v>
          </cell>
          <cell r="Y58">
            <v>3.2759999999999998</v>
          </cell>
        </row>
        <row r="59">
          <cell r="C59" t="str">
            <v>2013</v>
          </cell>
          <cell r="G59" t="str">
            <v>NSW</v>
          </cell>
          <cell r="H59" t="str">
            <v>Home Office</v>
          </cell>
          <cell r="I59" t="str">
            <v>Tina Carlton</v>
          </cell>
          <cell r="S59">
            <v>33</v>
          </cell>
          <cell r="Y59">
            <v>954.69700000000012</v>
          </cell>
        </row>
        <row r="60">
          <cell r="C60" t="str">
            <v>2013</v>
          </cell>
          <cell r="G60" t="str">
            <v>NSW</v>
          </cell>
          <cell r="H60" t="str">
            <v>Small Business</v>
          </cell>
          <cell r="I60" t="str">
            <v>Aanya Zhang</v>
          </cell>
          <cell r="S60">
            <v>42</v>
          </cell>
          <cell r="Y60">
            <v>246.57799999999997</v>
          </cell>
        </row>
        <row r="61">
          <cell r="C61" t="str">
            <v>2013</v>
          </cell>
          <cell r="G61" t="str">
            <v>NSW</v>
          </cell>
          <cell r="H61" t="str">
            <v>Home Office</v>
          </cell>
          <cell r="I61" t="str">
            <v>Tina Carlton</v>
          </cell>
          <cell r="S61">
            <v>14</v>
          </cell>
          <cell r="Y61">
            <v>3799.4019999999996</v>
          </cell>
        </row>
        <row r="62">
          <cell r="C62" t="str">
            <v>2013</v>
          </cell>
          <cell r="G62" t="str">
            <v>NSW</v>
          </cell>
          <cell r="H62" t="str">
            <v>Corporate</v>
          </cell>
          <cell r="I62" t="str">
            <v>Aanya Zhang</v>
          </cell>
          <cell r="S62">
            <v>38</v>
          </cell>
          <cell r="Y62">
            <v>129.5076</v>
          </cell>
        </row>
        <row r="63">
          <cell r="C63" t="str">
            <v>2013</v>
          </cell>
          <cell r="G63" t="str">
            <v>WA</v>
          </cell>
          <cell r="H63" t="str">
            <v>Home Office</v>
          </cell>
          <cell r="I63" t="str">
            <v>Mihael Khan</v>
          </cell>
          <cell r="S63">
            <v>35</v>
          </cell>
          <cell r="Y63">
            <v>127.77550000000001</v>
          </cell>
        </row>
        <row r="64">
          <cell r="C64" t="str">
            <v>2013</v>
          </cell>
          <cell r="G64" t="str">
            <v>WA</v>
          </cell>
          <cell r="H64" t="str">
            <v>Small Business</v>
          </cell>
          <cell r="I64" t="str">
            <v>Mihael Khan</v>
          </cell>
          <cell r="S64">
            <v>13</v>
          </cell>
          <cell r="Y64">
            <v>239.53600000000003</v>
          </cell>
        </row>
        <row r="65">
          <cell r="C65" t="str">
            <v>2013</v>
          </cell>
          <cell r="G65" t="str">
            <v>NSW</v>
          </cell>
          <cell r="H65" t="str">
            <v>Corporate</v>
          </cell>
          <cell r="I65" t="str">
            <v>Nicholas Fernandes</v>
          </cell>
          <cell r="S65">
            <v>14</v>
          </cell>
          <cell r="Y65">
            <v>414.67279999999994</v>
          </cell>
        </row>
        <row r="66">
          <cell r="C66" t="str">
            <v>2013</v>
          </cell>
          <cell r="G66" t="str">
            <v>NSW</v>
          </cell>
          <cell r="H66" t="str">
            <v>Small Business</v>
          </cell>
          <cell r="I66" t="str">
            <v>Tina Carlton</v>
          </cell>
          <cell r="S66">
            <v>33</v>
          </cell>
          <cell r="Y66">
            <v>3172.9029999999998</v>
          </cell>
        </row>
        <row r="67">
          <cell r="C67" t="str">
            <v>2013</v>
          </cell>
          <cell r="G67" t="str">
            <v>VIC</v>
          </cell>
          <cell r="H67" t="str">
            <v>Consumer</v>
          </cell>
          <cell r="I67" t="str">
            <v>Yvette Biti</v>
          </cell>
          <cell r="S67">
            <v>29</v>
          </cell>
          <cell r="Y67">
            <v>147.39709999999999</v>
          </cell>
        </row>
        <row r="68">
          <cell r="C68" t="str">
            <v>2013</v>
          </cell>
          <cell r="G68" t="str">
            <v>NSW</v>
          </cell>
          <cell r="H68" t="str">
            <v>Small Business</v>
          </cell>
          <cell r="I68" t="str">
            <v>Nicholas Fernandes</v>
          </cell>
          <cell r="S68">
            <v>38</v>
          </cell>
          <cell r="Y68">
            <v>1307.2025999999998</v>
          </cell>
        </row>
        <row r="69">
          <cell r="C69" t="str">
            <v>2013</v>
          </cell>
          <cell r="G69" t="str">
            <v>NSW</v>
          </cell>
          <cell r="H69" t="str">
            <v>Small Business</v>
          </cell>
          <cell r="I69" t="str">
            <v>Preston Senome</v>
          </cell>
          <cell r="S69">
            <v>34</v>
          </cell>
          <cell r="Y69">
            <v>107.7256</v>
          </cell>
        </row>
        <row r="70">
          <cell r="C70" t="str">
            <v>2013</v>
          </cell>
          <cell r="G70" t="str">
            <v>NSW</v>
          </cell>
          <cell r="H70" t="str">
            <v>Home Office</v>
          </cell>
          <cell r="I70" t="str">
            <v>Tina Carlton</v>
          </cell>
          <cell r="S70">
            <v>10</v>
          </cell>
          <cell r="Y70">
            <v>530.20000000000005</v>
          </cell>
        </row>
        <row r="71">
          <cell r="C71" t="str">
            <v>2013</v>
          </cell>
          <cell r="G71" t="str">
            <v>NSW</v>
          </cell>
          <cell r="H71" t="str">
            <v>Corporate</v>
          </cell>
          <cell r="I71" t="str">
            <v>Samantha Chairs</v>
          </cell>
          <cell r="S71">
            <v>38</v>
          </cell>
          <cell r="Y71">
            <v>10414.722600000001</v>
          </cell>
        </row>
        <row r="72">
          <cell r="C72" t="str">
            <v>2013</v>
          </cell>
          <cell r="G72" t="str">
            <v>NSW</v>
          </cell>
          <cell r="H72" t="str">
            <v>Small Business</v>
          </cell>
          <cell r="I72" t="str">
            <v>Nicholas Fernandes</v>
          </cell>
          <cell r="S72">
            <v>30</v>
          </cell>
          <cell r="Y72">
            <v>247.83599999999998</v>
          </cell>
        </row>
        <row r="73">
          <cell r="C73" t="str">
            <v>2013</v>
          </cell>
          <cell r="G73" t="str">
            <v>NSW</v>
          </cell>
          <cell r="H73" t="str">
            <v>Corporate</v>
          </cell>
          <cell r="I73" t="str">
            <v>Radhya Staples</v>
          </cell>
          <cell r="S73">
            <v>29</v>
          </cell>
          <cell r="Y73">
            <v>2847.7473999999997</v>
          </cell>
        </row>
        <row r="74">
          <cell r="C74" t="str">
            <v>2013</v>
          </cell>
          <cell r="G74" t="str">
            <v>NSW</v>
          </cell>
          <cell r="H74" t="str">
            <v>Corporate</v>
          </cell>
          <cell r="I74" t="str">
            <v>Mihael Khan</v>
          </cell>
          <cell r="S74">
            <v>2</v>
          </cell>
          <cell r="Y74">
            <v>784.90679999999998</v>
          </cell>
        </row>
        <row r="75">
          <cell r="C75" t="str">
            <v>2013</v>
          </cell>
          <cell r="G75" t="str">
            <v>NSW</v>
          </cell>
          <cell r="H75" t="str">
            <v>Small Business</v>
          </cell>
          <cell r="I75" t="str">
            <v>Mihael Khan</v>
          </cell>
          <cell r="S75">
            <v>39</v>
          </cell>
          <cell r="Y75">
            <v>144.82000000000002</v>
          </cell>
        </row>
        <row r="76">
          <cell r="C76" t="str">
            <v>2013</v>
          </cell>
          <cell r="G76" t="str">
            <v>NSW</v>
          </cell>
          <cell r="H76" t="str">
            <v>Consumer</v>
          </cell>
          <cell r="I76" t="str">
            <v>Mihael Khan</v>
          </cell>
          <cell r="S76">
            <v>49</v>
          </cell>
          <cell r="Y76">
            <v>1400.9082000000001</v>
          </cell>
        </row>
        <row r="77">
          <cell r="C77" t="str">
            <v>2013</v>
          </cell>
          <cell r="G77" t="str">
            <v>NSW</v>
          </cell>
          <cell r="H77" t="str">
            <v>Small Business</v>
          </cell>
          <cell r="I77" t="str">
            <v>Leighton Forrest</v>
          </cell>
          <cell r="S77">
            <v>5</v>
          </cell>
          <cell r="Y77">
            <v>1406.6905000000002</v>
          </cell>
        </row>
        <row r="78">
          <cell r="C78" t="str">
            <v>2013</v>
          </cell>
          <cell r="G78" t="str">
            <v>VIC</v>
          </cell>
          <cell r="H78" t="str">
            <v>Consumer</v>
          </cell>
          <cell r="I78" t="str">
            <v>Connor Betts</v>
          </cell>
          <cell r="S78">
            <v>27</v>
          </cell>
          <cell r="Y78">
            <v>120.40359999999998</v>
          </cell>
        </row>
        <row r="79">
          <cell r="C79" t="str">
            <v>2013</v>
          </cell>
          <cell r="G79" t="str">
            <v>VIC</v>
          </cell>
          <cell r="H79" t="str">
            <v>Corporate</v>
          </cell>
          <cell r="I79" t="str">
            <v>Connor Betts</v>
          </cell>
          <cell r="S79">
            <v>1</v>
          </cell>
          <cell r="Y79">
            <v>290.09180000000003</v>
          </cell>
        </row>
        <row r="80">
          <cell r="C80" t="str">
            <v>2013</v>
          </cell>
          <cell r="G80" t="str">
            <v>NSW</v>
          </cell>
          <cell r="H80" t="str">
            <v>Small Business</v>
          </cell>
          <cell r="I80" t="str">
            <v>Nicholas Fernandes</v>
          </cell>
          <cell r="S80">
            <v>10</v>
          </cell>
          <cell r="Y80">
            <v>35.64</v>
          </cell>
        </row>
        <row r="81">
          <cell r="C81" t="str">
            <v>2013</v>
          </cell>
          <cell r="G81" t="str">
            <v>NSW</v>
          </cell>
          <cell r="H81" t="str">
            <v>Corporate</v>
          </cell>
          <cell r="I81" t="str">
            <v>Tina Carlton</v>
          </cell>
          <cell r="S81">
            <v>7</v>
          </cell>
          <cell r="Y81">
            <v>1126.2846999999999</v>
          </cell>
        </row>
        <row r="82">
          <cell r="C82" t="str">
            <v>2013</v>
          </cell>
          <cell r="G82" t="str">
            <v>VIC</v>
          </cell>
          <cell r="H82" t="str">
            <v>Small Business</v>
          </cell>
          <cell r="I82" t="str">
            <v>Connor Betts</v>
          </cell>
          <cell r="S82">
            <v>34</v>
          </cell>
          <cell r="Y82">
            <v>82.753599999999992</v>
          </cell>
        </row>
        <row r="83">
          <cell r="C83" t="str">
            <v>2013</v>
          </cell>
          <cell r="G83" t="str">
            <v>NSW</v>
          </cell>
          <cell r="H83" t="str">
            <v>Corporate</v>
          </cell>
          <cell r="I83" t="str">
            <v>Leighton Forrest</v>
          </cell>
          <cell r="S83">
            <v>25</v>
          </cell>
          <cell r="Y83">
            <v>130.63</v>
          </cell>
        </row>
        <row r="84">
          <cell r="C84" t="str">
            <v>2013</v>
          </cell>
          <cell r="G84" t="str">
            <v>WA</v>
          </cell>
          <cell r="H84" t="str">
            <v>Home Office</v>
          </cell>
          <cell r="I84" t="str">
            <v>Tina Carlton</v>
          </cell>
          <cell r="S84">
            <v>26</v>
          </cell>
          <cell r="Y84">
            <v>483.83120000000008</v>
          </cell>
        </row>
        <row r="85">
          <cell r="C85" t="str">
            <v>2013</v>
          </cell>
          <cell r="G85" t="str">
            <v>WA</v>
          </cell>
          <cell r="H85" t="str">
            <v>Corporate</v>
          </cell>
          <cell r="I85" t="str">
            <v>Natasha Song</v>
          </cell>
          <cell r="S85">
            <v>3</v>
          </cell>
          <cell r="Y85">
            <v>9.7153999999999989</v>
          </cell>
        </row>
        <row r="86">
          <cell r="C86" t="str">
            <v>2013</v>
          </cell>
          <cell r="G86" t="str">
            <v>VIC</v>
          </cell>
          <cell r="H86" t="str">
            <v>Home Office</v>
          </cell>
          <cell r="I86" t="str">
            <v>Yvette Biti</v>
          </cell>
          <cell r="S86">
            <v>44</v>
          </cell>
          <cell r="Y86">
            <v>89.34920000000001</v>
          </cell>
        </row>
        <row r="87">
          <cell r="C87" t="str">
            <v>2013</v>
          </cell>
          <cell r="G87" t="str">
            <v>NSW</v>
          </cell>
          <cell r="H87" t="str">
            <v>Small Business</v>
          </cell>
          <cell r="I87" t="str">
            <v>Leighton Forrest</v>
          </cell>
          <cell r="S87">
            <v>49</v>
          </cell>
          <cell r="Y87">
            <v>601.39430000000004</v>
          </cell>
        </row>
        <row r="88">
          <cell r="C88" t="str">
            <v>2013</v>
          </cell>
          <cell r="G88" t="str">
            <v>NSW</v>
          </cell>
          <cell r="H88" t="str">
            <v>Small Business</v>
          </cell>
          <cell r="I88" t="str">
            <v>Mihael Khan</v>
          </cell>
          <cell r="S88">
            <v>19</v>
          </cell>
          <cell r="Y88">
            <v>353.25040000000001</v>
          </cell>
        </row>
        <row r="89">
          <cell r="C89" t="str">
            <v>2013</v>
          </cell>
          <cell r="G89" t="str">
            <v>NSW</v>
          </cell>
          <cell r="H89" t="str">
            <v>Consumer</v>
          </cell>
          <cell r="I89" t="str">
            <v>Phoebe Gour</v>
          </cell>
          <cell r="S89">
            <v>32</v>
          </cell>
          <cell r="Y89">
            <v>241.8828</v>
          </cell>
        </row>
        <row r="90">
          <cell r="C90" t="str">
            <v>2013</v>
          </cell>
          <cell r="G90" t="str">
            <v>VIC</v>
          </cell>
          <cell r="H90" t="str">
            <v>Home Office</v>
          </cell>
          <cell r="I90" t="str">
            <v>Connor Betts</v>
          </cell>
          <cell r="S90">
            <v>23</v>
          </cell>
          <cell r="Y90">
            <v>72.215499999999992</v>
          </cell>
        </row>
        <row r="91">
          <cell r="C91" t="str">
            <v>2013</v>
          </cell>
          <cell r="G91" t="str">
            <v>NSW</v>
          </cell>
          <cell r="H91" t="str">
            <v>Corporate</v>
          </cell>
          <cell r="I91" t="str">
            <v>Tina Carlton</v>
          </cell>
          <cell r="S91">
            <v>34</v>
          </cell>
          <cell r="Y91">
            <v>839.93799999999999</v>
          </cell>
        </row>
        <row r="92">
          <cell r="C92" t="str">
            <v>2013</v>
          </cell>
          <cell r="G92" t="str">
            <v>VIC</v>
          </cell>
          <cell r="H92" t="str">
            <v>Small Business</v>
          </cell>
          <cell r="I92" t="str">
            <v>Connor Betts</v>
          </cell>
          <cell r="S92">
            <v>21</v>
          </cell>
          <cell r="Y92">
            <v>53.069000000000003</v>
          </cell>
        </row>
        <row r="93">
          <cell r="C93" t="str">
            <v>2013</v>
          </cell>
          <cell r="G93" t="str">
            <v>VIC</v>
          </cell>
          <cell r="H93" t="str">
            <v>Corporate</v>
          </cell>
          <cell r="I93" t="str">
            <v>Connor Betts</v>
          </cell>
          <cell r="S93">
            <v>41</v>
          </cell>
          <cell r="Y93">
            <v>848.18819999999982</v>
          </cell>
        </row>
        <row r="94">
          <cell r="C94" t="str">
            <v>2013</v>
          </cell>
          <cell r="G94" t="str">
            <v>VIC</v>
          </cell>
          <cell r="H94" t="str">
            <v>Corporate</v>
          </cell>
          <cell r="I94" t="str">
            <v>Connor Betts</v>
          </cell>
          <cell r="S94">
            <v>26</v>
          </cell>
          <cell r="Y94">
            <v>141.16</v>
          </cell>
        </row>
        <row r="95">
          <cell r="C95" t="str">
            <v>2013</v>
          </cell>
          <cell r="G95" t="str">
            <v>NSW</v>
          </cell>
          <cell r="H95" t="str">
            <v>Small Business</v>
          </cell>
          <cell r="I95" t="str">
            <v>Nicholas Fernandes</v>
          </cell>
          <cell r="S95">
            <v>28</v>
          </cell>
          <cell r="Y95">
            <v>1002.9167999999999</v>
          </cell>
        </row>
        <row r="96">
          <cell r="C96" t="str">
            <v>2013</v>
          </cell>
          <cell r="G96" t="str">
            <v>NSW</v>
          </cell>
          <cell r="H96" t="str">
            <v>Corporate</v>
          </cell>
          <cell r="I96" t="str">
            <v>Nicholas Fernandes</v>
          </cell>
          <cell r="S96">
            <v>11</v>
          </cell>
          <cell r="Y96">
            <v>46.928800000000003</v>
          </cell>
        </row>
        <row r="97">
          <cell r="C97" t="str">
            <v>2013</v>
          </cell>
          <cell r="G97" t="str">
            <v>VIC</v>
          </cell>
          <cell r="H97" t="str">
            <v>Corporate</v>
          </cell>
          <cell r="I97" t="str">
            <v>Connor Betts</v>
          </cell>
          <cell r="S97">
            <v>6</v>
          </cell>
          <cell r="Y97">
            <v>54.723599999999998</v>
          </cell>
        </row>
        <row r="98">
          <cell r="C98" t="str">
            <v>2013</v>
          </cell>
          <cell r="G98" t="str">
            <v>NSW</v>
          </cell>
          <cell r="H98" t="str">
            <v>Consumer</v>
          </cell>
          <cell r="I98" t="str">
            <v>Mihael Khan</v>
          </cell>
          <cell r="S98">
            <v>20</v>
          </cell>
          <cell r="Y98">
            <v>128.03200000000001</v>
          </cell>
        </row>
        <row r="99">
          <cell r="C99" t="str">
            <v>2013</v>
          </cell>
          <cell r="G99" t="str">
            <v>NSW</v>
          </cell>
          <cell r="H99" t="str">
            <v>Consumer</v>
          </cell>
          <cell r="I99" t="str">
            <v>Mihael Khan</v>
          </cell>
          <cell r="S99">
            <v>39</v>
          </cell>
          <cell r="Y99">
            <v>103.93679999999999</v>
          </cell>
        </row>
        <row r="100">
          <cell r="C100" t="str">
            <v>2013</v>
          </cell>
          <cell r="G100" t="str">
            <v>NSW</v>
          </cell>
          <cell r="H100" t="str">
            <v>Home Office</v>
          </cell>
          <cell r="I100" t="str">
            <v>Samantha Chairs</v>
          </cell>
          <cell r="S100">
            <v>10</v>
          </cell>
          <cell r="Y100">
            <v>12.04</v>
          </cell>
        </row>
        <row r="101">
          <cell r="C101" t="str">
            <v>2013</v>
          </cell>
          <cell r="G101" t="str">
            <v>VIC</v>
          </cell>
          <cell r="H101" t="str">
            <v>Corporate</v>
          </cell>
          <cell r="I101" t="str">
            <v>Connor Betts</v>
          </cell>
          <cell r="S101">
            <v>13</v>
          </cell>
          <cell r="Y101">
            <v>58.428399999999996</v>
          </cell>
        </row>
        <row r="102">
          <cell r="C102" t="str">
            <v>2013</v>
          </cell>
          <cell r="G102" t="str">
            <v>VIC</v>
          </cell>
          <cell r="H102" t="str">
            <v>Consumer</v>
          </cell>
          <cell r="I102" t="str">
            <v>Yvette Biti</v>
          </cell>
          <cell r="S102">
            <v>35</v>
          </cell>
          <cell r="Y102">
            <v>3364.4324999999994</v>
          </cell>
        </row>
        <row r="103">
          <cell r="C103" t="str">
            <v>2013</v>
          </cell>
          <cell r="G103" t="str">
            <v>VIC</v>
          </cell>
          <cell r="H103" t="str">
            <v>Home Office</v>
          </cell>
          <cell r="I103" t="str">
            <v>Yvette Biti</v>
          </cell>
          <cell r="S103">
            <v>15</v>
          </cell>
          <cell r="Y103">
            <v>127.74</v>
          </cell>
        </row>
        <row r="104">
          <cell r="C104" t="str">
            <v>2013</v>
          </cell>
          <cell r="G104" t="str">
            <v>VIC</v>
          </cell>
          <cell r="H104" t="str">
            <v>Small Business</v>
          </cell>
          <cell r="I104" t="str">
            <v>Connor Betts</v>
          </cell>
          <cell r="S104">
            <v>23</v>
          </cell>
          <cell r="Y104">
            <v>200.03399999999999</v>
          </cell>
        </row>
        <row r="105">
          <cell r="C105" t="str">
            <v>2013</v>
          </cell>
          <cell r="G105" t="str">
            <v>NSW</v>
          </cell>
          <cell r="H105" t="str">
            <v>Corporate</v>
          </cell>
          <cell r="I105" t="str">
            <v>Stevie Bacata</v>
          </cell>
          <cell r="S105">
            <v>12</v>
          </cell>
          <cell r="Y105">
            <v>5124.8872000000001</v>
          </cell>
        </row>
        <row r="106">
          <cell r="C106" t="str">
            <v>2013</v>
          </cell>
          <cell r="G106" t="str">
            <v>NSW</v>
          </cell>
          <cell r="H106" t="str">
            <v>Corporate</v>
          </cell>
          <cell r="I106" t="str">
            <v>Nicholas Fernandes</v>
          </cell>
          <cell r="S106">
            <v>11</v>
          </cell>
          <cell r="Y106">
            <v>24.141200000000001</v>
          </cell>
        </row>
        <row r="107">
          <cell r="C107" t="str">
            <v>2013</v>
          </cell>
          <cell r="G107" t="str">
            <v>NSW</v>
          </cell>
          <cell r="H107" t="str">
            <v>Corporate</v>
          </cell>
          <cell r="I107" t="str">
            <v>Samantha Chairs</v>
          </cell>
          <cell r="S107">
            <v>29</v>
          </cell>
          <cell r="Y107">
            <v>877.9674</v>
          </cell>
        </row>
        <row r="108">
          <cell r="C108" t="str">
            <v>2013</v>
          </cell>
          <cell r="G108" t="str">
            <v>VIC</v>
          </cell>
          <cell r="H108" t="str">
            <v>Corporate</v>
          </cell>
          <cell r="I108" t="str">
            <v>Yvette Biti</v>
          </cell>
          <cell r="S108">
            <v>11</v>
          </cell>
          <cell r="Y108">
            <v>64.427599999999998</v>
          </cell>
        </row>
        <row r="109">
          <cell r="C109" t="str">
            <v>2013</v>
          </cell>
          <cell r="G109" t="str">
            <v>NSW</v>
          </cell>
          <cell r="H109" t="str">
            <v>Home Office</v>
          </cell>
          <cell r="I109" t="str">
            <v>Tina Carlton</v>
          </cell>
          <cell r="S109">
            <v>14</v>
          </cell>
          <cell r="Y109">
            <v>77.67519999999999</v>
          </cell>
        </row>
        <row r="110">
          <cell r="C110" t="str">
            <v>2013</v>
          </cell>
          <cell r="G110" t="str">
            <v>WA</v>
          </cell>
          <cell r="H110" t="str">
            <v>Consumer</v>
          </cell>
          <cell r="I110" t="str">
            <v>Phoebe Gour</v>
          </cell>
          <cell r="S110">
            <v>37</v>
          </cell>
          <cell r="Y110">
            <v>383.25420000000003</v>
          </cell>
        </row>
        <row r="111">
          <cell r="C111" t="str">
            <v>2013</v>
          </cell>
          <cell r="G111" t="str">
            <v>VIC</v>
          </cell>
          <cell r="H111" t="str">
            <v>Corporate</v>
          </cell>
          <cell r="I111" t="str">
            <v>Connor Betts</v>
          </cell>
          <cell r="S111">
            <v>8</v>
          </cell>
          <cell r="Y111">
            <v>251.86160000000001</v>
          </cell>
        </row>
        <row r="112">
          <cell r="C112" t="str">
            <v>2013</v>
          </cell>
          <cell r="G112" t="str">
            <v>VIC</v>
          </cell>
          <cell r="H112" t="str">
            <v>Small Business</v>
          </cell>
          <cell r="I112" t="str">
            <v>Yvette Biti</v>
          </cell>
          <cell r="S112">
            <v>31</v>
          </cell>
          <cell r="Y112">
            <v>4402.4984000000004</v>
          </cell>
        </row>
        <row r="113">
          <cell r="C113" t="str">
            <v>2013</v>
          </cell>
          <cell r="G113" t="str">
            <v>WA</v>
          </cell>
          <cell r="H113" t="str">
            <v>Corporate</v>
          </cell>
          <cell r="I113" t="str">
            <v>Tina Carlton</v>
          </cell>
          <cell r="S113">
            <v>30</v>
          </cell>
          <cell r="Y113">
            <v>108.29</v>
          </cell>
        </row>
        <row r="114">
          <cell r="C114" t="str">
            <v>2013</v>
          </cell>
          <cell r="G114" t="str">
            <v>VIC</v>
          </cell>
          <cell r="H114" t="str">
            <v>Small Business</v>
          </cell>
          <cell r="I114" t="str">
            <v>Connor Betts</v>
          </cell>
          <cell r="S114">
            <v>38</v>
          </cell>
          <cell r="Y114">
            <v>113.3484</v>
          </cell>
        </row>
        <row r="115">
          <cell r="C115" t="str">
            <v>2013</v>
          </cell>
          <cell r="G115" t="str">
            <v>NSW</v>
          </cell>
          <cell r="H115" t="str">
            <v>Corporate</v>
          </cell>
          <cell r="I115" t="str">
            <v>Nicholas Fernandes</v>
          </cell>
          <cell r="S115">
            <v>24</v>
          </cell>
          <cell r="Y115">
            <v>2836.1647999999996</v>
          </cell>
        </row>
        <row r="116">
          <cell r="C116" t="str">
            <v>2013</v>
          </cell>
          <cell r="G116" t="str">
            <v>NSW</v>
          </cell>
          <cell r="H116" t="str">
            <v>Consumer</v>
          </cell>
          <cell r="I116" t="str">
            <v>Radhya Staples</v>
          </cell>
          <cell r="S116">
            <v>11</v>
          </cell>
          <cell r="Y116">
            <v>30.3188</v>
          </cell>
        </row>
        <row r="117">
          <cell r="C117" t="str">
            <v>2013</v>
          </cell>
          <cell r="G117" t="str">
            <v>NSW</v>
          </cell>
          <cell r="H117" t="str">
            <v>Consumer</v>
          </cell>
          <cell r="I117" t="str">
            <v>Radhya Staples</v>
          </cell>
          <cell r="S117">
            <v>43</v>
          </cell>
          <cell r="Y117">
            <v>777.226</v>
          </cell>
        </row>
        <row r="118">
          <cell r="C118" t="str">
            <v>2013</v>
          </cell>
          <cell r="G118" t="str">
            <v>NSW</v>
          </cell>
          <cell r="H118" t="str">
            <v>Corporate</v>
          </cell>
          <cell r="I118" t="str">
            <v>Aanya Zhang</v>
          </cell>
          <cell r="S118">
            <v>40</v>
          </cell>
          <cell r="Y118">
            <v>109.20399999999999</v>
          </cell>
        </row>
        <row r="119">
          <cell r="C119" t="str">
            <v>2013</v>
          </cell>
          <cell r="G119" t="str">
            <v>VIC</v>
          </cell>
          <cell r="H119" t="str">
            <v>Home Office</v>
          </cell>
          <cell r="I119" t="str">
            <v>Yvette Biti</v>
          </cell>
          <cell r="S119">
            <v>46</v>
          </cell>
          <cell r="Y119">
            <v>160.26920000000001</v>
          </cell>
        </row>
        <row r="120">
          <cell r="C120" t="str">
            <v>2013</v>
          </cell>
          <cell r="G120" t="str">
            <v>VIC</v>
          </cell>
          <cell r="H120" t="str">
            <v>Home Office</v>
          </cell>
          <cell r="I120" t="str">
            <v>Yvette Biti</v>
          </cell>
          <cell r="S120">
            <v>23</v>
          </cell>
          <cell r="Y120">
            <v>78.890100000000004</v>
          </cell>
        </row>
        <row r="121">
          <cell r="C121" t="str">
            <v>2013</v>
          </cell>
          <cell r="G121" t="str">
            <v>NSW</v>
          </cell>
          <cell r="H121" t="str">
            <v>Home Office</v>
          </cell>
          <cell r="I121" t="str">
            <v>Tina Carlton</v>
          </cell>
          <cell r="S121">
            <v>44</v>
          </cell>
          <cell r="Y121">
            <v>1342.3576</v>
          </cell>
        </row>
        <row r="122">
          <cell r="C122" t="str">
            <v>2013</v>
          </cell>
          <cell r="G122" t="str">
            <v>NSW</v>
          </cell>
          <cell r="H122" t="str">
            <v>Home Office</v>
          </cell>
          <cell r="I122" t="str">
            <v>Aanya Zhang</v>
          </cell>
          <cell r="S122">
            <v>8</v>
          </cell>
          <cell r="Y122">
            <v>234.96280000000002</v>
          </cell>
        </row>
        <row r="123">
          <cell r="C123" t="str">
            <v>2013</v>
          </cell>
          <cell r="G123" t="str">
            <v>VIC</v>
          </cell>
          <cell r="H123" t="str">
            <v>Small Business</v>
          </cell>
          <cell r="I123" t="str">
            <v>Yvette Biti</v>
          </cell>
          <cell r="S123">
            <v>40</v>
          </cell>
          <cell r="Y123">
            <v>17304.106</v>
          </cell>
        </row>
        <row r="124">
          <cell r="C124" t="str">
            <v>2013</v>
          </cell>
          <cell r="G124" t="str">
            <v>NSW</v>
          </cell>
          <cell r="H124" t="str">
            <v>Corporate</v>
          </cell>
          <cell r="I124" t="str">
            <v>Natasha Song</v>
          </cell>
          <cell r="S124">
            <v>35</v>
          </cell>
          <cell r="Y124">
            <v>3921.5340000000001</v>
          </cell>
        </row>
        <row r="125">
          <cell r="C125" t="str">
            <v>2013</v>
          </cell>
          <cell r="G125" t="str">
            <v>VIC</v>
          </cell>
          <cell r="H125" t="str">
            <v>Consumer</v>
          </cell>
          <cell r="I125" t="str">
            <v>Connor Betts</v>
          </cell>
          <cell r="S125">
            <v>50</v>
          </cell>
          <cell r="Y125">
            <v>263.31</v>
          </cell>
        </row>
        <row r="126">
          <cell r="C126" t="str">
            <v>2013</v>
          </cell>
          <cell r="G126" t="str">
            <v>VIC</v>
          </cell>
          <cell r="H126" t="str">
            <v>Corporate</v>
          </cell>
          <cell r="I126" t="str">
            <v>Yvette Biti</v>
          </cell>
          <cell r="S126">
            <v>19</v>
          </cell>
          <cell r="Y126">
            <v>26.289200000000001</v>
          </cell>
        </row>
        <row r="127">
          <cell r="C127" t="str">
            <v>2013</v>
          </cell>
          <cell r="G127" t="str">
            <v>NSW</v>
          </cell>
          <cell r="H127" t="str">
            <v>Small Business</v>
          </cell>
          <cell r="I127" t="str">
            <v>Natasha Song</v>
          </cell>
          <cell r="S127">
            <v>37</v>
          </cell>
          <cell r="Y127">
            <v>5887.8939999999993</v>
          </cell>
        </row>
        <row r="128">
          <cell r="C128" t="str">
            <v>2013</v>
          </cell>
          <cell r="G128" t="str">
            <v>NSW</v>
          </cell>
          <cell r="H128" t="str">
            <v>Corporate</v>
          </cell>
          <cell r="I128" t="str">
            <v>Nicholas Fernandes</v>
          </cell>
          <cell r="S128">
            <v>12</v>
          </cell>
          <cell r="Y128">
            <v>47.380400000000002</v>
          </cell>
        </row>
        <row r="129">
          <cell r="C129" t="str">
            <v>2013</v>
          </cell>
          <cell r="G129" t="str">
            <v>NSW</v>
          </cell>
          <cell r="H129" t="str">
            <v>Corporate</v>
          </cell>
          <cell r="I129" t="str">
            <v>Natasha Song</v>
          </cell>
          <cell r="S129">
            <v>13</v>
          </cell>
          <cell r="Y129">
            <v>37.480800000000002</v>
          </cell>
        </row>
        <row r="130">
          <cell r="C130" t="str">
            <v>2013</v>
          </cell>
          <cell r="G130" t="str">
            <v>WA</v>
          </cell>
          <cell r="H130" t="str">
            <v>Corporate</v>
          </cell>
          <cell r="I130" t="str">
            <v>Tina Carlton</v>
          </cell>
          <cell r="S130">
            <v>41</v>
          </cell>
          <cell r="Y130">
            <v>162.02000000000001</v>
          </cell>
        </row>
        <row r="131">
          <cell r="C131" t="str">
            <v>2013</v>
          </cell>
          <cell r="G131" t="str">
            <v>NSW</v>
          </cell>
          <cell r="H131" t="str">
            <v>Home Office</v>
          </cell>
          <cell r="I131" t="str">
            <v>Aanya Zhang</v>
          </cell>
          <cell r="S131">
            <v>41</v>
          </cell>
          <cell r="Y131">
            <v>5416.0227999999988</v>
          </cell>
        </row>
        <row r="132">
          <cell r="C132" t="str">
            <v>2013</v>
          </cell>
          <cell r="G132" t="str">
            <v>NSW</v>
          </cell>
          <cell r="H132" t="str">
            <v>Small Business</v>
          </cell>
          <cell r="I132" t="str">
            <v>Tina Carlton</v>
          </cell>
          <cell r="S132">
            <v>5</v>
          </cell>
          <cell r="Y132">
            <v>31.893999999999998</v>
          </cell>
        </row>
        <row r="133">
          <cell r="C133" t="str">
            <v>2013</v>
          </cell>
          <cell r="G133" t="str">
            <v>NSW</v>
          </cell>
          <cell r="H133" t="str">
            <v>Small Business</v>
          </cell>
          <cell r="I133" t="str">
            <v>Charlie Bui</v>
          </cell>
          <cell r="S133">
            <v>23</v>
          </cell>
          <cell r="Y133">
            <v>3553.6179999999995</v>
          </cell>
        </row>
        <row r="134">
          <cell r="C134" t="str">
            <v>2013</v>
          </cell>
          <cell r="G134" t="str">
            <v>NSW</v>
          </cell>
          <cell r="H134" t="str">
            <v>Home Office</v>
          </cell>
          <cell r="I134" t="str">
            <v>Natasha Song</v>
          </cell>
          <cell r="S134">
            <v>45</v>
          </cell>
          <cell r="Y134">
            <v>575.55799999999999</v>
          </cell>
        </row>
        <row r="135">
          <cell r="C135" t="str">
            <v>2013</v>
          </cell>
          <cell r="G135" t="str">
            <v>NSW</v>
          </cell>
          <cell r="H135" t="str">
            <v>Home Office</v>
          </cell>
          <cell r="I135" t="str">
            <v>Samantha Chairs</v>
          </cell>
          <cell r="S135">
            <v>42</v>
          </cell>
          <cell r="Y135">
            <v>80.449999999999989</v>
          </cell>
        </row>
        <row r="136">
          <cell r="C136" t="str">
            <v>2013</v>
          </cell>
          <cell r="G136" t="str">
            <v>NSW</v>
          </cell>
          <cell r="H136" t="str">
            <v>Small Business</v>
          </cell>
          <cell r="I136" t="str">
            <v>Natasha Song</v>
          </cell>
          <cell r="S136">
            <v>32</v>
          </cell>
          <cell r="Y136">
            <v>174.06199999999998</v>
          </cell>
        </row>
        <row r="137">
          <cell r="C137" t="str">
            <v>2013</v>
          </cell>
          <cell r="G137" t="str">
            <v>NSW</v>
          </cell>
          <cell r="H137" t="str">
            <v>Consumer</v>
          </cell>
          <cell r="I137" t="str">
            <v>Aanya Zhang</v>
          </cell>
          <cell r="S137">
            <v>45</v>
          </cell>
          <cell r="Y137">
            <v>134.04599999999999</v>
          </cell>
        </row>
        <row r="138">
          <cell r="C138" t="str">
            <v>2013</v>
          </cell>
          <cell r="G138" t="str">
            <v>NSW</v>
          </cell>
          <cell r="H138" t="str">
            <v>Consumer</v>
          </cell>
          <cell r="I138" t="str">
            <v>Natasha Song</v>
          </cell>
          <cell r="S138">
            <v>8</v>
          </cell>
          <cell r="Y138">
            <v>116.08759999999999</v>
          </cell>
        </row>
        <row r="139">
          <cell r="C139" t="str">
            <v>2013</v>
          </cell>
          <cell r="G139" t="str">
            <v>NSW</v>
          </cell>
          <cell r="H139" t="str">
            <v>Home Office</v>
          </cell>
          <cell r="I139" t="str">
            <v>Aanya Zhang</v>
          </cell>
          <cell r="S139">
            <v>12</v>
          </cell>
          <cell r="Y139">
            <v>1170.4696000000001</v>
          </cell>
        </row>
        <row r="140">
          <cell r="C140" t="str">
            <v>2013</v>
          </cell>
          <cell r="G140" t="str">
            <v>NSW</v>
          </cell>
          <cell r="H140" t="str">
            <v>Home Office</v>
          </cell>
          <cell r="I140" t="str">
            <v>Aanya Zhang</v>
          </cell>
          <cell r="S140">
            <v>32</v>
          </cell>
          <cell r="Y140">
            <v>120.28680000000001</v>
          </cell>
        </row>
        <row r="141">
          <cell r="C141" t="str">
            <v>2013</v>
          </cell>
          <cell r="G141" t="str">
            <v>WA</v>
          </cell>
          <cell r="H141" t="str">
            <v>Home Office</v>
          </cell>
          <cell r="I141" t="str">
            <v>Radhya Staples</v>
          </cell>
          <cell r="S141">
            <v>43</v>
          </cell>
          <cell r="Y141">
            <v>79.90479999999998</v>
          </cell>
        </row>
        <row r="142">
          <cell r="C142" t="str">
            <v>2013</v>
          </cell>
          <cell r="G142" t="str">
            <v>NSW</v>
          </cell>
          <cell r="H142" t="str">
            <v>Corporate</v>
          </cell>
          <cell r="I142" t="str">
            <v>Phoebe Gour</v>
          </cell>
          <cell r="S142">
            <v>9</v>
          </cell>
          <cell r="Y142">
            <v>99.569700000000012</v>
          </cell>
        </row>
        <row r="143">
          <cell r="C143" t="str">
            <v>2013</v>
          </cell>
          <cell r="G143" t="str">
            <v>VIC</v>
          </cell>
          <cell r="H143" t="str">
            <v>Corporate</v>
          </cell>
          <cell r="I143" t="str">
            <v>Connor Betts</v>
          </cell>
          <cell r="S143">
            <v>26</v>
          </cell>
          <cell r="Y143">
            <v>93.277199999999993</v>
          </cell>
        </row>
        <row r="144">
          <cell r="C144" t="str">
            <v>2013</v>
          </cell>
          <cell r="G144" t="str">
            <v>VIC</v>
          </cell>
          <cell r="H144" t="str">
            <v>Small Business</v>
          </cell>
          <cell r="I144" t="str">
            <v>Yvette Biti</v>
          </cell>
          <cell r="S144">
            <v>37</v>
          </cell>
          <cell r="Y144">
            <v>180.28379999999999</v>
          </cell>
        </row>
        <row r="145">
          <cell r="C145" t="str">
            <v>2013</v>
          </cell>
          <cell r="G145" t="str">
            <v>NSW</v>
          </cell>
          <cell r="H145" t="str">
            <v>Corporate</v>
          </cell>
          <cell r="I145" t="str">
            <v>Nicholas Fernandes</v>
          </cell>
          <cell r="S145">
            <v>39</v>
          </cell>
          <cell r="Y145">
            <v>221.63</v>
          </cell>
        </row>
        <row r="146">
          <cell r="C146" t="str">
            <v>2013</v>
          </cell>
          <cell r="G146" t="str">
            <v>NSW</v>
          </cell>
          <cell r="H146" t="str">
            <v>Corporate</v>
          </cell>
          <cell r="I146" t="str">
            <v>Phoebe Gour</v>
          </cell>
          <cell r="S146">
            <v>24</v>
          </cell>
          <cell r="Y146">
            <v>71.953199999999995</v>
          </cell>
        </row>
        <row r="147">
          <cell r="C147" t="str">
            <v>2013</v>
          </cell>
          <cell r="G147" t="str">
            <v>NSW</v>
          </cell>
          <cell r="H147" t="str">
            <v>Corporate</v>
          </cell>
          <cell r="I147" t="str">
            <v>Natasha Song</v>
          </cell>
          <cell r="S147">
            <v>27</v>
          </cell>
          <cell r="Y147">
            <v>84.80919999999999</v>
          </cell>
        </row>
        <row r="148">
          <cell r="C148" t="str">
            <v>2013</v>
          </cell>
          <cell r="G148" t="str">
            <v>NSW</v>
          </cell>
          <cell r="H148" t="str">
            <v>Small Business</v>
          </cell>
          <cell r="I148" t="str">
            <v>Nicholas Fernandes</v>
          </cell>
          <cell r="S148">
            <v>37</v>
          </cell>
          <cell r="Y148">
            <v>367.137</v>
          </cell>
        </row>
        <row r="149">
          <cell r="C149" t="str">
            <v>2013</v>
          </cell>
          <cell r="G149" t="str">
            <v>NSW</v>
          </cell>
          <cell r="H149" t="str">
            <v>Consumer</v>
          </cell>
          <cell r="I149" t="str">
            <v>Aanya Zhang</v>
          </cell>
          <cell r="S149">
            <v>44</v>
          </cell>
          <cell r="Y149">
            <v>334.18839999999994</v>
          </cell>
        </row>
        <row r="150">
          <cell r="C150" t="str">
            <v>2013</v>
          </cell>
          <cell r="G150" t="str">
            <v>NSW</v>
          </cell>
          <cell r="H150" t="str">
            <v>Corporate</v>
          </cell>
          <cell r="I150" t="str">
            <v>Phoebe Gour</v>
          </cell>
          <cell r="S150">
            <v>34</v>
          </cell>
          <cell r="Y150">
            <v>2567.7676000000001</v>
          </cell>
        </row>
        <row r="151">
          <cell r="C151" t="str">
            <v>2013</v>
          </cell>
          <cell r="G151" t="str">
            <v>WA</v>
          </cell>
          <cell r="H151" t="str">
            <v>Home Office</v>
          </cell>
          <cell r="I151" t="str">
            <v>Radhya Staples</v>
          </cell>
          <cell r="S151">
            <v>46</v>
          </cell>
          <cell r="Y151">
            <v>238.75199999999998</v>
          </cell>
        </row>
        <row r="152">
          <cell r="C152" t="str">
            <v>2013</v>
          </cell>
          <cell r="G152" t="str">
            <v>NSW</v>
          </cell>
          <cell r="H152" t="str">
            <v>Corporate</v>
          </cell>
          <cell r="I152" t="str">
            <v>Tina Carlton</v>
          </cell>
          <cell r="S152">
            <v>3</v>
          </cell>
          <cell r="Y152">
            <v>20.852399999999999</v>
          </cell>
        </row>
        <row r="153">
          <cell r="C153" t="str">
            <v>2013</v>
          </cell>
          <cell r="G153" t="str">
            <v>NSW</v>
          </cell>
          <cell r="H153" t="str">
            <v>Home Office</v>
          </cell>
          <cell r="I153" t="str">
            <v>Leighton Forrest</v>
          </cell>
          <cell r="S153">
            <v>16</v>
          </cell>
          <cell r="Y153">
            <v>373.18</v>
          </cell>
        </row>
        <row r="154">
          <cell r="C154" t="str">
            <v>2013</v>
          </cell>
          <cell r="G154" t="str">
            <v>NSW</v>
          </cell>
          <cell r="H154" t="str">
            <v>Corporate</v>
          </cell>
          <cell r="I154" t="str">
            <v>Preston Senome</v>
          </cell>
          <cell r="S154">
            <v>7</v>
          </cell>
          <cell r="Y154">
            <v>367.52</v>
          </cell>
        </row>
        <row r="155">
          <cell r="C155" t="str">
            <v>2013</v>
          </cell>
          <cell r="G155" t="str">
            <v>NSW</v>
          </cell>
          <cell r="H155" t="str">
            <v>Home Office</v>
          </cell>
          <cell r="I155" t="str">
            <v>Tina Carlton</v>
          </cell>
          <cell r="S155">
            <v>43</v>
          </cell>
          <cell r="Y155">
            <v>87.528000000000006</v>
          </cell>
        </row>
        <row r="156">
          <cell r="C156" t="str">
            <v>2013</v>
          </cell>
          <cell r="G156" t="str">
            <v>NSW</v>
          </cell>
          <cell r="H156" t="str">
            <v>Consumer</v>
          </cell>
          <cell r="I156" t="str">
            <v>Stevie Bacata</v>
          </cell>
          <cell r="S156">
            <v>27</v>
          </cell>
          <cell r="Y156">
            <v>438.6927</v>
          </cell>
        </row>
        <row r="157">
          <cell r="C157" t="str">
            <v>2013</v>
          </cell>
          <cell r="G157" t="str">
            <v>WA</v>
          </cell>
          <cell r="H157" t="str">
            <v>Home Office</v>
          </cell>
          <cell r="I157" t="str">
            <v>Tina Carlton</v>
          </cell>
          <cell r="S157">
            <v>23</v>
          </cell>
          <cell r="Y157">
            <v>115.223</v>
          </cell>
        </row>
        <row r="158">
          <cell r="C158" t="str">
            <v>2013</v>
          </cell>
          <cell r="G158" t="str">
            <v>VIC</v>
          </cell>
          <cell r="H158" t="str">
            <v>Home Office</v>
          </cell>
          <cell r="I158" t="str">
            <v>Connor Betts</v>
          </cell>
          <cell r="S158">
            <v>15</v>
          </cell>
          <cell r="Y158">
            <v>482.69400000000002</v>
          </cell>
        </row>
        <row r="159">
          <cell r="C159" t="str">
            <v>2013</v>
          </cell>
          <cell r="G159" t="str">
            <v>NSW</v>
          </cell>
          <cell r="H159" t="str">
            <v>Corporate</v>
          </cell>
          <cell r="I159" t="str">
            <v>Natasha Song</v>
          </cell>
          <cell r="S159">
            <v>19</v>
          </cell>
          <cell r="Y159">
            <v>945.10000000000014</v>
          </cell>
        </row>
        <row r="160">
          <cell r="C160" t="str">
            <v>2013</v>
          </cell>
          <cell r="G160" t="str">
            <v>NSW</v>
          </cell>
          <cell r="H160" t="str">
            <v>Corporate</v>
          </cell>
          <cell r="I160" t="str">
            <v>Natasha Song</v>
          </cell>
          <cell r="S160">
            <v>10</v>
          </cell>
          <cell r="Y160">
            <v>53.321999999999996</v>
          </cell>
        </row>
        <row r="161">
          <cell r="C161" t="str">
            <v>2013</v>
          </cell>
          <cell r="G161" t="str">
            <v>VIC</v>
          </cell>
          <cell r="H161" t="str">
            <v>Corporate</v>
          </cell>
          <cell r="I161" t="str">
            <v>Connor Betts</v>
          </cell>
          <cell r="S161">
            <v>16</v>
          </cell>
          <cell r="Y161">
            <v>568.54999999999995</v>
          </cell>
        </row>
        <row r="162">
          <cell r="C162" t="str">
            <v>2013</v>
          </cell>
          <cell r="G162" t="str">
            <v>WA</v>
          </cell>
          <cell r="H162" t="str">
            <v>Consumer</v>
          </cell>
          <cell r="I162" t="str">
            <v>Phoebe Gour</v>
          </cell>
          <cell r="S162">
            <v>46</v>
          </cell>
          <cell r="Y162">
            <v>1611.125</v>
          </cell>
        </row>
        <row r="163">
          <cell r="C163" t="str">
            <v>2013</v>
          </cell>
          <cell r="G163" t="str">
            <v>NSW</v>
          </cell>
          <cell r="H163" t="str">
            <v>Corporate</v>
          </cell>
          <cell r="I163" t="str">
            <v>Charlie Bui</v>
          </cell>
          <cell r="S163">
            <v>2</v>
          </cell>
          <cell r="Y163">
            <v>776.58920000000001</v>
          </cell>
        </row>
        <row r="164">
          <cell r="C164" t="str">
            <v>2013</v>
          </cell>
          <cell r="G164" t="str">
            <v>NSW</v>
          </cell>
          <cell r="H164" t="str">
            <v>Consumer</v>
          </cell>
          <cell r="I164" t="str">
            <v>Natasha Song</v>
          </cell>
          <cell r="S164">
            <v>17</v>
          </cell>
          <cell r="Y164">
            <v>1493.9552999999999</v>
          </cell>
        </row>
        <row r="165">
          <cell r="C165" t="str">
            <v>2013</v>
          </cell>
          <cell r="G165" t="str">
            <v>NSW</v>
          </cell>
          <cell r="H165" t="str">
            <v>Corporate</v>
          </cell>
          <cell r="I165" t="str">
            <v>Tina Carlton</v>
          </cell>
          <cell r="S165">
            <v>16</v>
          </cell>
          <cell r="Y165">
            <v>33.438800000000001</v>
          </cell>
        </row>
        <row r="166">
          <cell r="C166" t="str">
            <v>2013</v>
          </cell>
          <cell r="G166" t="str">
            <v>NSW</v>
          </cell>
          <cell r="H166" t="str">
            <v>Corporate</v>
          </cell>
          <cell r="I166" t="str">
            <v>Samantha Chairs</v>
          </cell>
          <cell r="S166">
            <v>25</v>
          </cell>
          <cell r="Y166">
            <v>503.32249999999999</v>
          </cell>
        </row>
        <row r="167">
          <cell r="C167" t="str">
            <v>2013</v>
          </cell>
          <cell r="G167" t="str">
            <v>NSW</v>
          </cell>
          <cell r="H167" t="str">
            <v>Corporate</v>
          </cell>
          <cell r="I167" t="str">
            <v>Radhya Staples</v>
          </cell>
          <cell r="S167">
            <v>6</v>
          </cell>
          <cell r="Y167">
            <v>17.853200000000001</v>
          </cell>
        </row>
        <row r="168">
          <cell r="C168" t="str">
            <v>2013</v>
          </cell>
          <cell r="G168" t="str">
            <v>VIC</v>
          </cell>
          <cell r="H168" t="str">
            <v>Consumer</v>
          </cell>
          <cell r="I168" t="str">
            <v>Yvette Biti</v>
          </cell>
          <cell r="S168">
            <v>2</v>
          </cell>
          <cell r="Y168">
            <v>14.2454</v>
          </cell>
        </row>
        <row r="169">
          <cell r="C169" t="str">
            <v>2013</v>
          </cell>
          <cell r="G169" t="str">
            <v>VIC</v>
          </cell>
          <cell r="H169" t="str">
            <v>Consumer</v>
          </cell>
          <cell r="I169" t="str">
            <v>Yvette Biti</v>
          </cell>
          <cell r="S169">
            <v>6</v>
          </cell>
          <cell r="Y169">
            <v>921.98199999999997</v>
          </cell>
        </row>
        <row r="170">
          <cell r="C170" t="str">
            <v>2013</v>
          </cell>
          <cell r="G170" t="str">
            <v>NSW</v>
          </cell>
          <cell r="H170" t="str">
            <v>Small Business</v>
          </cell>
          <cell r="I170" t="str">
            <v>Aanya Zhang</v>
          </cell>
          <cell r="S170">
            <v>38</v>
          </cell>
          <cell r="Y170">
            <v>60.371199999999995</v>
          </cell>
        </row>
        <row r="171">
          <cell r="C171" t="str">
            <v>2013</v>
          </cell>
          <cell r="G171" t="str">
            <v>WA</v>
          </cell>
          <cell r="H171" t="str">
            <v>Corporate</v>
          </cell>
          <cell r="I171" t="str">
            <v>Tina Carlton</v>
          </cell>
          <cell r="S171">
            <v>48</v>
          </cell>
          <cell r="Y171">
            <v>7196.0992000000006</v>
          </cell>
        </row>
        <row r="172">
          <cell r="C172" t="str">
            <v>2013</v>
          </cell>
          <cell r="G172" t="str">
            <v>WA</v>
          </cell>
          <cell r="H172" t="str">
            <v>Corporate</v>
          </cell>
          <cell r="I172" t="str">
            <v>Tina Carlton</v>
          </cell>
          <cell r="S172">
            <v>8</v>
          </cell>
          <cell r="Y172">
            <v>47.524000000000001</v>
          </cell>
        </row>
        <row r="173">
          <cell r="C173" t="str">
            <v>2013</v>
          </cell>
          <cell r="G173" t="str">
            <v>VIC</v>
          </cell>
          <cell r="H173" t="str">
            <v>Corporate</v>
          </cell>
          <cell r="I173" t="str">
            <v>Yvette Biti</v>
          </cell>
          <cell r="S173">
            <v>36</v>
          </cell>
          <cell r="Y173">
            <v>96.000000000000014</v>
          </cell>
        </row>
        <row r="174">
          <cell r="C174" t="str">
            <v>2013</v>
          </cell>
          <cell r="G174" t="str">
            <v>NSW</v>
          </cell>
          <cell r="H174" t="str">
            <v>Corporate</v>
          </cell>
          <cell r="I174" t="str">
            <v>Leighton Forrest</v>
          </cell>
          <cell r="S174">
            <v>1</v>
          </cell>
          <cell r="Y174">
            <v>2.9533999999999998</v>
          </cell>
        </row>
        <row r="175">
          <cell r="C175" t="str">
            <v>2013</v>
          </cell>
          <cell r="G175" t="str">
            <v>NSW</v>
          </cell>
          <cell r="H175" t="str">
            <v>Corporate</v>
          </cell>
          <cell r="I175" t="str">
            <v>Phoebe Gour</v>
          </cell>
          <cell r="S175">
            <v>21</v>
          </cell>
          <cell r="Y175">
            <v>124.55840000000001</v>
          </cell>
        </row>
        <row r="176">
          <cell r="C176" t="str">
            <v>2013</v>
          </cell>
          <cell r="G176" t="str">
            <v>NSW</v>
          </cell>
          <cell r="H176" t="str">
            <v>Consumer</v>
          </cell>
          <cell r="I176" t="str">
            <v>Phoebe Gour</v>
          </cell>
          <cell r="S176">
            <v>40</v>
          </cell>
          <cell r="Y176">
            <v>240.69000000000003</v>
          </cell>
        </row>
        <row r="177">
          <cell r="C177" t="str">
            <v>2013</v>
          </cell>
          <cell r="G177" t="str">
            <v>NSW</v>
          </cell>
          <cell r="H177" t="str">
            <v>Small Business</v>
          </cell>
          <cell r="I177" t="str">
            <v>Aanya Zhang</v>
          </cell>
          <cell r="S177">
            <v>33</v>
          </cell>
          <cell r="Y177">
            <v>59.187199999999997</v>
          </cell>
        </row>
        <row r="178">
          <cell r="C178" t="str">
            <v>2013</v>
          </cell>
          <cell r="G178" t="str">
            <v>NSW</v>
          </cell>
          <cell r="H178" t="str">
            <v>Small Business</v>
          </cell>
          <cell r="I178" t="str">
            <v>Mihael Khan</v>
          </cell>
          <cell r="S178">
            <v>31</v>
          </cell>
          <cell r="Y178">
            <v>227.23099999999999</v>
          </cell>
        </row>
        <row r="179">
          <cell r="C179" t="str">
            <v>2013</v>
          </cell>
          <cell r="G179" t="str">
            <v>NSW</v>
          </cell>
          <cell r="H179" t="str">
            <v>Small Business</v>
          </cell>
          <cell r="I179" t="str">
            <v>Leighton Forrest</v>
          </cell>
          <cell r="S179">
            <v>27</v>
          </cell>
          <cell r="Y179">
            <v>425.00400000000002</v>
          </cell>
        </row>
        <row r="180">
          <cell r="C180" t="str">
            <v>2013</v>
          </cell>
          <cell r="G180" t="str">
            <v>NSW</v>
          </cell>
          <cell r="H180" t="str">
            <v>Consumer</v>
          </cell>
          <cell r="I180" t="str">
            <v>Mihael Khan</v>
          </cell>
          <cell r="S180">
            <v>47</v>
          </cell>
          <cell r="Y180">
            <v>253.96600000000001</v>
          </cell>
        </row>
        <row r="181">
          <cell r="C181" t="str">
            <v>2013</v>
          </cell>
          <cell r="G181" t="str">
            <v>VIC</v>
          </cell>
          <cell r="H181" t="str">
            <v>Corporate</v>
          </cell>
          <cell r="I181" t="str">
            <v>Connor Betts</v>
          </cell>
          <cell r="S181">
            <v>37</v>
          </cell>
          <cell r="Y181">
            <v>303.27</v>
          </cell>
        </row>
        <row r="182">
          <cell r="C182" t="str">
            <v>2013</v>
          </cell>
          <cell r="G182" t="str">
            <v>VIC</v>
          </cell>
          <cell r="H182" t="str">
            <v>Corporate</v>
          </cell>
          <cell r="I182" t="str">
            <v>Connor Betts</v>
          </cell>
          <cell r="S182">
            <v>11</v>
          </cell>
          <cell r="Y182">
            <v>446.13989999999995</v>
          </cell>
        </row>
        <row r="183">
          <cell r="C183" t="str">
            <v>2013</v>
          </cell>
          <cell r="G183" t="str">
            <v>NSW</v>
          </cell>
          <cell r="H183" t="str">
            <v>Home Office</v>
          </cell>
          <cell r="I183" t="str">
            <v>Samantha Chairs</v>
          </cell>
          <cell r="S183">
            <v>41</v>
          </cell>
          <cell r="Y183">
            <v>122.2188</v>
          </cell>
        </row>
        <row r="184">
          <cell r="C184" t="str">
            <v>2013</v>
          </cell>
          <cell r="G184" t="str">
            <v>NSW</v>
          </cell>
          <cell r="H184" t="str">
            <v>Consumer</v>
          </cell>
          <cell r="I184" t="str">
            <v>Mihael Khan</v>
          </cell>
          <cell r="S184">
            <v>16</v>
          </cell>
          <cell r="Y184">
            <v>128.85239999999999</v>
          </cell>
        </row>
        <row r="185">
          <cell r="C185" t="str">
            <v>2013</v>
          </cell>
          <cell r="G185" t="str">
            <v>VIC</v>
          </cell>
          <cell r="H185" t="str">
            <v>Home Office</v>
          </cell>
          <cell r="I185" t="str">
            <v>Yvette Biti</v>
          </cell>
          <cell r="S185">
            <v>45</v>
          </cell>
          <cell r="Y185">
            <v>323.08000000000004</v>
          </cell>
        </row>
        <row r="186">
          <cell r="C186" t="str">
            <v>2013</v>
          </cell>
          <cell r="G186" t="str">
            <v>NSW</v>
          </cell>
          <cell r="H186" t="str">
            <v>Corporate</v>
          </cell>
          <cell r="I186" t="str">
            <v>Charlie Bui</v>
          </cell>
          <cell r="S186">
            <v>40</v>
          </cell>
          <cell r="Y186">
            <v>496.38000000000005</v>
          </cell>
        </row>
        <row r="187">
          <cell r="C187" t="str">
            <v>2013</v>
          </cell>
          <cell r="G187" t="str">
            <v>WA</v>
          </cell>
          <cell r="H187" t="str">
            <v>Corporate</v>
          </cell>
          <cell r="I187" t="str">
            <v>Natasha Song</v>
          </cell>
          <cell r="S187">
            <v>42</v>
          </cell>
          <cell r="Y187">
            <v>149.2808</v>
          </cell>
        </row>
        <row r="188">
          <cell r="C188" t="str">
            <v>2013</v>
          </cell>
          <cell r="G188" t="str">
            <v>NSW</v>
          </cell>
          <cell r="H188" t="str">
            <v>Corporate</v>
          </cell>
          <cell r="I188" t="str">
            <v>Phoebe Gour</v>
          </cell>
          <cell r="S188">
            <v>27</v>
          </cell>
          <cell r="Y188">
            <v>244.17499999999998</v>
          </cell>
        </row>
        <row r="189">
          <cell r="C189" t="str">
            <v>2013</v>
          </cell>
          <cell r="G189" t="str">
            <v>NSW</v>
          </cell>
          <cell r="H189" t="str">
            <v>Small Business</v>
          </cell>
          <cell r="I189" t="str">
            <v>Natasha Song</v>
          </cell>
          <cell r="S189">
            <v>29</v>
          </cell>
          <cell r="Y189">
            <v>193.29759999999999</v>
          </cell>
        </row>
        <row r="190">
          <cell r="C190" t="str">
            <v>2013</v>
          </cell>
          <cell r="G190" t="str">
            <v>VIC</v>
          </cell>
          <cell r="H190" t="str">
            <v>Small Business</v>
          </cell>
          <cell r="I190" t="str">
            <v>Connor Betts</v>
          </cell>
          <cell r="S190">
            <v>8</v>
          </cell>
          <cell r="Y190">
            <v>40.993599999999994</v>
          </cell>
        </row>
        <row r="191">
          <cell r="C191" t="str">
            <v>2013</v>
          </cell>
          <cell r="G191" t="str">
            <v>VIC</v>
          </cell>
          <cell r="H191" t="str">
            <v>Corporate</v>
          </cell>
          <cell r="I191" t="str">
            <v>Yvette Biti</v>
          </cell>
          <cell r="S191">
            <v>17</v>
          </cell>
          <cell r="Y191">
            <v>99.109800000000007</v>
          </cell>
        </row>
        <row r="192">
          <cell r="C192" t="str">
            <v>2013</v>
          </cell>
          <cell r="G192" t="str">
            <v>NSW</v>
          </cell>
          <cell r="H192" t="str">
            <v>Consumer</v>
          </cell>
          <cell r="I192" t="str">
            <v>Phoebe Gour</v>
          </cell>
          <cell r="S192">
            <v>47</v>
          </cell>
          <cell r="Y192">
            <v>907.26760000000002</v>
          </cell>
        </row>
        <row r="193">
          <cell r="C193" t="str">
            <v>2013</v>
          </cell>
          <cell r="G193" t="str">
            <v>NSW</v>
          </cell>
          <cell r="H193" t="str">
            <v>Consumer</v>
          </cell>
          <cell r="I193" t="str">
            <v>Leighton Forrest</v>
          </cell>
          <cell r="S193">
            <v>27</v>
          </cell>
          <cell r="Y193">
            <v>309.69420000000002</v>
          </cell>
        </row>
        <row r="194">
          <cell r="C194" t="str">
            <v>2013</v>
          </cell>
          <cell r="G194" t="str">
            <v>NSW</v>
          </cell>
          <cell r="H194" t="str">
            <v>Corporate</v>
          </cell>
          <cell r="I194" t="str">
            <v>Preston Senome</v>
          </cell>
          <cell r="S194">
            <v>23</v>
          </cell>
          <cell r="Y194">
            <v>63.696600000000004</v>
          </cell>
        </row>
        <row r="195">
          <cell r="C195" t="str">
            <v>2013</v>
          </cell>
          <cell r="G195" t="str">
            <v>NSW</v>
          </cell>
          <cell r="H195" t="str">
            <v>Consumer</v>
          </cell>
          <cell r="I195" t="str">
            <v>Leighton Forrest</v>
          </cell>
          <cell r="S195">
            <v>2</v>
          </cell>
          <cell r="Y195">
            <v>305.36079999999998</v>
          </cell>
        </row>
        <row r="196">
          <cell r="C196" t="str">
            <v>2013</v>
          </cell>
          <cell r="G196" t="str">
            <v>VIC</v>
          </cell>
          <cell r="H196" t="str">
            <v>Home Office</v>
          </cell>
          <cell r="I196" t="str">
            <v>Connor Betts</v>
          </cell>
          <cell r="S196">
            <v>24</v>
          </cell>
          <cell r="Y196">
            <v>199.47919999999999</v>
          </cell>
        </row>
        <row r="197">
          <cell r="C197" t="str">
            <v>2013</v>
          </cell>
          <cell r="G197" t="str">
            <v>VIC</v>
          </cell>
          <cell r="H197" t="str">
            <v>Corporate</v>
          </cell>
          <cell r="I197" t="str">
            <v>Connor Betts</v>
          </cell>
          <cell r="S197">
            <v>47</v>
          </cell>
          <cell r="Y197">
            <v>189.84</v>
          </cell>
        </row>
        <row r="198">
          <cell r="C198" t="str">
            <v>2013</v>
          </cell>
          <cell r="G198" t="str">
            <v>NSW</v>
          </cell>
          <cell r="H198" t="str">
            <v>Small Business</v>
          </cell>
          <cell r="I198" t="str">
            <v>Nicholas Fernandes</v>
          </cell>
          <cell r="S198">
            <v>26</v>
          </cell>
          <cell r="Y198">
            <v>62.789200000000001</v>
          </cell>
        </row>
        <row r="199">
          <cell r="C199" t="str">
            <v>2013</v>
          </cell>
          <cell r="G199" t="str">
            <v>WA</v>
          </cell>
          <cell r="H199" t="str">
            <v>Corporate</v>
          </cell>
          <cell r="I199" t="str">
            <v>Mihael Khan</v>
          </cell>
          <cell r="S199">
            <v>19</v>
          </cell>
          <cell r="Y199">
            <v>628.06259999999986</v>
          </cell>
        </row>
        <row r="200">
          <cell r="C200" t="str">
            <v>2013</v>
          </cell>
          <cell r="G200" t="str">
            <v>NSW</v>
          </cell>
          <cell r="H200" t="str">
            <v>Corporate</v>
          </cell>
          <cell r="I200" t="str">
            <v>Aanya Zhang</v>
          </cell>
          <cell r="S200">
            <v>3</v>
          </cell>
          <cell r="Y200">
            <v>32.771599999999999</v>
          </cell>
        </row>
        <row r="201">
          <cell r="C201" t="str">
            <v>2013</v>
          </cell>
          <cell r="G201" t="str">
            <v>NSW</v>
          </cell>
          <cell r="H201" t="str">
            <v>Consumer</v>
          </cell>
          <cell r="I201" t="str">
            <v>Leighton Forrest</v>
          </cell>
          <cell r="S201">
            <v>4</v>
          </cell>
          <cell r="Y201">
            <v>465.16239999999999</v>
          </cell>
        </row>
        <row r="202">
          <cell r="C202" t="str">
            <v>2013</v>
          </cell>
          <cell r="G202" t="str">
            <v>VIC</v>
          </cell>
          <cell r="H202" t="str">
            <v>Corporate</v>
          </cell>
          <cell r="I202" t="str">
            <v>Connor Betts</v>
          </cell>
          <cell r="S202">
            <v>15</v>
          </cell>
          <cell r="Y202">
            <v>98.693999999999988</v>
          </cell>
        </row>
        <row r="203">
          <cell r="C203" t="str">
            <v>2013</v>
          </cell>
          <cell r="G203" t="str">
            <v>NSW</v>
          </cell>
          <cell r="H203" t="str">
            <v>Consumer</v>
          </cell>
          <cell r="I203" t="str">
            <v>Phoebe Gour</v>
          </cell>
          <cell r="S203">
            <v>19</v>
          </cell>
          <cell r="Y203">
            <v>333.31549999999993</v>
          </cell>
        </row>
        <row r="204">
          <cell r="C204" t="str">
            <v>2013</v>
          </cell>
          <cell r="G204" t="str">
            <v>NSW</v>
          </cell>
          <cell r="H204" t="str">
            <v>Corporate</v>
          </cell>
          <cell r="I204" t="str">
            <v>Phoebe Gour</v>
          </cell>
          <cell r="S204">
            <v>27</v>
          </cell>
          <cell r="Y204">
            <v>147.5916</v>
          </cell>
        </row>
        <row r="205">
          <cell r="C205" t="str">
            <v>2013</v>
          </cell>
          <cell r="G205" t="str">
            <v>VIC</v>
          </cell>
          <cell r="H205" t="str">
            <v>Consumer</v>
          </cell>
          <cell r="I205" t="str">
            <v>Yvette Biti</v>
          </cell>
          <cell r="S205">
            <v>50</v>
          </cell>
          <cell r="Y205">
            <v>7605.0249999999996</v>
          </cell>
        </row>
        <row r="206">
          <cell r="C206" t="str">
            <v>2013</v>
          </cell>
          <cell r="G206" t="str">
            <v>NSW</v>
          </cell>
          <cell r="H206" t="str">
            <v>Corporate</v>
          </cell>
          <cell r="I206" t="str">
            <v>Leighton Forrest</v>
          </cell>
          <cell r="S206">
            <v>8</v>
          </cell>
          <cell r="Y206">
            <v>887.52719999999999</v>
          </cell>
        </row>
        <row r="207">
          <cell r="C207" t="str">
            <v>2013</v>
          </cell>
          <cell r="G207" t="str">
            <v>VIC</v>
          </cell>
          <cell r="H207" t="str">
            <v>Small Business</v>
          </cell>
          <cell r="I207" t="str">
            <v>Connor Betts</v>
          </cell>
          <cell r="S207">
            <v>49</v>
          </cell>
          <cell r="Y207">
            <v>1835.8423</v>
          </cell>
        </row>
        <row r="208">
          <cell r="C208" t="str">
            <v>2013</v>
          </cell>
          <cell r="G208" t="str">
            <v>NSW</v>
          </cell>
          <cell r="H208" t="str">
            <v>Home Office</v>
          </cell>
          <cell r="I208" t="str">
            <v>Charlie Bui</v>
          </cell>
          <cell r="S208">
            <v>47</v>
          </cell>
          <cell r="Y208">
            <v>111.62599999999999</v>
          </cell>
        </row>
        <row r="209">
          <cell r="C209" t="str">
            <v>2013</v>
          </cell>
          <cell r="G209" t="str">
            <v>NSW</v>
          </cell>
          <cell r="H209" t="str">
            <v>Home Office</v>
          </cell>
          <cell r="I209" t="str">
            <v>Tina Carlton</v>
          </cell>
          <cell r="S209">
            <v>25</v>
          </cell>
          <cell r="Y209">
            <v>37.29</v>
          </cell>
        </row>
        <row r="210">
          <cell r="C210" t="str">
            <v>2013</v>
          </cell>
          <cell r="G210" t="str">
            <v>NSW</v>
          </cell>
          <cell r="H210" t="str">
            <v>Corporate</v>
          </cell>
          <cell r="I210" t="str">
            <v>Leighton Forrest</v>
          </cell>
          <cell r="S210">
            <v>9</v>
          </cell>
          <cell r="Y210">
            <v>11.359599999999999</v>
          </cell>
        </row>
        <row r="211">
          <cell r="C211" t="str">
            <v>2013</v>
          </cell>
          <cell r="G211" t="str">
            <v>WA</v>
          </cell>
          <cell r="H211" t="str">
            <v>Small Business</v>
          </cell>
          <cell r="I211" t="str">
            <v>Phoebe Gour</v>
          </cell>
          <cell r="S211">
            <v>25</v>
          </cell>
          <cell r="Y211">
            <v>146.505</v>
          </cell>
        </row>
        <row r="212">
          <cell r="C212" t="str">
            <v>2013</v>
          </cell>
          <cell r="G212" t="str">
            <v>VIC</v>
          </cell>
          <cell r="H212" t="str">
            <v>Home Office</v>
          </cell>
          <cell r="I212" t="str">
            <v>Yvette Biti</v>
          </cell>
          <cell r="S212">
            <v>6</v>
          </cell>
          <cell r="Y212">
            <v>55.725999999999992</v>
          </cell>
        </row>
        <row r="213">
          <cell r="C213" t="str">
            <v>2013</v>
          </cell>
          <cell r="G213" t="str">
            <v>VIC</v>
          </cell>
          <cell r="H213" t="str">
            <v>Home Office</v>
          </cell>
          <cell r="I213" t="str">
            <v>Yvette Biti</v>
          </cell>
          <cell r="S213">
            <v>30</v>
          </cell>
          <cell r="Y213">
            <v>107.956</v>
          </cell>
        </row>
        <row r="214">
          <cell r="C214" t="str">
            <v>2013</v>
          </cell>
          <cell r="G214" t="str">
            <v>NSW</v>
          </cell>
          <cell r="H214" t="str">
            <v>Corporate</v>
          </cell>
          <cell r="I214" t="str">
            <v>Tina Carlton</v>
          </cell>
          <cell r="S214">
            <v>16</v>
          </cell>
          <cell r="Y214">
            <v>440.31959999999998</v>
          </cell>
        </row>
        <row r="215">
          <cell r="C215" t="str">
            <v>2013</v>
          </cell>
          <cell r="G215" t="str">
            <v>NSW</v>
          </cell>
          <cell r="H215" t="str">
            <v>Consumer</v>
          </cell>
          <cell r="I215" t="str">
            <v>Natasha Song</v>
          </cell>
          <cell r="S215">
            <v>9</v>
          </cell>
          <cell r="Y215">
            <v>56.899999999999991</v>
          </cell>
        </row>
        <row r="216">
          <cell r="C216" t="str">
            <v>2013</v>
          </cell>
          <cell r="G216" t="str">
            <v>NSW</v>
          </cell>
          <cell r="H216" t="str">
            <v>Corporate</v>
          </cell>
          <cell r="I216" t="str">
            <v>Leighton Forrest</v>
          </cell>
          <cell r="S216">
            <v>6</v>
          </cell>
          <cell r="Y216">
            <v>21.224399999999999</v>
          </cell>
        </row>
        <row r="217">
          <cell r="C217" t="str">
            <v>2013</v>
          </cell>
          <cell r="G217" t="str">
            <v>VIC</v>
          </cell>
          <cell r="H217" t="str">
            <v>Small Business</v>
          </cell>
          <cell r="I217" t="str">
            <v>Yvette Biti</v>
          </cell>
          <cell r="S217">
            <v>45</v>
          </cell>
          <cell r="Y217">
            <v>153.26600000000002</v>
          </cell>
        </row>
        <row r="218">
          <cell r="C218" t="str">
            <v>2013</v>
          </cell>
          <cell r="G218" t="str">
            <v>NSW</v>
          </cell>
          <cell r="H218" t="str">
            <v>Corporate</v>
          </cell>
          <cell r="I218" t="str">
            <v>Mihael Khan</v>
          </cell>
          <cell r="S218">
            <v>23</v>
          </cell>
          <cell r="Y218">
            <v>200.03399999999999</v>
          </cell>
        </row>
        <row r="219">
          <cell r="C219" t="str">
            <v>2013</v>
          </cell>
          <cell r="G219" t="str">
            <v>VIC</v>
          </cell>
          <cell r="H219" t="str">
            <v>Consumer</v>
          </cell>
          <cell r="I219" t="str">
            <v>Yvette Biti</v>
          </cell>
          <cell r="S219">
            <v>13</v>
          </cell>
          <cell r="Y219">
            <v>1028.3378</v>
          </cell>
        </row>
        <row r="220">
          <cell r="C220" t="str">
            <v>2013</v>
          </cell>
          <cell r="G220" t="str">
            <v>NSW</v>
          </cell>
          <cell r="H220" t="str">
            <v>Small Business</v>
          </cell>
          <cell r="I220" t="str">
            <v>Aanya Zhang</v>
          </cell>
          <cell r="S220">
            <v>41</v>
          </cell>
          <cell r="Y220">
            <v>5820.5623999999998</v>
          </cell>
        </row>
        <row r="221">
          <cell r="C221" t="str">
            <v>2013</v>
          </cell>
          <cell r="G221" t="str">
            <v>VIC</v>
          </cell>
          <cell r="H221" t="str">
            <v>Home Office</v>
          </cell>
          <cell r="I221" t="str">
            <v>Connor Betts</v>
          </cell>
          <cell r="S221">
            <v>12</v>
          </cell>
          <cell r="Y221">
            <v>57.063200000000002</v>
          </cell>
        </row>
        <row r="222">
          <cell r="C222" t="str">
            <v>2013</v>
          </cell>
          <cell r="G222" t="str">
            <v>NSW</v>
          </cell>
          <cell r="H222" t="str">
            <v>Home Office</v>
          </cell>
          <cell r="I222" t="str">
            <v>Samantha Chairs</v>
          </cell>
          <cell r="S222">
            <v>37</v>
          </cell>
          <cell r="Y222">
            <v>988.4239</v>
          </cell>
        </row>
        <row r="223">
          <cell r="C223" t="str">
            <v>2013</v>
          </cell>
          <cell r="G223" t="str">
            <v>NSW</v>
          </cell>
          <cell r="H223" t="str">
            <v>Consumer</v>
          </cell>
          <cell r="I223" t="str">
            <v>Mihael Khan</v>
          </cell>
          <cell r="S223">
            <v>26</v>
          </cell>
          <cell r="Y223">
            <v>100.884</v>
          </cell>
        </row>
        <row r="224">
          <cell r="C224" t="str">
            <v>2013</v>
          </cell>
          <cell r="G224" t="str">
            <v>NSW</v>
          </cell>
          <cell r="H224" t="str">
            <v>Small Business</v>
          </cell>
          <cell r="I224" t="str">
            <v>Natasha Song</v>
          </cell>
          <cell r="S224">
            <v>1</v>
          </cell>
          <cell r="Y224">
            <v>98.062000000000012</v>
          </cell>
        </row>
        <row r="225">
          <cell r="C225" t="str">
            <v>2013</v>
          </cell>
          <cell r="G225" t="str">
            <v>NSW</v>
          </cell>
          <cell r="H225" t="str">
            <v>Small Business</v>
          </cell>
          <cell r="I225" t="str">
            <v>Natasha Song</v>
          </cell>
          <cell r="S225">
            <v>18</v>
          </cell>
          <cell r="Y225">
            <v>169.88419999999999</v>
          </cell>
        </row>
        <row r="226">
          <cell r="C226" t="str">
            <v>2013</v>
          </cell>
          <cell r="G226" t="str">
            <v>VIC</v>
          </cell>
          <cell r="H226" t="str">
            <v>Small Business</v>
          </cell>
          <cell r="I226" t="str">
            <v>Connor Betts</v>
          </cell>
          <cell r="S226">
            <v>23</v>
          </cell>
          <cell r="Y226">
            <v>469.55380000000002</v>
          </cell>
        </row>
        <row r="227">
          <cell r="C227" t="str">
            <v>2014</v>
          </cell>
          <cell r="G227" t="str">
            <v>NSW</v>
          </cell>
          <cell r="H227" t="str">
            <v>Consumer</v>
          </cell>
          <cell r="I227" t="str">
            <v>Preston Senome</v>
          </cell>
          <cell r="S227">
            <v>49</v>
          </cell>
          <cell r="Y227">
            <v>270.94160000000005</v>
          </cell>
        </row>
        <row r="228">
          <cell r="C228" t="str">
            <v>2014</v>
          </cell>
          <cell r="G228" t="str">
            <v>NSW</v>
          </cell>
          <cell r="H228" t="str">
            <v>Consumer</v>
          </cell>
          <cell r="I228" t="str">
            <v>Preston Senome</v>
          </cell>
          <cell r="S228">
            <v>42</v>
          </cell>
          <cell r="Y228">
            <v>2246.7460000000001</v>
          </cell>
        </row>
        <row r="229">
          <cell r="C229" t="str">
            <v>2014</v>
          </cell>
          <cell r="G229" t="str">
            <v>NSW</v>
          </cell>
          <cell r="H229" t="str">
            <v>Home Office</v>
          </cell>
          <cell r="I229" t="str">
            <v>Tina Carlton</v>
          </cell>
          <cell r="S229">
            <v>49</v>
          </cell>
          <cell r="Y229">
            <v>7710.0499999999993</v>
          </cell>
        </row>
        <row r="230">
          <cell r="C230" t="str">
            <v>2014</v>
          </cell>
          <cell r="G230" t="str">
            <v>NSW</v>
          </cell>
          <cell r="H230" t="str">
            <v>Home Office</v>
          </cell>
          <cell r="I230" t="str">
            <v>Preston Senome</v>
          </cell>
          <cell r="S230">
            <v>47</v>
          </cell>
          <cell r="Y230">
            <v>174.8168</v>
          </cell>
        </row>
        <row r="231">
          <cell r="C231" t="str">
            <v>2014</v>
          </cell>
          <cell r="G231" t="str">
            <v>NSW</v>
          </cell>
          <cell r="H231" t="str">
            <v>Small Business</v>
          </cell>
          <cell r="I231" t="str">
            <v>Mihael Khan</v>
          </cell>
          <cell r="S231">
            <v>21</v>
          </cell>
          <cell r="Y231">
            <v>466.2808</v>
          </cell>
        </row>
        <row r="232">
          <cell r="C232" t="str">
            <v>2014</v>
          </cell>
          <cell r="G232" t="str">
            <v>VIC</v>
          </cell>
          <cell r="H232" t="str">
            <v>Corporate</v>
          </cell>
          <cell r="I232" t="str">
            <v>Yvette Biti</v>
          </cell>
          <cell r="S232">
            <v>46</v>
          </cell>
          <cell r="Y232">
            <v>128.1908</v>
          </cell>
        </row>
        <row r="233">
          <cell r="C233" t="str">
            <v>2014</v>
          </cell>
          <cell r="G233" t="str">
            <v>NSW</v>
          </cell>
          <cell r="H233" t="str">
            <v>Home Office</v>
          </cell>
          <cell r="I233" t="str">
            <v>Aanya Zhang</v>
          </cell>
          <cell r="S233">
            <v>9</v>
          </cell>
          <cell r="Y233">
            <v>52.006</v>
          </cell>
        </row>
        <row r="234">
          <cell r="C234" t="str">
            <v>2014</v>
          </cell>
          <cell r="G234" t="str">
            <v>NSW</v>
          </cell>
          <cell r="H234" t="str">
            <v>Home Office</v>
          </cell>
          <cell r="I234" t="str">
            <v>Aanya Zhang</v>
          </cell>
          <cell r="S234">
            <v>43</v>
          </cell>
          <cell r="Y234">
            <v>87.528000000000006</v>
          </cell>
        </row>
        <row r="235">
          <cell r="C235" t="str">
            <v>2014</v>
          </cell>
          <cell r="G235" t="str">
            <v>VIC</v>
          </cell>
          <cell r="H235" t="str">
            <v>Small Business</v>
          </cell>
          <cell r="I235" t="str">
            <v>Connor Betts</v>
          </cell>
          <cell r="S235">
            <v>18</v>
          </cell>
          <cell r="Y235">
            <v>2440.8171999999995</v>
          </cell>
        </row>
        <row r="236">
          <cell r="C236" t="str">
            <v>2014</v>
          </cell>
          <cell r="G236" t="str">
            <v>VIC</v>
          </cell>
          <cell r="H236" t="str">
            <v>Home Office</v>
          </cell>
          <cell r="I236" t="str">
            <v>Connor Betts</v>
          </cell>
          <cell r="S236">
            <v>13</v>
          </cell>
          <cell r="Y236">
            <v>431.83019999999999</v>
          </cell>
        </row>
        <row r="237">
          <cell r="C237" t="str">
            <v>2014</v>
          </cell>
          <cell r="G237" t="str">
            <v>NSW</v>
          </cell>
          <cell r="H237" t="str">
            <v>Consumer</v>
          </cell>
          <cell r="I237" t="str">
            <v>Leighton Forrest</v>
          </cell>
          <cell r="S237">
            <v>14</v>
          </cell>
          <cell r="Y237">
            <v>76.576000000000008</v>
          </cell>
        </row>
        <row r="238">
          <cell r="C238" t="str">
            <v>2014</v>
          </cell>
          <cell r="G238" t="str">
            <v>NSW</v>
          </cell>
          <cell r="H238" t="str">
            <v>Home Office</v>
          </cell>
          <cell r="I238" t="str">
            <v>Leighton Forrest</v>
          </cell>
          <cell r="S238">
            <v>41</v>
          </cell>
          <cell r="Y238">
            <v>152.58740000000003</v>
          </cell>
        </row>
        <row r="239">
          <cell r="C239" t="str">
            <v>2014</v>
          </cell>
          <cell r="G239" t="str">
            <v>WA</v>
          </cell>
          <cell r="H239" t="str">
            <v>Corporate</v>
          </cell>
          <cell r="I239" t="str">
            <v>Tina Carlton</v>
          </cell>
          <cell r="S239">
            <v>34</v>
          </cell>
          <cell r="Y239">
            <v>426.80719999999997</v>
          </cell>
        </row>
        <row r="240">
          <cell r="C240" t="str">
            <v>2014</v>
          </cell>
          <cell r="G240" t="str">
            <v>NSW</v>
          </cell>
          <cell r="H240" t="str">
            <v>Home Office</v>
          </cell>
          <cell r="I240" t="str">
            <v>Nicholas Fernandes</v>
          </cell>
          <cell r="S240">
            <v>1</v>
          </cell>
          <cell r="Y240">
            <v>523.55799999999999</v>
          </cell>
        </row>
        <row r="241">
          <cell r="C241" t="str">
            <v>2014</v>
          </cell>
          <cell r="G241" t="str">
            <v>WA</v>
          </cell>
          <cell r="H241" t="str">
            <v>Home Office</v>
          </cell>
          <cell r="I241" t="str">
            <v>Tina Carlton</v>
          </cell>
          <cell r="S241">
            <v>32</v>
          </cell>
          <cell r="Y241">
            <v>194.036</v>
          </cell>
        </row>
        <row r="242">
          <cell r="C242" t="str">
            <v>2014</v>
          </cell>
          <cell r="G242" t="str">
            <v>NSW</v>
          </cell>
          <cell r="H242" t="str">
            <v>Home Office</v>
          </cell>
          <cell r="I242" t="str">
            <v>Charlie Bui</v>
          </cell>
          <cell r="S242">
            <v>27</v>
          </cell>
          <cell r="Y242">
            <v>40.660000000000004</v>
          </cell>
        </row>
        <row r="243">
          <cell r="C243" t="str">
            <v>2014</v>
          </cell>
          <cell r="G243" t="str">
            <v>NSW</v>
          </cell>
          <cell r="H243" t="str">
            <v>Corporate</v>
          </cell>
          <cell r="I243" t="str">
            <v>Tina Carlton</v>
          </cell>
          <cell r="S243">
            <v>13</v>
          </cell>
          <cell r="Y243">
            <v>1511.4751999999999</v>
          </cell>
        </row>
        <row r="244">
          <cell r="C244" t="str">
            <v>2014</v>
          </cell>
          <cell r="G244" t="str">
            <v>NSW</v>
          </cell>
          <cell r="H244" t="str">
            <v>Home Office</v>
          </cell>
          <cell r="I244" t="str">
            <v>Tina Carlton</v>
          </cell>
          <cell r="S244">
            <v>27</v>
          </cell>
          <cell r="Y244">
            <v>66.282000000000011</v>
          </cell>
        </row>
        <row r="245">
          <cell r="C245" t="str">
            <v>2014</v>
          </cell>
          <cell r="G245" t="str">
            <v>VIC</v>
          </cell>
          <cell r="H245" t="str">
            <v>Consumer</v>
          </cell>
          <cell r="I245" t="str">
            <v>Connor Betts</v>
          </cell>
          <cell r="S245">
            <v>19</v>
          </cell>
          <cell r="Y245">
            <v>214.13380000000001</v>
          </cell>
        </row>
        <row r="246">
          <cell r="C246" t="str">
            <v>2014</v>
          </cell>
          <cell r="G246" t="str">
            <v>NSW</v>
          </cell>
          <cell r="H246" t="str">
            <v>Corporate</v>
          </cell>
          <cell r="I246" t="str">
            <v>Tina Carlton</v>
          </cell>
          <cell r="S246">
            <v>8</v>
          </cell>
          <cell r="Y246">
            <v>126.7264</v>
          </cell>
        </row>
        <row r="247">
          <cell r="C247" t="str">
            <v>2014</v>
          </cell>
          <cell r="G247" t="str">
            <v>VIC</v>
          </cell>
          <cell r="H247" t="str">
            <v>Consumer</v>
          </cell>
          <cell r="I247" t="str">
            <v>Connor Betts</v>
          </cell>
          <cell r="S247">
            <v>4</v>
          </cell>
          <cell r="Y247">
            <v>39.213999999999999</v>
          </cell>
        </row>
        <row r="248">
          <cell r="C248" t="str">
            <v>2014</v>
          </cell>
          <cell r="G248" t="str">
            <v>NSW</v>
          </cell>
          <cell r="H248" t="str">
            <v>Small Business</v>
          </cell>
          <cell r="I248" t="str">
            <v>Natasha Song</v>
          </cell>
          <cell r="S248">
            <v>27</v>
          </cell>
          <cell r="Y248">
            <v>2462.9499999999998</v>
          </cell>
        </row>
        <row r="249">
          <cell r="C249" t="str">
            <v>2014</v>
          </cell>
          <cell r="G249" t="str">
            <v>NSW</v>
          </cell>
          <cell r="H249" t="str">
            <v>Corporate</v>
          </cell>
          <cell r="I249" t="str">
            <v>Phoebe Gour</v>
          </cell>
          <cell r="S249">
            <v>31</v>
          </cell>
          <cell r="Y249">
            <v>593.33580000000006</v>
          </cell>
        </row>
        <row r="250">
          <cell r="C250" t="str">
            <v>2014</v>
          </cell>
          <cell r="G250" t="str">
            <v>NSW</v>
          </cell>
          <cell r="H250" t="str">
            <v>Small Business</v>
          </cell>
          <cell r="I250" t="str">
            <v>Aanya Zhang</v>
          </cell>
          <cell r="S250">
            <v>2</v>
          </cell>
          <cell r="Y250">
            <v>10.723999999999998</v>
          </cell>
        </row>
        <row r="251">
          <cell r="C251" t="str">
            <v>2014</v>
          </cell>
          <cell r="G251" t="str">
            <v>VIC</v>
          </cell>
          <cell r="H251" t="str">
            <v>Small Business</v>
          </cell>
          <cell r="I251" t="str">
            <v>Connor Betts</v>
          </cell>
          <cell r="S251">
            <v>20</v>
          </cell>
          <cell r="Y251">
            <v>70.396000000000001</v>
          </cell>
        </row>
        <row r="252">
          <cell r="C252" t="str">
            <v>2014</v>
          </cell>
          <cell r="G252" t="str">
            <v>NSW</v>
          </cell>
          <cell r="H252" t="str">
            <v>Small Business</v>
          </cell>
          <cell r="I252" t="str">
            <v>Nicholas Fernandes</v>
          </cell>
          <cell r="S252">
            <v>15</v>
          </cell>
          <cell r="Y252">
            <v>1400.566</v>
          </cell>
        </row>
        <row r="253">
          <cell r="C253" t="str">
            <v>2014</v>
          </cell>
          <cell r="G253" t="str">
            <v>NSW</v>
          </cell>
          <cell r="H253" t="str">
            <v>Small Business</v>
          </cell>
          <cell r="I253" t="str">
            <v>Natasha Song</v>
          </cell>
          <cell r="S253">
            <v>39</v>
          </cell>
          <cell r="Y253">
            <v>16194.6412</v>
          </cell>
        </row>
        <row r="254">
          <cell r="C254" t="str">
            <v>2014</v>
          </cell>
          <cell r="G254" t="str">
            <v>VIC</v>
          </cell>
          <cell r="H254" t="str">
            <v>Corporate</v>
          </cell>
          <cell r="I254" t="str">
            <v>Yvette Biti</v>
          </cell>
          <cell r="S254">
            <v>48</v>
          </cell>
          <cell r="Y254">
            <v>26520.048400000003</v>
          </cell>
        </row>
        <row r="255">
          <cell r="C255" t="str">
            <v>2014</v>
          </cell>
          <cell r="G255" t="str">
            <v>VIC</v>
          </cell>
          <cell r="H255" t="str">
            <v>Corporate</v>
          </cell>
          <cell r="I255" t="str">
            <v>Yvette Biti</v>
          </cell>
          <cell r="S255">
            <v>11</v>
          </cell>
          <cell r="Y255">
            <v>42.372</v>
          </cell>
        </row>
        <row r="256">
          <cell r="C256" t="str">
            <v>2014</v>
          </cell>
          <cell r="G256" t="str">
            <v>NSW</v>
          </cell>
          <cell r="H256" t="str">
            <v>Corporate</v>
          </cell>
          <cell r="I256" t="str">
            <v>Tina Carlton</v>
          </cell>
          <cell r="S256">
            <v>42</v>
          </cell>
          <cell r="Y256">
            <v>154.32640000000001</v>
          </cell>
        </row>
        <row r="257">
          <cell r="C257" t="str">
            <v>2014</v>
          </cell>
          <cell r="G257" t="str">
            <v>VIC</v>
          </cell>
          <cell r="H257" t="str">
            <v>Small Business</v>
          </cell>
          <cell r="I257" t="str">
            <v>Connor Betts</v>
          </cell>
          <cell r="S257">
            <v>42</v>
          </cell>
          <cell r="Y257">
            <v>824.67939999999987</v>
          </cell>
        </row>
        <row r="258">
          <cell r="C258" t="str">
            <v>2014</v>
          </cell>
          <cell r="G258" t="str">
            <v>NSW</v>
          </cell>
          <cell r="H258" t="str">
            <v>Consumer</v>
          </cell>
          <cell r="I258" t="str">
            <v>Charlie Bui</v>
          </cell>
          <cell r="S258">
            <v>9</v>
          </cell>
          <cell r="Y258">
            <v>723.03899999999999</v>
          </cell>
        </row>
        <row r="259">
          <cell r="C259" t="str">
            <v>2014</v>
          </cell>
          <cell r="G259" t="str">
            <v>NSW</v>
          </cell>
          <cell r="H259" t="str">
            <v>Home Office</v>
          </cell>
          <cell r="I259" t="str">
            <v>Natasha Song</v>
          </cell>
          <cell r="S259">
            <v>5</v>
          </cell>
          <cell r="Y259">
            <v>2229.4409999999998</v>
          </cell>
        </row>
        <row r="260">
          <cell r="C260" t="str">
            <v>2014</v>
          </cell>
          <cell r="G260" t="str">
            <v>NSW</v>
          </cell>
          <cell r="H260" t="str">
            <v>Consumer</v>
          </cell>
          <cell r="I260" t="str">
            <v>Leighton Forrest</v>
          </cell>
          <cell r="S260">
            <v>31</v>
          </cell>
          <cell r="Y260">
            <v>109.30850000000001</v>
          </cell>
        </row>
        <row r="261">
          <cell r="C261" t="str">
            <v>2014</v>
          </cell>
          <cell r="G261" t="str">
            <v>VIC</v>
          </cell>
          <cell r="H261" t="str">
            <v>Home Office</v>
          </cell>
          <cell r="I261" t="str">
            <v>Connor Betts</v>
          </cell>
          <cell r="S261">
            <v>19</v>
          </cell>
          <cell r="Y261">
            <v>50.068099999999994</v>
          </cell>
        </row>
        <row r="262">
          <cell r="C262" t="str">
            <v>2014</v>
          </cell>
          <cell r="G262" t="str">
            <v>NSW</v>
          </cell>
          <cell r="H262" t="str">
            <v>Corporate</v>
          </cell>
          <cell r="I262" t="str">
            <v>Tina Carlton</v>
          </cell>
          <cell r="S262">
            <v>44</v>
          </cell>
          <cell r="Y262">
            <v>145.29999999999998</v>
          </cell>
        </row>
        <row r="263">
          <cell r="C263" t="str">
            <v>2014</v>
          </cell>
          <cell r="G263" t="str">
            <v>VIC</v>
          </cell>
          <cell r="H263" t="str">
            <v>Corporate</v>
          </cell>
          <cell r="I263" t="str">
            <v>Yvette Biti</v>
          </cell>
          <cell r="S263">
            <v>24</v>
          </cell>
          <cell r="Y263">
            <v>503.5324</v>
          </cell>
        </row>
        <row r="264">
          <cell r="C264" t="str">
            <v>2014</v>
          </cell>
          <cell r="G264" t="str">
            <v>NSW</v>
          </cell>
          <cell r="H264" t="str">
            <v>Corporate</v>
          </cell>
          <cell r="I264" t="str">
            <v>Aanya Zhang</v>
          </cell>
          <cell r="S264">
            <v>9</v>
          </cell>
          <cell r="Y264">
            <v>90.30510000000001</v>
          </cell>
        </row>
        <row r="265">
          <cell r="C265" t="str">
            <v>2014</v>
          </cell>
          <cell r="G265" t="str">
            <v>VIC</v>
          </cell>
          <cell r="H265" t="str">
            <v>Consumer</v>
          </cell>
          <cell r="I265" t="str">
            <v>Yvette Biti</v>
          </cell>
          <cell r="S265">
            <v>46</v>
          </cell>
          <cell r="Y265">
            <v>68.78</v>
          </cell>
        </row>
        <row r="266">
          <cell r="C266" t="str">
            <v>2014</v>
          </cell>
          <cell r="G266" t="str">
            <v>NSW</v>
          </cell>
          <cell r="H266" t="str">
            <v>Corporate</v>
          </cell>
          <cell r="I266" t="str">
            <v>Natasha Song</v>
          </cell>
          <cell r="S266">
            <v>13</v>
          </cell>
          <cell r="Y266">
            <v>459.86340000000001</v>
          </cell>
        </row>
        <row r="267">
          <cell r="C267" t="str">
            <v>2014</v>
          </cell>
          <cell r="G267" t="str">
            <v>VIC</v>
          </cell>
          <cell r="H267" t="str">
            <v>Small Business</v>
          </cell>
          <cell r="I267" t="str">
            <v>Yvette Biti</v>
          </cell>
          <cell r="S267">
            <v>45</v>
          </cell>
          <cell r="Y267">
            <v>3651.28</v>
          </cell>
        </row>
        <row r="268">
          <cell r="C268" t="str">
            <v>2014</v>
          </cell>
          <cell r="G268" t="str">
            <v>NSW</v>
          </cell>
          <cell r="H268" t="str">
            <v>Small Business</v>
          </cell>
          <cell r="I268" t="str">
            <v>Natasha Song</v>
          </cell>
          <cell r="S268">
            <v>6</v>
          </cell>
          <cell r="Y268">
            <v>27.6218</v>
          </cell>
        </row>
        <row r="269">
          <cell r="C269" t="str">
            <v>2014</v>
          </cell>
          <cell r="G269" t="str">
            <v>NSW</v>
          </cell>
          <cell r="H269" t="str">
            <v>Small Business</v>
          </cell>
          <cell r="I269" t="str">
            <v>Samantha Chairs</v>
          </cell>
          <cell r="S269">
            <v>33</v>
          </cell>
          <cell r="Y269">
            <v>122.74</v>
          </cell>
        </row>
        <row r="270">
          <cell r="C270" t="str">
            <v>2014</v>
          </cell>
          <cell r="G270" t="str">
            <v>VIC</v>
          </cell>
          <cell r="H270" t="str">
            <v>Small Business</v>
          </cell>
          <cell r="I270" t="str">
            <v>Connor Betts</v>
          </cell>
          <cell r="S270">
            <v>26</v>
          </cell>
          <cell r="Y270">
            <v>79.437600000000003</v>
          </cell>
        </row>
        <row r="271">
          <cell r="C271" t="str">
            <v>2014</v>
          </cell>
          <cell r="G271" t="str">
            <v>NSW</v>
          </cell>
          <cell r="H271" t="str">
            <v>Home Office</v>
          </cell>
          <cell r="I271" t="str">
            <v>Charlie Bui</v>
          </cell>
          <cell r="S271">
            <v>33</v>
          </cell>
          <cell r="Y271">
            <v>215.32679999999999</v>
          </cell>
        </row>
        <row r="272">
          <cell r="C272" t="str">
            <v>2014</v>
          </cell>
          <cell r="G272" t="str">
            <v>NSW</v>
          </cell>
          <cell r="H272" t="str">
            <v>Small Business</v>
          </cell>
          <cell r="I272" t="str">
            <v>Tina Carlton</v>
          </cell>
          <cell r="S272">
            <v>21</v>
          </cell>
          <cell r="Y272">
            <v>43.036000000000001</v>
          </cell>
        </row>
        <row r="273">
          <cell r="C273" t="str">
            <v>2014</v>
          </cell>
          <cell r="G273" t="str">
            <v>NSW</v>
          </cell>
          <cell r="H273" t="str">
            <v>Home Office</v>
          </cell>
          <cell r="I273" t="str">
            <v>Phoebe Gour</v>
          </cell>
          <cell r="S273">
            <v>1</v>
          </cell>
          <cell r="Y273">
            <v>34.8566</v>
          </cell>
        </row>
        <row r="274">
          <cell r="C274" t="str">
            <v>2014</v>
          </cell>
          <cell r="G274" t="str">
            <v>VIC</v>
          </cell>
          <cell r="H274" t="str">
            <v>Small Business</v>
          </cell>
          <cell r="I274" t="str">
            <v>Connor Betts</v>
          </cell>
          <cell r="S274">
            <v>32</v>
          </cell>
          <cell r="Y274">
            <v>318.13200000000001</v>
          </cell>
        </row>
        <row r="275">
          <cell r="C275" t="str">
            <v>2014</v>
          </cell>
          <cell r="G275" t="str">
            <v>NSW</v>
          </cell>
          <cell r="H275" t="str">
            <v>Corporate</v>
          </cell>
          <cell r="I275" t="str">
            <v>Phoebe Gour</v>
          </cell>
          <cell r="S275">
            <v>1</v>
          </cell>
          <cell r="Y275">
            <v>3.8235999999999999</v>
          </cell>
        </row>
        <row r="276">
          <cell r="C276" t="str">
            <v>2014</v>
          </cell>
          <cell r="G276" t="str">
            <v>NSW</v>
          </cell>
          <cell r="H276" t="str">
            <v>Corporate</v>
          </cell>
          <cell r="I276" t="str">
            <v>Nicholas Fernandes</v>
          </cell>
          <cell r="S276">
            <v>50</v>
          </cell>
          <cell r="Y276">
            <v>3796.8399999999997</v>
          </cell>
        </row>
        <row r="277">
          <cell r="C277" t="str">
            <v>2014</v>
          </cell>
          <cell r="G277" t="str">
            <v>WA</v>
          </cell>
          <cell r="H277" t="str">
            <v>Home Office</v>
          </cell>
          <cell r="I277" t="str">
            <v>Natasha Song</v>
          </cell>
          <cell r="S277">
            <v>5</v>
          </cell>
          <cell r="Y277">
            <v>501.98200000000003</v>
          </cell>
        </row>
        <row r="278">
          <cell r="C278" t="str">
            <v>2014</v>
          </cell>
          <cell r="G278" t="str">
            <v>VIC</v>
          </cell>
          <cell r="H278" t="str">
            <v>Corporate</v>
          </cell>
          <cell r="I278" t="str">
            <v>Connor Betts</v>
          </cell>
          <cell r="S278">
            <v>34</v>
          </cell>
          <cell r="Y278">
            <v>235.8484</v>
          </cell>
        </row>
        <row r="279">
          <cell r="C279" t="str">
            <v>2014</v>
          </cell>
          <cell r="G279" t="str">
            <v>NSW</v>
          </cell>
          <cell r="H279" t="str">
            <v>Small Business</v>
          </cell>
          <cell r="I279" t="str">
            <v>Leighton Forrest</v>
          </cell>
          <cell r="S279">
            <v>45</v>
          </cell>
          <cell r="Y279">
            <v>263.31</v>
          </cell>
        </row>
        <row r="280">
          <cell r="C280" t="str">
            <v>2014</v>
          </cell>
          <cell r="G280" t="str">
            <v>NSW</v>
          </cell>
          <cell r="H280" t="str">
            <v>Home Office</v>
          </cell>
          <cell r="I280" t="str">
            <v>Mihael Khan</v>
          </cell>
          <cell r="S280">
            <v>43</v>
          </cell>
          <cell r="Y280">
            <v>113.08200000000001</v>
          </cell>
        </row>
        <row r="281">
          <cell r="C281" t="str">
            <v>2014</v>
          </cell>
          <cell r="G281" t="str">
            <v>NSW</v>
          </cell>
          <cell r="H281" t="str">
            <v>Corporate</v>
          </cell>
          <cell r="I281" t="str">
            <v>Leighton Forrest</v>
          </cell>
          <cell r="S281">
            <v>25</v>
          </cell>
          <cell r="Y281">
            <v>750.14</v>
          </cell>
        </row>
        <row r="282">
          <cell r="C282" t="str">
            <v>2014</v>
          </cell>
          <cell r="G282" t="str">
            <v>VIC</v>
          </cell>
          <cell r="H282" t="str">
            <v>Small Business</v>
          </cell>
          <cell r="I282" t="str">
            <v>Yvette Biti</v>
          </cell>
          <cell r="S282">
            <v>21</v>
          </cell>
          <cell r="Y282">
            <v>749.16</v>
          </cell>
        </row>
        <row r="283">
          <cell r="C283" t="str">
            <v>2014</v>
          </cell>
          <cell r="G283" t="str">
            <v>VIC</v>
          </cell>
          <cell r="H283" t="str">
            <v>Small Business</v>
          </cell>
          <cell r="I283" t="str">
            <v>Connor Betts</v>
          </cell>
          <cell r="S283">
            <v>39</v>
          </cell>
          <cell r="Y283">
            <v>145.09</v>
          </cell>
        </row>
        <row r="284">
          <cell r="C284" t="str">
            <v>2014</v>
          </cell>
          <cell r="G284" t="str">
            <v>NSW</v>
          </cell>
          <cell r="H284" t="str">
            <v>Home Office</v>
          </cell>
          <cell r="I284" t="str">
            <v>Charlie Bui</v>
          </cell>
          <cell r="S284">
            <v>5</v>
          </cell>
          <cell r="Y284">
            <v>15.466000000000001</v>
          </cell>
        </row>
        <row r="285">
          <cell r="C285" t="str">
            <v>2014</v>
          </cell>
          <cell r="G285" t="str">
            <v>NSW</v>
          </cell>
          <cell r="H285" t="str">
            <v>Small Business</v>
          </cell>
          <cell r="I285" t="str">
            <v>Mihael Khan</v>
          </cell>
          <cell r="S285">
            <v>31</v>
          </cell>
          <cell r="Y285">
            <v>522.97860000000003</v>
          </cell>
        </row>
        <row r="286">
          <cell r="C286" t="str">
            <v>2014</v>
          </cell>
          <cell r="G286" t="str">
            <v>NSW</v>
          </cell>
          <cell r="H286" t="str">
            <v>Consumer</v>
          </cell>
          <cell r="I286" t="str">
            <v>Charlie Bui</v>
          </cell>
          <cell r="S286">
            <v>18</v>
          </cell>
          <cell r="Y286">
            <v>132.55000000000001</v>
          </cell>
        </row>
        <row r="287">
          <cell r="C287" t="str">
            <v>2014</v>
          </cell>
          <cell r="G287" t="str">
            <v>NSW</v>
          </cell>
          <cell r="H287" t="str">
            <v>Home Office</v>
          </cell>
          <cell r="I287" t="str">
            <v>Nicholas Fernandes</v>
          </cell>
          <cell r="S287">
            <v>1</v>
          </cell>
          <cell r="Y287">
            <v>10.449</v>
          </cell>
        </row>
        <row r="288">
          <cell r="C288" t="str">
            <v>2014</v>
          </cell>
          <cell r="G288" t="str">
            <v>NSW</v>
          </cell>
          <cell r="H288" t="str">
            <v>Consumer</v>
          </cell>
          <cell r="I288" t="str">
            <v>Aanya Zhang</v>
          </cell>
          <cell r="S288">
            <v>44</v>
          </cell>
          <cell r="Y288">
            <v>1667.4555999999998</v>
          </cell>
        </row>
        <row r="289">
          <cell r="C289" t="str">
            <v>2014</v>
          </cell>
          <cell r="G289" t="str">
            <v>VIC</v>
          </cell>
          <cell r="H289" t="str">
            <v>Corporate</v>
          </cell>
          <cell r="I289" t="str">
            <v>Connor Betts</v>
          </cell>
          <cell r="S289">
            <v>39</v>
          </cell>
          <cell r="Y289">
            <v>790.91120000000001</v>
          </cell>
        </row>
        <row r="290">
          <cell r="C290" t="str">
            <v>2014</v>
          </cell>
          <cell r="G290" t="str">
            <v>NSW</v>
          </cell>
          <cell r="H290" t="str">
            <v>Consumer</v>
          </cell>
          <cell r="I290" t="str">
            <v>Preston Senome</v>
          </cell>
          <cell r="S290">
            <v>41</v>
          </cell>
          <cell r="Y290">
            <v>146.1489</v>
          </cell>
        </row>
        <row r="291">
          <cell r="C291" t="str">
            <v>2014</v>
          </cell>
          <cell r="G291" t="str">
            <v>NSW</v>
          </cell>
          <cell r="H291" t="str">
            <v>Consumer</v>
          </cell>
          <cell r="I291" t="str">
            <v>Radhya Staples</v>
          </cell>
          <cell r="S291">
            <v>46</v>
          </cell>
          <cell r="Y291">
            <v>159.69460000000001</v>
          </cell>
        </row>
        <row r="292">
          <cell r="C292" t="str">
            <v>2014</v>
          </cell>
          <cell r="G292" t="str">
            <v>VIC</v>
          </cell>
          <cell r="H292" t="str">
            <v>Small Business</v>
          </cell>
          <cell r="I292" t="str">
            <v>Yvette Biti</v>
          </cell>
          <cell r="S292">
            <v>18</v>
          </cell>
          <cell r="Y292">
            <v>102.55999999999999</v>
          </cell>
        </row>
        <row r="293">
          <cell r="C293" t="str">
            <v>2014</v>
          </cell>
          <cell r="G293" t="str">
            <v>NSW</v>
          </cell>
          <cell r="H293" t="str">
            <v>Corporate</v>
          </cell>
          <cell r="I293" t="str">
            <v>Preston Senome</v>
          </cell>
          <cell r="S293">
            <v>31</v>
          </cell>
          <cell r="Y293">
            <v>60.870999999999995</v>
          </cell>
        </row>
        <row r="294">
          <cell r="C294" t="str">
            <v>2014</v>
          </cell>
          <cell r="G294" t="str">
            <v>VIC</v>
          </cell>
          <cell r="H294" t="str">
            <v>Corporate</v>
          </cell>
          <cell r="I294" t="str">
            <v>Connor Betts</v>
          </cell>
          <cell r="S294">
            <v>35</v>
          </cell>
          <cell r="Y294">
            <v>40.831000000000003</v>
          </cell>
        </row>
        <row r="295">
          <cell r="C295" t="str">
            <v>2014</v>
          </cell>
          <cell r="G295" t="str">
            <v>NSW</v>
          </cell>
          <cell r="H295" t="str">
            <v>Home Office</v>
          </cell>
          <cell r="I295" t="str">
            <v>Charlie Bui</v>
          </cell>
          <cell r="S295">
            <v>31</v>
          </cell>
          <cell r="Y295">
            <v>14667.5658</v>
          </cell>
        </row>
        <row r="296">
          <cell r="C296" t="str">
            <v>2014</v>
          </cell>
          <cell r="G296" t="str">
            <v>NSW</v>
          </cell>
          <cell r="H296" t="str">
            <v>Corporate</v>
          </cell>
          <cell r="I296" t="str">
            <v>Tina Carlton</v>
          </cell>
          <cell r="S296">
            <v>30</v>
          </cell>
          <cell r="Y296">
            <v>16404.217000000001</v>
          </cell>
        </row>
        <row r="297">
          <cell r="C297" t="str">
            <v>2014</v>
          </cell>
          <cell r="G297" t="str">
            <v>NSW</v>
          </cell>
          <cell r="H297" t="str">
            <v>Small Business</v>
          </cell>
          <cell r="I297" t="str">
            <v>Tina Carlton</v>
          </cell>
          <cell r="S297">
            <v>2</v>
          </cell>
          <cell r="Y297">
            <v>7.4440000000000008</v>
          </cell>
        </row>
        <row r="298">
          <cell r="C298" t="str">
            <v>2014</v>
          </cell>
          <cell r="G298" t="str">
            <v>NSW</v>
          </cell>
          <cell r="H298" t="str">
            <v>Corporate</v>
          </cell>
          <cell r="I298" t="str">
            <v>Phoebe Gour</v>
          </cell>
          <cell r="S298">
            <v>36</v>
          </cell>
          <cell r="Y298">
            <v>1121.78</v>
          </cell>
        </row>
        <row r="299">
          <cell r="C299" t="str">
            <v>2014</v>
          </cell>
          <cell r="G299" t="str">
            <v>VIC</v>
          </cell>
          <cell r="H299" t="str">
            <v>Consumer</v>
          </cell>
          <cell r="I299" t="str">
            <v>Yvette Biti</v>
          </cell>
          <cell r="S299">
            <v>11</v>
          </cell>
          <cell r="Y299">
            <v>85.624400000000009</v>
          </cell>
        </row>
        <row r="300">
          <cell r="C300" t="str">
            <v>2014</v>
          </cell>
          <cell r="G300" t="str">
            <v>VIC</v>
          </cell>
          <cell r="H300" t="str">
            <v>Home Office</v>
          </cell>
          <cell r="I300" t="str">
            <v>Yvette Biti</v>
          </cell>
          <cell r="S300">
            <v>22</v>
          </cell>
          <cell r="Y300">
            <v>213.98580000000001</v>
          </cell>
        </row>
        <row r="301">
          <cell r="C301" t="str">
            <v>2014</v>
          </cell>
          <cell r="G301" t="str">
            <v>NSW</v>
          </cell>
          <cell r="H301" t="str">
            <v>Small Business</v>
          </cell>
          <cell r="I301" t="str">
            <v>Stevie Bacata</v>
          </cell>
          <cell r="S301">
            <v>16</v>
          </cell>
          <cell r="Y301">
            <v>130.74239999999998</v>
          </cell>
        </row>
        <row r="302">
          <cell r="C302" t="str">
            <v>2014</v>
          </cell>
          <cell r="G302" t="str">
            <v>NSW</v>
          </cell>
          <cell r="H302" t="str">
            <v>Consumer</v>
          </cell>
          <cell r="I302" t="str">
            <v>Charlie Bui</v>
          </cell>
          <cell r="S302">
            <v>32</v>
          </cell>
          <cell r="Y302">
            <v>6073.83</v>
          </cell>
        </row>
        <row r="303">
          <cell r="C303" t="str">
            <v>2014</v>
          </cell>
          <cell r="G303" t="str">
            <v>NSW</v>
          </cell>
          <cell r="H303" t="str">
            <v>Corporate</v>
          </cell>
          <cell r="I303" t="str">
            <v>Mihael Khan</v>
          </cell>
          <cell r="S303">
            <v>14</v>
          </cell>
          <cell r="Y303">
            <v>269.76800000000003</v>
          </cell>
        </row>
        <row r="304">
          <cell r="C304" t="str">
            <v>2014</v>
          </cell>
          <cell r="G304" t="str">
            <v>NSW</v>
          </cell>
          <cell r="H304" t="str">
            <v>Home Office</v>
          </cell>
          <cell r="I304" t="str">
            <v>Tina Carlton</v>
          </cell>
          <cell r="S304">
            <v>15</v>
          </cell>
          <cell r="Y304">
            <v>52.645000000000003</v>
          </cell>
        </row>
        <row r="305">
          <cell r="C305" t="str">
            <v>2014</v>
          </cell>
          <cell r="G305" t="str">
            <v>VIC</v>
          </cell>
          <cell r="H305" t="str">
            <v>Home Office</v>
          </cell>
          <cell r="I305" t="str">
            <v>Yvette Biti</v>
          </cell>
          <cell r="S305">
            <v>48</v>
          </cell>
          <cell r="Y305">
            <v>123.61799999999999</v>
          </cell>
        </row>
        <row r="306">
          <cell r="C306" t="str">
            <v>2014</v>
          </cell>
          <cell r="G306" t="str">
            <v>NSW</v>
          </cell>
          <cell r="H306" t="str">
            <v>Home Office</v>
          </cell>
          <cell r="I306" t="str">
            <v>Tina Carlton</v>
          </cell>
          <cell r="S306">
            <v>25</v>
          </cell>
          <cell r="Y306">
            <v>94.97</v>
          </cell>
        </row>
        <row r="307">
          <cell r="C307" t="str">
            <v>2014</v>
          </cell>
          <cell r="G307" t="str">
            <v>NSW</v>
          </cell>
          <cell r="H307" t="str">
            <v>Home Office</v>
          </cell>
          <cell r="I307" t="str">
            <v>Tina Carlton</v>
          </cell>
          <cell r="S307">
            <v>45</v>
          </cell>
          <cell r="Y307">
            <v>75.683999999999997</v>
          </cell>
        </row>
        <row r="308">
          <cell r="C308" t="str">
            <v>2014</v>
          </cell>
          <cell r="G308" t="str">
            <v>WA</v>
          </cell>
          <cell r="H308" t="str">
            <v>Corporate</v>
          </cell>
          <cell r="I308" t="str">
            <v>Natasha Song</v>
          </cell>
          <cell r="S308">
            <v>33</v>
          </cell>
          <cell r="Y308">
            <v>46.121200000000002</v>
          </cell>
        </row>
        <row r="309">
          <cell r="C309" t="str">
            <v>2014</v>
          </cell>
          <cell r="G309" t="str">
            <v>NSW</v>
          </cell>
          <cell r="H309" t="str">
            <v>Corporate</v>
          </cell>
          <cell r="I309" t="str">
            <v>Aanya Zhang</v>
          </cell>
          <cell r="S309">
            <v>40</v>
          </cell>
          <cell r="Y309">
            <v>84.69</v>
          </cell>
        </row>
        <row r="310">
          <cell r="C310" t="str">
            <v>2014</v>
          </cell>
          <cell r="G310" t="str">
            <v>VIC</v>
          </cell>
          <cell r="H310" t="str">
            <v>Corporate</v>
          </cell>
          <cell r="I310" t="str">
            <v>Yvette Biti</v>
          </cell>
          <cell r="S310">
            <v>44</v>
          </cell>
          <cell r="Y310">
            <v>5569.4403999999995</v>
          </cell>
        </row>
        <row r="311">
          <cell r="C311" t="str">
            <v>2014</v>
          </cell>
          <cell r="G311" t="str">
            <v>WA</v>
          </cell>
          <cell r="H311" t="str">
            <v>Corporate</v>
          </cell>
          <cell r="I311" t="str">
            <v>Tina Carlton</v>
          </cell>
          <cell r="S311">
            <v>20</v>
          </cell>
          <cell r="Y311">
            <v>190</v>
          </cell>
        </row>
        <row r="312">
          <cell r="C312" t="str">
            <v>2014</v>
          </cell>
          <cell r="G312" t="str">
            <v>NSW</v>
          </cell>
          <cell r="H312" t="str">
            <v>Home Office</v>
          </cell>
          <cell r="I312" t="str">
            <v>Aanya Zhang</v>
          </cell>
          <cell r="S312">
            <v>29</v>
          </cell>
          <cell r="Y312">
            <v>123.06839999999998</v>
          </cell>
        </row>
        <row r="313">
          <cell r="C313" t="str">
            <v>2014</v>
          </cell>
          <cell r="G313" t="str">
            <v>WA</v>
          </cell>
          <cell r="H313" t="str">
            <v>Consumer</v>
          </cell>
          <cell r="I313" t="str">
            <v>Phoebe Gour</v>
          </cell>
          <cell r="S313">
            <v>9</v>
          </cell>
          <cell r="Y313">
            <v>28.432799999999997</v>
          </cell>
        </row>
        <row r="314">
          <cell r="C314" t="str">
            <v>2014</v>
          </cell>
          <cell r="G314" t="str">
            <v>NSW</v>
          </cell>
          <cell r="H314" t="str">
            <v>Small Business</v>
          </cell>
          <cell r="I314" t="str">
            <v>Samantha Chairs</v>
          </cell>
          <cell r="S314">
            <v>20</v>
          </cell>
          <cell r="Y314">
            <v>252.35599999999999</v>
          </cell>
        </row>
        <row r="315">
          <cell r="C315" t="str">
            <v>2014</v>
          </cell>
          <cell r="G315" t="str">
            <v>VIC</v>
          </cell>
          <cell r="H315" t="str">
            <v>Consumer</v>
          </cell>
          <cell r="I315" t="str">
            <v>Connor Betts</v>
          </cell>
          <cell r="S315">
            <v>18</v>
          </cell>
          <cell r="Y315">
            <v>214.01160000000002</v>
          </cell>
        </row>
        <row r="316">
          <cell r="C316" t="str">
            <v>2014</v>
          </cell>
          <cell r="G316" t="str">
            <v>NSW</v>
          </cell>
          <cell r="H316" t="str">
            <v>Corporate</v>
          </cell>
          <cell r="I316" t="str">
            <v>Samantha Chairs</v>
          </cell>
          <cell r="S316">
            <v>15</v>
          </cell>
          <cell r="Y316">
            <v>55.708999999999996</v>
          </cell>
        </row>
        <row r="317">
          <cell r="C317" t="str">
            <v>2014</v>
          </cell>
          <cell r="G317" t="str">
            <v>NSW</v>
          </cell>
          <cell r="H317" t="str">
            <v>Small Business</v>
          </cell>
          <cell r="I317" t="str">
            <v>Radhya Staples</v>
          </cell>
          <cell r="S317">
            <v>47</v>
          </cell>
          <cell r="Y317">
            <v>19083.576999999997</v>
          </cell>
        </row>
        <row r="318">
          <cell r="C318" t="str">
            <v>2014</v>
          </cell>
          <cell r="G318" t="str">
            <v>NSW</v>
          </cell>
          <cell r="H318" t="str">
            <v>Corporate</v>
          </cell>
          <cell r="I318" t="str">
            <v>Tina Carlton</v>
          </cell>
          <cell r="S318">
            <v>49</v>
          </cell>
          <cell r="Y318">
            <v>7251.3743999999997</v>
          </cell>
        </row>
        <row r="319">
          <cell r="C319" t="str">
            <v>2014</v>
          </cell>
          <cell r="G319" t="str">
            <v>NSW</v>
          </cell>
          <cell r="H319" t="str">
            <v>Corporate</v>
          </cell>
          <cell r="I319" t="str">
            <v>Natasha Song</v>
          </cell>
          <cell r="S319">
            <v>26</v>
          </cell>
          <cell r="Y319">
            <v>556.24840000000006</v>
          </cell>
        </row>
        <row r="320">
          <cell r="C320" t="str">
            <v>2014</v>
          </cell>
          <cell r="G320" t="str">
            <v>VIC</v>
          </cell>
          <cell r="H320" t="str">
            <v>Corporate</v>
          </cell>
          <cell r="I320" t="str">
            <v>Yvette Biti</v>
          </cell>
          <cell r="S320">
            <v>46</v>
          </cell>
          <cell r="Y320">
            <v>517.88659999999993</v>
          </cell>
        </row>
        <row r="321">
          <cell r="C321" t="str">
            <v>2014</v>
          </cell>
          <cell r="G321" t="str">
            <v>VIC</v>
          </cell>
          <cell r="H321" t="str">
            <v>Corporate</v>
          </cell>
          <cell r="I321" t="str">
            <v>Connor Betts</v>
          </cell>
          <cell r="S321">
            <v>10</v>
          </cell>
          <cell r="Y321">
            <v>214.70999999999998</v>
          </cell>
        </row>
        <row r="322">
          <cell r="C322" t="str">
            <v>2014</v>
          </cell>
          <cell r="G322" t="str">
            <v>NSW</v>
          </cell>
          <cell r="H322" t="str">
            <v>Corporate</v>
          </cell>
          <cell r="I322" t="str">
            <v>Charlie Bui</v>
          </cell>
          <cell r="S322">
            <v>40</v>
          </cell>
          <cell r="Y322">
            <v>66.52</v>
          </cell>
        </row>
        <row r="323">
          <cell r="C323" t="str">
            <v>2014</v>
          </cell>
          <cell r="G323" t="str">
            <v>WA</v>
          </cell>
          <cell r="H323" t="str">
            <v>Small Business</v>
          </cell>
          <cell r="I323" t="str">
            <v>Tina Carlton</v>
          </cell>
          <cell r="S323">
            <v>45</v>
          </cell>
          <cell r="Y323">
            <v>301.83400000000006</v>
          </cell>
        </row>
        <row r="324">
          <cell r="C324" t="str">
            <v>2014</v>
          </cell>
          <cell r="G324" t="str">
            <v>NSW</v>
          </cell>
          <cell r="H324" t="str">
            <v>Consumer</v>
          </cell>
          <cell r="I324" t="str">
            <v>Radhya Staples</v>
          </cell>
          <cell r="S324">
            <v>43</v>
          </cell>
          <cell r="Y324">
            <v>16642.411199999999</v>
          </cell>
        </row>
        <row r="325">
          <cell r="C325" t="str">
            <v>2014</v>
          </cell>
          <cell r="G325" t="str">
            <v>NSW</v>
          </cell>
          <cell r="H325" t="str">
            <v>Small Business</v>
          </cell>
          <cell r="I325" t="str">
            <v>Aanya Zhang</v>
          </cell>
          <cell r="S325">
            <v>6</v>
          </cell>
          <cell r="Y325">
            <v>1740.7672000000002</v>
          </cell>
        </row>
        <row r="326">
          <cell r="C326" t="str">
            <v>2014</v>
          </cell>
          <cell r="G326" t="str">
            <v>NSW</v>
          </cell>
          <cell r="H326" t="str">
            <v>Corporate</v>
          </cell>
          <cell r="I326" t="str">
            <v>Phoebe Gour</v>
          </cell>
          <cell r="S326">
            <v>10</v>
          </cell>
          <cell r="Y326">
            <v>185.59</v>
          </cell>
        </row>
        <row r="327">
          <cell r="C327" t="str">
            <v>2014</v>
          </cell>
          <cell r="G327" t="str">
            <v>NSW</v>
          </cell>
          <cell r="H327" t="str">
            <v>Consumer</v>
          </cell>
          <cell r="I327" t="str">
            <v>Charlie Bui</v>
          </cell>
          <cell r="S327">
            <v>5</v>
          </cell>
          <cell r="Y327">
            <v>2276.4504999999999</v>
          </cell>
        </row>
        <row r="328">
          <cell r="C328" t="str">
            <v>2014</v>
          </cell>
          <cell r="G328" t="str">
            <v>VIC</v>
          </cell>
          <cell r="H328" t="str">
            <v>Corporate</v>
          </cell>
          <cell r="I328" t="str">
            <v>Connor Betts</v>
          </cell>
          <cell r="S328">
            <v>44</v>
          </cell>
          <cell r="Y328">
            <v>153.53880000000001</v>
          </cell>
        </row>
        <row r="329">
          <cell r="C329" t="str">
            <v>2014</v>
          </cell>
          <cell r="G329" t="str">
            <v>WA</v>
          </cell>
          <cell r="H329" t="str">
            <v>Small Business</v>
          </cell>
          <cell r="I329" t="str">
            <v>Mihael Khan</v>
          </cell>
          <cell r="S329">
            <v>18</v>
          </cell>
          <cell r="Y329">
            <v>305.89999999999998</v>
          </cell>
        </row>
        <row r="330">
          <cell r="C330" t="str">
            <v>2014</v>
          </cell>
          <cell r="G330" t="str">
            <v>NSW</v>
          </cell>
          <cell r="H330" t="str">
            <v>Corporate</v>
          </cell>
          <cell r="I330" t="str">
            <v>Samantha Chairs</v>
          </cell>
          <cell r="S330">
            <v>46</v>
          </cell>
          <cell r="Y330">
            <v>1387.5867999999998</v>
          </cell>
        </row>
        <row r="331">
          <cell r="C331" t="str">
            <v>2014</v>
          </cell>
          <cell r="G331" t="str">
            <v>NSW</v>
          </cell>
          <cell r="H331" t="str">
            <v>Home Office</v>
          </cell>
          <cell r="I331" t="str">
            <v>Natasha Song</v>
          </cell>
          <cell r="S331">
            <v>32</v>
          </cell>
          <cell r="Y331">
            <v>164.97399999999999</v>
          </cell>
        </row>
        <row r="332">
          <cell r="C332" t="str">
            <v>2014</v>
          </cell>
          <cell r="G332" t="str">
            <v>NSW</v>
          </cell>
          <cell r="H332" t="str">
            <v>Home Office</v>
          </cell>
          <cell r="I332" t="str">
            <v>Samantha Chairs</v>
          </cell>
          <cell r="S332">
            <v>19</v>
          </cell>
          <cell r="Y332">
            <v>34.709600000000002</v>
          </cell>
        </row>
        <row r="333">
          <cell r="C333" t="str">
            <v>2014</v>
          </cell>
          <cell r="G333" t="str">
            <v>WA</v>
          </cell>
          <cell r="H333" t="str">
            <v>Corporate</v>
          </cell>
          <cell r="I333" t="str">
            <v>Phoebe Gour</v>
          </cell>
          <cell r="S333">
            <v>39</v>
          </cell>
          <cell r="Y333">
            <v>137.93860000000001</v>
          </cell>
        </row>
        <row r="334">
          <cell r="C334" t="str">
            <v>2014</v>
          </cell>
          <cell r="G334" t="str">
            <v>NSW</v>
          </cell>
          <cell r="H334" t="str">
            <v>Small Business</v>
          </cell>
          <cell r="I334" t="str">
            <v>Leighton Forrest</v>
          </cell>
          <cell r="S334">
            <v>32</v>
          </cell>
          <cell r="Y334">
            <v>98.60560000000001</v>
          </cell>
        </row>
        <row r="335">
          <cell r="C335" t="str">
            <v>2014</v>
          </cell>
          <cell r="G335" t="str">
            <v>VIC</v>
          </cell>
          <cell r="H335" t="str">
            <v>Consumer</v>
          </cell>
          <cell r="I335" t="str">
            <v>Connor Betts</v>
          </cell>
          <cell r="S335">
            <v>48</v>
          </cell>
          <cell r="Y335">
            <v>1645.482</v>
          </cell>
        </row>
        <row r="336">
          <cell r="C336" t="str">
            <v>2014</v>
          </cell>
          <cell r="G336" t="str">
            <v>NSW</v>
          </cell>
          <cell r="H336" t="str">
            <v>Consumer</v>
          </cell>
          <cell r="I336" t="str">
            <v>Mihael Khan</v>
          </cell>
          <cell r="S336">
            <v>21</v>
          </cell>
          <cell r="Y336">
            <v>738.1638999999999</v>
          </cell>
        </row>
        <row r="337">
          <cell r="C337" t="str">
            <v>2014</v>
          </cell>
          <cell r="G337" t="str">
            <v>NSW</v>
          </cell>
          <cell r="H337" t="str">
            <v>Home Office</v>
          </cell>
          <cell r="I337" t="str">
            <v>Samantha Chairs</v>
          </cell>
          <cell r="S337">
            <v>16</v>
          </cell>
          <cell r="Y337">
            <v>2366.1819999999998</v>
          </cell>
        </row>
        <row r="338">
          <cell r="C338" t="str">
            <v>2014</v>
          </cell>
          <cell r="G338" t="str">
            <v>NSW</v>
          </cell>
          <cell r="H338" t="str">
            <v>Corporate</v>
          </cell>
          <cell r="I338" t="str">
            <v>Charlie Bui</v>
          </cell>
          <cell r="S338">
            <v>17</v>
          </cell>
          <cell r="Y338">
            <v>2353.1499999999996</v>
          </cell>
        </row>
        <row r="339">
          <cell r="C339" t="str">
            <v>2014</v>
          </cell>
          <cell r="G339" t="str">
            <v>VIC</v>
          </cell>
          <cell r="H339" t="str">
            <v>Consumer</v>
          </cell>
          <cell r="I339" t="str">
            <v>Connor Betts</v>
          </cell>
          <cell r="S339">
            <v>24</v>
          </cell>
          <cell r="Y339">
            <v>117.16160000000001</v>
          </cell>
        </row>
        <row r="340">
          <cell r="C340" t="str">
            <v>2014</v>
          </cell>
          <cell r="G340" t="str">
            <v>NSW</v>
          </cell>
          <cell r="H340" t="str">
            <v>Home Office</v>
          </cell>
          <cell r="I340" t="str">
            <v>Phoebe Gour</v>
          </cell>
          <cell r="S340">
            <v>8</v>
          </cell>
          <cell r="Y340">
            <v>22.417199999999998</v>
          </cell>
        </row>
        <row r="341">
          <cell r="C341" t="str">
            <v>2014</v>
          </cell>
          <cell r="G341" t="str">
            <v>NSW</v>
          </cell>
          <cell r="H341" t="str">
            <v>Small Business</v>
          </cell>
          <cell r="I341" t="str">
            <v>Mihael Khan</v>
          </cell>
          <cell r="S341">
            <v>47</v>
          </cell>
          <cell r="Y341">
            <v>1819.0445999999999</v>
          </cell>
        </row>
        <row r="342">
          <cell r="C342" t="str">
            <v>2014</v>
          </cell>
          <cell r="G342" t="str">
            <v>VIC</v>
          </cell>
          <cell r="H342" t="str">
            <v>Small Business</v>
          </cell>
          <cell r="I342" t="str">
            <v>Connor Betts</v>
          </cell>
          <cell r="S342">
            <v>46</v>
          </cell>
          <cell r="Y342">
            <v>166.74779999999998</v>
          </cell>
        </row>
        <row r="343">
          <cell r="C343" t="str">
            <v>2014</v>
          </cell>
          <cell r="G343" t="str">
            <v>NSW</v>
          </cell>
          <cell r="H343" t="str">
            <v>Home Office</v>
          </cell>
          <cell r="I343" t="str">
            <v>Samantha Chairs</v>
          </cell>
          <cell r="S343">
            <v>50</v>
          </cell>
          <cell r="Y343">
            <v>365.42</v>
          </cell>
        </row>
        <row r="344">
          <cell r="C344" t="str">
            <v>2014</v>
          </cell>
          <cell r="G344" t="str">
            <v>NSW</v>
          </cell>
          <cell r="H344" t="str">
            <v>Home Office</v>
          </cell>
          <cell r="I344" t="str">
            <v>Samantha Chairs</v>
          </cell>
          <cell r="S344">
            <v>43</v>
          </cell>
          <cell r="Y344">
            <v>105.1058</v>
          </cell>
        </row>
        <row r="345">
          <cell r="C345" t="str">
            <v>2014</v>
          </cell>
          <cell r="G345" t="str">
            <v>NSW</v>
          </cell>
          <cell r="H345" t="str">
            <v>Corporate</v>
          </cell>
          <cell r="I345" t="str">
            <v>Phoebe Gour</v>
          </cell>
          <cell r="S345">
            <v>44</v>
          </cell>
          <cell r="Y345">
            <v>105.00439999999999</v>
          </cell>
        </row>
        <row r="346">
          <cell r="C346" t="str">
            <v>2014</v>
          </cell>
          <cell r="G346" t="str">
            <v>VIC</v>
          </cell>
          <cell r="H346" t="str">
            <v>Corporate</v>
          </cell>
          <cell r="I346" t="str">
            <v>Yvette Biti</v>
          </cell>
          <cell r="S346">
            <v>20</v>
          </cell>
          <cell r="Y346">
            <v>605.29999999999995</v>
          </cell>
        </row>
        <row r="347">
          <cell r="C347" t="str">
            <v>2014</v>
          </cell>
          <cell r="G347" t="str">
            <v>NSW</v>
          </cell>
          <cell r="H347" t="str">
            <v>Corporate</v>
          </cell>
          <cell r="I347" t="str">
            <v>Charlie Bui</v>
          </cell>
          <cell r="S347">
            <v>4</v>
          </cell>
          <cell r="Y347">
            <v>119.652</v>
          </cell>
        </row>
        <row r="348">
          <cell r="C348" t="str">
            <v>2014</v>
          </cell>
          <cell r="G348" t="str">
            <v>VIC</v>
          </cell>
          <cell r="H348" t="str">
            <v>Consumer</v>
          </cell>
          <cell r="I348" t="str">
            <v>Connor Betts</v>
          </cell>
          <cell r="S348">
            <v>43</v>
          </cell>
          <cell r="Y348">
            <v>218.09779999999998</v>
          </cell>
        </row>
        <row r="349">
          <cell r="C349" t="str">
            <v>2014</v>
          </cell>
          <cell r="G349" t="str">
            <v>NSW</v>
          </cell>
          <cell r="H349" t="str">
            <v>Consumer</v>
          </cell>
          <cell r="I349" t="str">
            <v>Nicholas Fernandes</v>
          </cell>
          <cell r="S349">
            <v>47</v>
          </cell>
          <cell r="Y349">
            <v>136.6292</v>
          </cell>
        </row>
        <row r="350">
          <cell r="C350" t="str">
            <v>2014</v>
          </cell>
          <cell r="G350" t="str">
            <v>VIC</v>
          </cell>
          <cell r="H350" t="str">
            <v>Consumer</v>
          </cell>
          <cell r="I350" t="str">
            <v>Yvette Biti</v>
          </cell>
          <cell r="S350">
            <v>40</v>
          </cell>
          <cell r="Y350">
            <v>626.524</v>
          </cell>
        </row>
        <row r="351">
          <cell r="C351" t="str">
            <v>2014</v>
          </cell>
          <cell r="G351" t="str">
            <v>NSW</v>
          </cell>
          <cell r="H351" t="str">
            <v>Consumer</v>
          </cell>
          <cell r="I351" t="str">
            <v>Mihael Khan</v>
          </cell>
          <cell r="S351">
            <v>19</v>
          </cell>
          <cell r="Y351">
            <v>59.399999999999991</v>
          </cell>
        </row>
        <row r="352">
          <cell r="C352" t="str">
            <v>2014</v>
          </cell>
          <cell r="G352" t="str">
            <v>VIC</v>
          </cell>
          <cell r="H352" t="str">
            <v>Corporate</v>
          </cell>
          <cell r="I352" t="str">
            <v>Connor Betts</v>
          </cell>
          <cell r="S352">
            <v>4</v>
          </cell>
          <cell r="Y352">
            <v>33.036399999999993</v>
          </cell>
        </row>
        <row r="353">
          <cell r="C353" t="str">
            <v>2014</v>
          </cell>
          <cell r="G353" t="str">
            <v>WA</v>
          </cell>
          <cell r="H353" t="str">
            <v>Small Business</v>
          </cell>
          <cell r="I353" t="str">
            <v>Phoebe Gour</v>
          </cell>
          <cell r="S353">
            <v>18</v>
          </cell>
          <cell r="Y353">
            <v>82.684799999999996</v>
          </cell>
        </row>
        <row r="354">
          <cell r="C354" t="str">
            <v>2014</v>
          </cell>
          <cell r="G354" t="str">
            <v>NSW</v>
          </cell>
          <cell r="H354" t="str">
            <v>Corporate</v>
          </cell>
          <cell r="I354" t="str">
            <v>Leighton Forrest</v>
          </cell>
          <cell r="S354">
            <v>10</v>
          </cell>
          <cell r="Y354">
            <v>29.501999999999995</v>
          </cell>
        </row>
        <row r="355">
          <cell r="C355" t="str">
            <v>2014</v>
          </cell>
          <cell r="G355" t="str">
            <v>WA</v>
          </cell>
          <cell r="H355" t="str">
            <v>Consumer</v>
          </cell>
          <cell r="I355" t="str">
            <v>Phoebe Gour</v>
          </cell>
          <cell r="S355">
            <v>8</v>
          </cell>
          <cell r="Y355">
            <v>15.316000000000001</v>
          </cell>
        </row>
        <row r="356">
          <cell r="C356" t="str">
            <v>2014</v>
          </cell>
          <cell r="G356" t="str">
            <v>WA</v>
          </cell>
          <cell r="H356" t="str">
            <v>Consumer</v>
          </cell>
          <cell r="I356" t="str">
            <v>Phoebe Gour</v>
          </cell>
          <cell r="S356">
            <v>41</v>
          </cell>
          <cell r="Y356">
            <v>129.70599999999999</v>
          </cell>
        </row>
        <row r="357">
          <cell r="C357" t="str">
            <v>2014</v>
          </cell>
          <cell r="G357" t="str">
            <v>NSW</v>
          </cell>
          <cell r="H357" t="str">
            <v>Consumer</v>
          </cell>
          <cell r="I357" t="str">
            <v>Leighton Forrest</v>
          </cell>
          <cell r="S357">
            <v>20</v>
          </cell>
          <cell r="Y357">
            <v>41.426000000000002</v>
          </cell>
        </row>
        <row r="358">
          <cell r="C358" t="str">
            <v>2014</v>
          </cell>
          <cell r="G358" t="str">
            <v>NSW</v>
          </cell>
          <cell r="H358" t="str">
            <v>Small Business</v>
          </cell>
          <cell r="I358" t="str">
            <v>Preston Senome</v>
          </cell>
          <cell r="S358">
            <v>25</v>
          </cell>
          <cell r="Y358">
            <v>60.405000000000001</v>
          </cell>
        </row>
        <row r="359">
          <cell r="C359" t="str">
            <v>2014</v>
          </cell>
          <cell r="G359" t="str">
            <v>VIC</v>
          </cell>
          <cell r="H359" t="str">
            <v>Home Office</v>
          </cell>
          <cell r="I359" t="str">
            <v>Yvette Biti</v>
          </cell>
          <cell r="S359">
            <v>46</v>
          </cell>
          <cell r="Y359">
            <v>130.9</v>
          </cell>
        </row>
        <row r="360">
          <cell r="C360" t="str">
            <v>2014</v>
          </cell>
          <cell r="G360" t="str">
            <v>NSW</v>
          </cell>
          <cell r="H360" t="str">
            <v>Home Office</v>
          </cell>
          <cell r="I360" t="str">
            <v>Natasha Song</v>
          </cell>
          <cell r="S360">
            <v>25</v>
          </cell>
          <cell r="Y360">
            <v>13974.2575</v>
          </cell>
        </row>
        <row r="361">
          <cell r="C361" t="str">
            <v>2014</v>
          </cell>
          <cell r="G361" t="str">
            <v>NSW</v>
          </cell>
          <cell r="H361" t="str">
            <v>Home Office</v>
          </cell>
          <cell r="I361" t="str">
            <v>Natasha Song</v>
          </cell>
          <cell r="S361">
            <v>10</v>
          </cell>
          <cell r="Y361">
            <v>24.904000000000003</v>
          </cell>
        </row>
        <row r="362">
          <cell r="C362" t="str">
            <v>2014</v>
          </cell>
          <cell r="G362" t="str">
            <v>NSW</v>
          </cell>
          <cell r="H362" t="str">
            <v>Corporate</v>
          </cell>
          <cell r="I362" t="str">
            <v>Mihael Khan</v>
          </cell>
          <cell r="S362">
            <v>9</v>
          </cell>
          <cell r="Y362">
            <v>178.60720000000001</v>
          </cell>
        </row>
        <row r="363">
          <cell r="C363" t="str">
            <v>2014</v>
          </cell>
          <cell r="G363" t="str">
            <v>VIC</v>
          </cell>
          <cell r="H363" t="str">
            <v>Small Business</v>
          </cell>
          <cell r="I363" t="str">
            <v>Yvette Biti</v>
          </cell>
          <cell r="S363">
            <v>11</v>
          </cell>
          <cell r="Y363">
            <v>36.376399999999997</v>
          </cell>
        </row>
        <row r="364">
          <cell r="C364" t="str">
            <v>2014</v>
          </cell>
          <cell r="G364" t="str">
            <v>NSW</v>
          </cell>
          <cell r="H364" t="str">
            <v>Small Business</v>
          </cell>
          <cell r="I364" t="str">
            <v>Phoebe Gour</v>
          </cell>
          <cell r="S364">
            <v>34</v>
          </cell>
          <cell r="Y364">
            <v>768.41079999999999</v>
          </cell>
        </row>
        <row r="365">
          <cell r="C365" t="str">
            <v>2014</v>
          </cell>
          <cell r="G365" t="str">
            <v>VIC</v>
          </cell>
          <cell r="H365" t="str">
            <v>Corporate</v>
          </cell>
          <cell r="I365" t="str">
            <v>Connor Betts</v>
          </cell>
          <cell r="S365">
            <v>7</v>
          </cell>
          <cell r="Y365">
            <v>51.661200000000001</v>
          </cell>
        </row>
        <row r="366">
          <cell r="C366" t="str">
            <v>2014</v>
          </cell>
          <cell r="G366" t="str">
            <v>NSW</v>
          </cell>
          <cell r="H366" t="str">
            <v>Corporate</v>
          </cell>
          <cell r="I366" t="str">
            <v>Preston Senome</v>
          </cell>
          <cell r="S366">
            <v>7</v>
          </cell>
          <cell r="Y366">
            <v>43.582799999999999</v>
          </cell>
        </row>
        <row r="367">
          <cell r="C367" t="str">
            <v>2014</v>
          </cell>
          <cell r="G367" t="str">
            <v>VIC</v>
          </cell>
          <cell r="H367" t="str">
            <v>Consumer</v>
          </cell>
          <cell r="I367" t="str">
            <v>Yvette Biti</v>
          </cell>
          <cell r="S367">
            <v>43</v>
          </cell>
          <cell r="Y367">
            <v>107.492</v>
          </cell>
        </row>
        <row r="368">
          <cell r="C368" t="str">
            <v>2014</v>
          </cell>
          <cell r="G368" t="str">
            <v>NSW</v>
          </cell>
          <cell r="H368" t="str">
            <v>Corporate</v>
          </cell>
          <cell r="I368" t="str">
            <v>Radhya Staples</v>
          </cell>
          <cell r="S368">
            <v>32</v>
          </cell>
          <cell r="Y368">
            <v>173.71400000000003</v>
          </cell>
        </row>
        <row r="369">
          <cell r="C369" t="str">
            <v>2014</v>
          </cell>
          <cell r="G369" t="str">
            <v>NSW</v>
          </cell>
          <cell r="H369" t="str">
            <v>Small Business</v>
          </cell>
          <cell r="I369" t="str">
            <v>Tina Carlton</v>
          </cell>
          <cell r="S369">
            <v>17</v>
          </cell>
          <cell r="Y369">
            <v>88.338800000000006</v>
          </cell>
        </row>
        <row r="370">
          <cell r="C370" t="str">
            <v>2014</v>
          </cell>
          <cell r="G370" t="str">
            <v>NSW</v>
          </cell>
          <cell r="H370" t="str">
            <v>Corporate</v>
          </cell>
          <cell r="I370" t="str">
            <v>Aanya Zhang</v>
          </cell>
          <cell r="S370">
            <v>2</v>
          </cell>
          <cell r="Y370">
            <v>3.0688000000000004</v>
          </cell>
        </row>
        <row r="371">
          <cell r="C371" t="str">
            <v>2014</v>
          </cell>
          <cell r="G371" t="str">
            <v>VIC</v>
          </cell>
          <cell r="H371" t="str">
            <v>Small Business</v>
          </cell>
          <cell r="I371" t="str">
            <v>Connor Betts</v>
          </cell>
          <cell r="S371">
            <v>24</v>
          </cell>
          <cell r="Y371">
            <v>829.68599999999992</v>
          </cell>
        </row>
        <row r="372">
          <cell r="C372" t="str">
            <v>2014</v>
          </cell>
          <cell r="G372" t="str">
            <v>VIC</v>
          </cell>
          <cell r="H372" t="str">
            <v>Corporate</v>
          </cell>
          <cell r="I372" t="str">
            <v>Connor Betts</v>
          </cell>
          <cell r="S372">
            <v>47</v>
          </cell>
          <cell r="Y372">
            <v>301.834</v>
          </cell>
        </row>
        <row r="373">
          <cell r="C373" t="str">
            <v>2014</v>
          </cell>
          <cell r="G373" t="str">
            <v>VIC</v>
          </cell>
          <cell r="H373" t="str">
            <v>Consumer</v>
          </cell>
          <cell r="I373" t="str">
            <v>Yvette Biti</v>
          </cell>
          <cell r="S373">
            <v>11</v>
          </cell>
          <cell r="Y373">
            <v>49.051200000000001</v>
          </cell>
        </row>
        <row r="374">
          <cell r="C374" t="str">
            <v>2014</v>
          </cell>
          <cell r="G374" t="str">
            <v>NSW</v>
          </cell>
          <cell r="H374" t="str">
            <v>Home Office</v>
          </cell>
          <cell r="I374" t="str">
            <v>Tina Carlton</v>
          </cell>
          <cell r="S374">
            <v>5</v>
          </cell>
          <cell r="Y374">
            <v>94.909000000000006</v>
          </cell>
        </row>
        <row r="375">
          <cell r="C375" t="str">
            <v>2014</v>
          </cell>
          <cell r="G375" t="str">
            <v>NSW</v>
          </cell>
          <cell r="H375" t="str">
            <v>Home Office</v>
          </cell>
          <cell r="I375" t="str">
            <v>Phoebe Gour</v>
          </cell>
          <cell r="S375">
            <v>17</v>
          </cell>
          <cell r="Y375">
            <v>152.3886</v>
          </cell>
        </row>
        <row r="376">
          <cell r="C376" t="str">
            <v>2014</v>
          </cell>
          <cell r="G376" t="str">
            <v>VIC</v>
          </cell>
          <cell r="H376" t="str">
            <v>Corporate</v>
          </cell>
          <cell r="I376" t="str">
            <v>Connor Betts</v>
          </cell>
          <cell r="S376">
            <v>37</v>
          </cell>
          <cell r="Y376">
            <v>414.29740000000004</v>
          </cell>
        </row>
        <row r="377">
          <cell r="C377" t="str">
            <v>2014</v>
          </cell>
          <cell r="G377" t="str">
            <v>NSW</v>
          </cell>
          <cell r="H377" t="str">
            <v>Home Office</v>
          </cell>
          <cell r="I377" t="str">
            <v>Tina Carlton</v>
          </cell>
          <cell r="S377">
            <v>28</v>
          </cell>
          <cell r="Y377">
            <v>526.28880000000004</v>
          </cell>
        </row>
        <row r="378">
          <cell r="C378" t="str">
            <v>2014</v>
          </cell>
          <cell r="G378" t="str">
            <v>WA</v>
          </cell>
          <cell r="H378" t="str">
            <v>Corporate</v>
          </cell>
          <cell r="I378" t="str">
            <v>Tina Carlton</v>
          </cell>
          <cell r="S378">
            <v>46</v>
          </cell>
          <cell r="Y378">
            <v>724.37840000000006</v>
          </cell>
        </row>
        <row r="379">
          <cell r="C379" t="str">
            <v>2014</v>
          </cell>
          <cell r="G379" t="str">
            <v>VIC</v>
          </cell>
          <cell r="H379" t="str">
            <v>Home Office</v>
          </cell>
          <cell r="I379" t="str">
            <v>Connor Betts</v>
          </cell>
          <cell r="S379">
            <v>45</v>
          </cell>
          <cell r="Y379">
            <v>117.521</v>
          </cell>
        </row>
        <row r="380">
          <cell r="C380" t="str">
            <v>2014</v>
          </cell>
          <cell r="G380" t="str">
            <v>VIC</v>
          </cell>
          <cell r="H380" t="str">
            <v>Corporate</v>
          </cell>
          <cell r="I380" t="str">
            <v>Yvette Biti</v>
          </cell>
          <cell r="S380">
            <v>15</v>
          </cell>
          <cell r="Y380">
            <v>6528.8560000000007</v>
          </cell>
        </row>
        <row r="381">
          <cell r="C381" t="str">
            <v>2014</v>
          </cell>
          <cell r="G381" t="str">
            <v>VIC</v>
          </cell>
          <cell r="H381" t="str">
            <v>Corporate</v>
          </cell>
          <cell r="I381" t="str">
            <v>Yvette Biti</v>
          </cell>
          <cell r="S381">
            <v>14</v>
          </cell>
          <cell r="Y381">
            <v>53.94</v>
          </cell>
        </row>
        <row r="382">
          <cell r="C382" t="str">
            <v>2014</v>
          </cell>
          <cell r="G382" t="str">
            <v>NSW</v>
          </cell>
          <cell r="H382" t="str">
            <v>Consumer</v>
          </cell>
          <cell r="I382" t="str">
            <v>Mihael Khan</v>
          </cell>
          <cell r="S382">
            <v>37</v>
          </cell>
          <cell r="Y382">
            <v>1118.3722</v>
          </cell>
        </row>
        <row r="383">
          <cell r="C383" t="str">
            <v>2014</v>
          </cell>
          <cell r="G383" t="str">
            <v>NSW</v>
          </cell>
          <cell r="H383" t="str">
            <v>Home Office</v>
          </cell>
          <cell r="I383" t="str">
            <v>Tina Carlton</v>
          </cell>
          <cell r="S383">
            <v>29</v>
          </cell>
          <cell r="Y383">
            <v>448.88319999999999</v>
          </cell>
        </row>
        <row r="384">
          <cell r="C384" t="str">
            <v>2014</v>
          </cell>
          <cell r="G384" t="str">
            <v>NSW</v>
          </cell>
          <cell r="H384" t="str">
            <v>Small Business</v>
          </cell>
          <cell r="I384" t="str">
            <v>Aanya Zhang</v>
          </cell>
          <cell r="S384">
            <v>31</v>
          </cell>
          <cell r="Y384">
            <v>102.91999999999999</v>
          </cell>
        </row>
        <row r="385">
          <cell r="C385" t="str">
            <v>2014</v>
          </cell>
          <cell r="G385" t="str">
            <v>WA</v>
          </cell>
          <cell r="H385" t="str">
            <v>Corporate</v>
          </cell>
          <cell r="I385" t="str">
            <v>Natasha Song</v>
          </cell>
          <cell r="S385">
            <v>22</v>
          </cell>
          <cell r="Y385">
            <v>116.46199999999999</v>
          </cell>
        </row>
        <row r="386">
          <cell r="C386" t="str">
            <v>2014</v>
          </cell>
          <cell r="G386" t="str">
            <v>NSW</v>
          </cell>
          <cell r="H386" t="str">
            <v>Corporate</v>
          </cell>
          <cell r="I386" t="str">
            <v>Natasha Song</v>
          </cell>
          <cell r="S386">
            <v>23</v>
          </cell>
          <cell r="Y386">
            <v>132.93359999999998</v>
          </cell>
        </row>
        <row r="387">
          <cell r="C387" t="str">
            <v>2014</v>
          </cell>
          <cell r="G387" t="str">
            <v>WA</v>
          </cell>
          <cell r="H387" t="str">
            <v>Home Office</v>
          </cell>
          <cell r="I387" t="str">
            <v>Mihael Khan</v>
          </cell>
          <cell r="S387">
            <v>47</v>
          </cell>
          <cell r="Y387">
            <v>84.548400000000001</v>
          </cell>
        </row>
        <row r="388">
          <cell r="C388" t="str">
            <v>2014</v>
          </cell>
          <cell r="G388" t="str">
            <v>WA</v>
          </cell>
          <cell r="H388" t="str">
            <v>Home Office</v>
          </cell>
          <cell r="I388" t="str">
            <v>Mihael Khan</v>
          </cell>
          <cell r="S388">
            <v>39</v>
          </cell>
          <cell r="Y388">
            <v>102.8292</v>
          </cell>
        </row>
        <row r="389">
          <cell r="C389" t="str">
            <v>2014</v>
          </cell>
          <cell r="G389" t="str">
            <v>WA</v>
          </cell>
          <cell r="H389" t="str">
            <v>Corporate</v>
          </cell>
          <cell r="I389" t="str">
            <v>Natasha Song</v>
          </cell>
          <cell r="S389">
            <v>7</v>
          </cell>
          <cell r="Y389">
            <v>133.0145</v>
          </cell>
        </row>
        <row r="390">
          <cell r="C390" t="str">
            <v>2014</v>
          </cell>
          <cell r="G390" t="str">
            <v>VIC</v>
          </cell>
          <cell r="H390" t="str">
            <v>Home Office</v>
          </cell>
          <cell r="I390" t="str">
            <v>Yvette Biti</v>
          </cell>
          <cell r="S390">
            <v>15</v>
          </cell>
          <cell r="Y390">
            <v>22.233999999999998</v>
          </cell>
        </row>
        <row r="391">
          <cell r="C391" t="str">
            <v>2014</v>
          </cell>
          <cell r="G391" t="str">
            <v>NSW</v>
          </cell>
          <cell r="H391" t="str">
            <v>Corporate</v>
          </cell>
          <cell r="I391" t="str">
            <v>Phoebe Gour</v>
          </cell>
          <cell r="S391">
            <v>36</v>
          </cell>
          <cell r="Y391">
            <v>60.623199999999997</v>
          </cell>
        </row>
        <row r="392">
          <cell r="C392" t="str">
            <v>2014</v>
          </cell>
          <cell r="G392" t="str">
            <v>NSW</v>
          </cell>
          <cell r="H392" t="str">
            <v>Consumer</v>
          </cell>
          <cell r="I392" t="str">
            <v>Leighton Forrest</v>
          </cell>
          <cell r="S392">
            <v>34</v>
          </cell>
          <cell r="Y392">
            <v>1154.6047999999998</v>
          </cell>
        </row>
        <row r="393">
          <cell r="C393" t="str">
            <v>2014</v>
          </cell>
          <cell r="G393" t="str">
            <v>NSW</v>
          </cell>
          <cell r="H393" t="str">
            <v>Small Business</v>
          </cell>
          <cell r="I393" t="str">
            <v>Tina Carlton</v>
          </cell>
          <cell r="S393">
            <v>26</v>
          </cell>
          <cell r="Y393">
            <v>191.82599999999999</v>
          </cell>
        </row>
        <row r="394">
          <cell r="C394" t="str">
            <v>2014</v>
          </cell>
          <cell r="G394" t="str">
            <v>NSW</v>
          </cell>
          <cell r="H394" t="str">
            <v>Corporate</v>
          </cell>
          <cell r="I394" t="str">
            <v>Nicholas Fernandes</v>
          </cell>
          <cell r="S394">
            <v>19</v>
          </cell>
          <cell r="Y394">
            <v>73.489999999999995</v>
          </cell>
        </row>
        <row r="395">
          <cell r="C395" t="str">
            <v>2014</v>
          </cell>
          <cell r="G395" t="str">
            <v>VIC</v>
          </cell>
          <cell r="H395" t="str">
            <v>Consumer</v>
          </cell>
          <cell r="I395" t="str">
            <v>Connor Betts</v>
          </cell>
          <cell r="S395">
            <v>23</v>
          </cell>
          <cell r="Y395">
            <v>956.98299999999995</v>
          </cell>
        </row>
        <row r="396">
          <cell r="C396" t="str">
            <v>2014</v>
          </cell>
          <cell r="G396" t="str">
            <v>VIC</v>
          </cell>
          <cell r="H396" t="str">
            <v>Consumer</v>
          </cell>
          <cell r="I396" t="str">
            <v>Connor Betts</v>
          </cell>
          <cell r="S396">
            <v>33</v>
          </cell>
          <cell r="Y396">
            <v>46.6096</v>
          </cell>
        </row>
        <row r="397">
          <cell r="C397" t="str">
            <v>2014</v>
          </cell>
          <cell r="G397" t="str">
            <v>VIC</v>
          </cell>
          <cell r="H397" t="str">
            <v>Corporate</v>
          </cell>
          <cell r="I397" t="str">
            <v>Connor Betts</v>
          </cell>
          <cell r="S397">
            <v>48</v>
          </cell>
          <cell r="Y397">
            <v>413.29319999999996</v>
          </cell>
        </row>
        <row r="398">
          <cell r="C398" t="str">
            <v>2014</v>
          </cell>
          <cell r="G398" t="str">
            <v>WA</v>
          </cell>
          <cell r="H398" t="str">
            <v>Corporate</v>
          </cell>
          <cell r="I398" t="str">
            <v>Tina Carlton</v>
          </cell>
          <cell r="S398">
            <v>36</v>
          </cell>
          <cell r="Y398">
            <v>76.691199999999995</v>
          </cell>
        </row>
        <row r="399">
          <cell r="C399" t="str">
            <v>2014</v>
          </cell>
          <cell r="G399" t="str">
            <v>NSW</v>
          </cell>
          <cell r="H399" t="str">
            <v>Corporate</v>
          </cell>
          <cell r="I399" t="str">
            <v>Samantha Chairs</v>
          </cell>
          <cell r="S399">
            <v>49</v>
          </cell>
          <cell r="Y399">
            <v>118.41910000000001</v>
          </cell>
        </row>
        <row r="400">
          <cell r="C400" t="str">
            <v>2014</v>
          </cell>
          <cell r="G400" t="str">
            <v>NSW</v>
          </cell>
          <cell r="H400" t="str">
            <v>Home Office</v>
          </cell>
          <cell r="I400" t="str">
            <v>Tina Carlton</v>
          </cell>
          <cell r="S400">
            <v>16</v>
          </cell>
          <cell r="Y400">
            <v>97.691999999999993</v>
          </cell>
        </row>
        <row r="401">
          <cell r="C401" t="str">
            <v>2014</v>
          </cell>
          <cell r="G401" t="str">
            <v>WA</v>
          </cell>
          <cell r="H401" t="str">
            <v>Small Business</v>
          </cell>
          <cell r="I401" t="str">
            <v>Tina Carlton</v>
          </cell>
          <cell r="S401">
            <v>8</v>
          </cell>
          <cell r="Y401">
            <v>9.8199999999999985</v>
          </cell>
        </row>
        <row r="402">
          <cell r="C402" t="str">
            <v>2014</v>
          </cell>
          <cell r="G402" t="str">
            <v>VIC</v>
          </cell>
          <cell r="H402" t="str">
            <v>Home Office</v>
          </cell>
          <cell r="I402" t="str">
            <v>Yvette Biti</v>
          </cell>
          <cell r="S402">
            <v>48</v>
          </cell>
          <cell r="Y402">
            <v>7032.7783999999992</v>
          </cell>
        </row>
        <row r="403">
          <cell r="C403" t="str">
            <v>2014</v>
          </cell>
          <cell r="G403" t="str">
            <v>NSW</v>
          </cell>
          <cell r="H403" t="str">
            <v>Corporate</v>
          </cell>
          <cell r="I403" t="str">
            <v>Phoebe Gour</v>
          </cell>
          <cell r="S403">
            <v>15</v>
          </cell>
          <cell r="Y403">
            <v>301.70000000000005</v>
          </cell>
        </row>
        <row r="404">
          <cell r="C404" t="str">
            <v>2014</v>
          </cell>
          <cell r="G404" t="str">
            <v>NSW</v>
          </cell>
          <cell r="H404" t="str">
            <v>Home Office</v>
          </cell>
          <cell r="I404" t="str">
            <v>Samantha Chairs</v>
          </cell>
          <cell r="S404">
            <v>30</v>
          </cell>
          <cell r="Y404">
            <v>101.23700000000001</v>
          </cell>
        </row>
        <row r="405">
          <cell r="C405" t="str">
            <v>2014</v>
          </cell>
          <cell r="G405" t="str">
            <v>WA</v>
          </cell>
          <cell r="H405" t="str">
            <v>Corporate</v>
          </cell>
          <cell r="I405" t="str">
            <v>Natasha Song</v>
          </cell>
          <cell r="S405">
            <v>29</v>
          </cell>
          <cell r="Y405">
            <v>1001.8471999999999</v>
          </cell>
        </row>
        <row r="406">
          <cell r="C406" t="str">
            <v>2014</v>
          </cell>
          <cell r="G406" t="str">
            <v>VIC</v>
          </cell>
          <cell r="H406" t="str">
            <v>Corporate</v>
          </cell>
          <cell r="I406" t="str">
            <v>Connor Betts</v>
          </cell>
          <cell r="S406">
            <v>4</v>
          </cell>
          <cell r="Y406">
            <v>5.26</v>
          </cell>
        </row>
        <row r="407">
          <cell r="C407" t="str">
            <v>2014</v>
          </cell>
          <cell r="G407" t="str">
            <v>NSW</v>
          </cell>
          <cell r="H407" t="str">
            <v>Consumer</v>
          </cell>
          <cell r="I407" t="str">
            <v>Phoebe Gour</v>
          </cell>
          <cell r="S407">
            <v>44</v>
          </cell>
          <cell r="Y407">
            <v>193.1232</v>
          </cell>
        </row>
        <row r="408">
          <cell r="C408" t="str">
            <v>2014</v>
          </cell>
          <cell r="G408" t="str">
            <v>WA</v>
          </cell>
          <cell r="H408" t="str">
            <v>Home Office</v>
          </cell>
          <cell r="I408" t="str">
            <v>Tina Carlton</v>
          </cell>
          <cell r="S408">
            <v>5</v>
          </cell>
          <cell r="Y408">
            <v>179.04</v>
          </cell>
        </row>
        <row r="409">
          <cell r="C409" t="str">
            <v>2014</v>
          </cell>
          <cell r="G409" t="str">
            <v>VIC</v>
          </cell>
          <cell r="H409" t="str">
            <v>Consumer</v>
          </cell>
          <cell r="I409" t="str">
            <v>Yvette Biti</v>
          </cell>
          <cell r="S409">
            <v>46</v>
          </cell>
          <cell r="Y409">
            <v>137.00280000000001</v>
          </cell>
        </row>
        <row r="410">
          <cell r="C410" t="str">
            <v>2014</v>
          </cell>
          <cell r="G410" t="str">
            <v>NSW</v>
          </cell>
          <cell r="H410" t="str">
            <v>Corporate</v>
          </cell>
          <cell r="I410" t="str">
            <v>Tina Carlton</v>
          </cell>
          <cell r="S410">
            <v>1</v>
          </cell>
          <cell r="Y410">
            <v>13.848000000000001</v>
          </cell>
        </row>
        <row r="411">
          <cell r="C411" t="str">
            <v>2014</v>
          </cell>
          <cell r="G411" t="str">
            <v>NSW</v>
          </cell>
          <cell r="H411" t="str">
            <v>Consumer</v>
          </cell>
          <cell r="I411" t="str">
            <v>Nicholas Fernandes</v>
          </cell>
          <cell r="S411">
            <v>37</v>
          </cell>
          <cell r="Y411">
            <v>352.9092</v>
          </cell>
        </row>
        <row r="412">
          <cell r="C412" t="str">
            <v>2014</v>
          </cell>
          <cell r="G412" t="str">
            <v>NSW</v>
          </cell>
          <cell r="H412" t="str">
            <v>Corporate</v>
          </cell>
          <cell r="I412" t="str">
            <v>Tina Carlton</v>
          </cell>
          <cell r="S412">
            <v>38</v>
          </cell>
          <cell r="Y412">
            <v>76.24799999999999</v>
          </cell>
        </row>
        <row r="413">
          <cell r="C413" t="str">
            <v>2014</v>
          </cell>
          <cell r="G413" t="str">
            <v>NSW</v>
          </cell>
          <cell r="H413" t="str">
            <v>Home Office</v>
          </cell>
          <cell r="I413" t="str">
            <v>Phoebe Gour</v>
          </cell>
          <cell r="S413">
            <v>43</v>
          </cell>
          <cell r="Y413">
            <v>831.62639999999999</v>
          </cell>
        </row>
        <row r="414">
          <cell r="C414" t="str">
            <v>2014</v>
          </cell>
          <cell r="G414" t="str">
            <v>NSW</v>
          </cell>
          <cell r="H414" t="str">
            <v>Home Office</v>
          </cell>
          <cell r="I414" t="str">
            <v>Samantha Chairs</v>
          </cell>
          <cell r="S414">
            <v>34</v>
          </cell>
          <cell r="Y414">
            <v>2689.0108000000005</v>
          </cell>
        </row>
        <row r="415">
          <cell r="C415" t="str">
            <v>2014</v>
          </cell>
          <cell r="G415" t="str">
            <v>VIC</v>
          </cell>
          <cell r="H415" t="str">
            <v>Home Office</v>
          </cell>
          <cell r="I415" t="str">
            <v>Yvette Biti</v>
          </cell>
          <cell r="S415">
            <v>36</v>
          </cell>
          <cell r="Y415">
            <v>143.86000000000001</v>
          </cell>
        </row>
        <row r="416">
          <cell r="C416" t="str">
            <v>2014</v>
          </cell>
          <cell r="G416" t="str">
            <v>VIC</v>
          </cell>
          <cell r="H416" t="str">
            <v>Home Office</v>
          </cell>
          <cell r="I416" t="str">
            <v>Connor Betts</v>
          </cell>
          <cell r="S416">
            <v>11</v>
          </cell>
          <cell r="Y416">
            <v>134.49759999999998</v>
          </cell>
        </row>
        <row r="417">
          <cell r="C417" t="str">
            <v>2014</v>
          </cell>
          <cell r="G417" t="str">
            <v>VIC</v>
          </cell>
          <cell r="H417" t="str">
            <v>Home Office</v>
          </cell>
          <cell r="I417" t="str">
            <v>Connor Betts</v>
          </cell>
          <cell r="S417">
            <v>19</v>
          </cell>
          <cell r="Y417">
            <v>76.539999999999992</v>
          </cell>
        </row>
        <row r="418">
          <cell r="C418" t="str">
            <v>2014</v>
          </cell>
          <cell r="G418" t="str">
            <v>VIC</v>
          </cell>
          <cell r="H418" t="str">
            <v>Home Office</v>
          </cell>
          <cell r="I418" t="str">
            <v>Yvette Biti</v>
          </cell>
          <cell r="S418">
            <v>8</v>
          </cell>
          <cell r="Y418">
            <v>50.396000000000001</v>
          </cell>
        </row>
        <row r="419">
          <cell r="C419" t="str">
            <v>2014</v>
          </cell>
          <cell r="G419" t="str">
            <v>VIC</v>
          </cell>
          <cell r="H419" t="str">
            <v>Corporate</v>
          </cell>
          <cell r="I419" t="str">
            <v>Yvette Biti</v>
          </cell>
          <cell r="S419">
            <v>4</v>
          </cell>
          <cell r="Y419">
            <v>45.882000000000005</v>
          </cell>
        </row>
        <row r="420">
          <cell r="C420" t="str">
            <v>2014</v>
          </cell>
          <cell r="G420" t="str">
            <v>VIC</v>
          </cell>
          <cell r="H420" t="str">
            <v>Small Business</v>
          </cell>
          <cell r="I420" t="str">
            <v>Connor Betts</v>
          </cell>
          <cell r="S420">
            <v>38</v>
          </cell>
          <cell r="Y420">
            <v>553.01599999999996</v>
          </cell>
        </row>
        <row r="421">
          <cell r="C421" t="str">
            <v>2014</v>
          </cell>
          <cell r="G421" t="str">
            <v>NSW</v>
          </cell>
          <cell r="H421" t="str">
            <v>Consumer</v>
          </cell>
          <cell r="I421" t="str">
            <v>Samantha Chairs</v>
          </cell>
          <cell r="S421">
            <v>46</v>
          </cell>
          <cell r="Y421">
            <v>377.56000000000006</v>
          </cell>
        </row>
        <row r="422">
          <cell r="C422" t="str">
            <v>2014</v>
          </cell>
          <cell r="G422" t="str">
            <v>VIC</v>
          </cell>
          <cell r="H422" t="str">
            <v>Corporate</v>
          </cell>
          <cell r="I422" t="str">
            <v>Yvette Biti</v>
          </cell>
          <cell r="S422">
            <v>8</v>
          </cell>
          <cell r="Y422">
            <v>98.697200000000009</v>
          </cell>
        </row>
        <row r="423">
          <cell r="C423" t="str">
            <v>2014</v>
          </cell>
          <cell r="G423" t="str">
            <v>VIC</v>
          </cell>
          <cell r="H423" t="str">
            <v>Consumer</v>
          </cell>
          <cell r="I423" t="str">
            <v>Yvette Biti</v>
          </cell>
          <cell r="S423">
            <v>22</v>
          </cell>
          <cell r="Y423">
            <v>114.70000000000002</v>
          </cell>
        </row>
        <row r="424">
          <cell r="C424" t="str">
            <v>2014</v>
          </cell>
          <cell r="G424" t="str">
            <v>NSW</v>
          </cell>
          <cell r="H424" t="str">
            <v>Corporate</v>
          </cell>
          <cell r="I424" t="str">
            <v>Phoebe Gour</v>
          </cell>
          <cell r="S424">
            <v>19</v>
          </cell>
          <cell r="Y424">
            <v>515.19399999999996</v>
          </cell>
        </row>
        <row r="425">
          <cell r="C425" t="str">
            <v>2014</v>
          </cell>
          <cell r="G425" t="str">
            <v>NSW</v>
          </cell>
          <cell r="H425" t="str">
            <v>Home Office</v>
          </cell>
          <cell r="I425" t="str">
            <v>Tina Carlton</v>
          </cell>
          <cell r="S425">
            <v>19</v>
          </cell>
          <cell r="Y425">
            <v>113.9738</v>
          </cell>
        </row>
        <row r="426">
          <cell r="C426" t="str">
            <v>2014</v>
          </cell>
          <cell r="G426" t="str">
            <v>VIC</v>
          </cell>
          <cell r="H426" t="str">
            <v>Consumer</v>
          </cell>
          <cell r="I426" t="str">
            <v>Connor Betts</v>
          </cell>
          <cell r="S426">
            <v>10</v>
          </cell>
          <cell r="Y426">
            <v>36.89</v>
          </cell>
        </row>
        <row r="427">
          <cell r="C427" t="str">
            <v>2014</v>
          </cell>
          <cell r="G427" t="str">
            <v>WA</v>
          </cell>
          <cell r="H427" t="str">
            <v>Home Office</v>
          </cell>
          <cell r="I427" t="str">
            <v>Mihael Khan</v>
          </cell>
          <cell r="S427">
            <v>29</v>
          </cell>
          <cell r="Y427">
            <v>928.88610000000006</v>
          </cell>
        </row>
        <row r="428">
          <cell r="C428" t="str">
            <v>2014</v>
          </cell>
          <cell r="G428" t="str">
            <v>NSW</v>
          </cell>
          <cell r="H428" t="str">
            <v>Corporate</v>
          </cell>
          <cell r="I428" t="str">
            <v>Samantha Chairs</v>
          </cell>
          <cell r="S428">
            <v>23</v>
          </cell>
          <cell r="Y428">
            <v>278.36689999999999</v>
          </cell>
        </row>
        <row r="429">
          <cell r="C429" t="str">
            <v>2014</v>
          </cell>
          <cell r="G429" t="str">
            <v>NSW</v>
          </cell>
          <cell r="H429" t="str">
            <v>Small Business</v>
          </cell>
          <cell r="I429" t="str">
            <v>Phoebe Gour</v>
          </cell>
          <cell r="S429">
            <v>24</v>
          </cell>
          <cell r="Y429">
            <v>1919.7539999999999</v>
          </cell>
        </row>
        <row r="430">
          <cell r="C430" t="str">
            <v>2014</v>
          </cell>
          <cell r="G430" t="str">
            <v>NSW</v>
          </cell>
          <cell r="H430" t="str">
            <v>Home Office</v>
          </cell>
          <cell r="I430" t="str">
            <v>Nicholas Fernandes</v>
          </cell>
          <cell r="S430">
            <v>12</v>
          </cell>
          <cell r="Y430">
            <v>91.236399999999989</v>
          </cell>
        </row>
        <row r="431">
          <cell r="C431" t="str">
            <v>2014</v>
          </cell>
          <cell r="G431" t="str">
            <v>VIC</v>
          </cell>
          <cell r="H431" t="str">
            <v>Consumer</v>
          </cell>
          <cell r="I431" t="str">
            <v>Connor Betts</v>
          </cell>
          <cell r="S431">
            <v>32</v>
          </cell>
          <cell r="Y431">
            <v>117.78</v>
          </cell>
        </row>
        <row r="432">
          <cell r="C432" t="str">
            <v>2014</v>
          </cell>
          <cell r="G432" t="str">
            <v>NSW</v>
          </cell>
          <cell r="H432" t="str">
            <v>Consumer</v>
          </cell>
          <cell r="I432" t="str">
            <v>Preston Senome</v>
          </cell>
          <cell r="S432">
            <v>12</v>
          </cell>
          <cell r="Y432">
            <v>378.26</v>
          </cell>
        </row>
        <row r="433">
          <cell r="C433" t="str">
            <v>2014</v>
          </cell>
          <cell r="G433" t="str">
            <v>WA</v>
          </cell>
          <cell r="H433" t="str">
            <v>Corporate</v>
          </cell>
          <cell r="I433" t="str">
            <v>Natasha Song</v>
          </cell>
          <cell r="S433">
            <v>41</v>
          </cell>
          <cell r="Y433">
            <v>22902.108700000001</v>
          </cell>
        </row>
        <row r="434">
          <cell r="C434" t="str">
            <v>2014</v>
          </cell>
          <cell r="G434" t="str">
            <v>NSW</v>
          </cell>
          <cell r="H434" t="str">
            <v>Home Office</v>
          </cell>
          <cell r="I434" t="str">
            <v>Leighton Forrest</v>
          </cell>
          <cell r="S434">
            <v>20</v>
          </cell>
          <cell r="Y434">
            <v>11184.303999999998</v>
          </cell>
        </row>
        <row r="435">
          <cell r="C435" t="str">
            <v>2014</v>
          </cell>
          <cell r="G435" t="str">
            <v>VIC</v>
          </cell>
          <cell r="H435" t="str">
            <v>Home Office</v>
          </cell>
          <cell r="I435" t="str">
            <v>Yvette Biti</v>
          </cell>
          <cell r="S435">
            <v>36</v>
          </cell>
          <cell r="Y435">
            <v>61.701999999999991</v>
          </cell>
        </row>
        <row r="436">
          <cell r="C436" t="str">
            <v>2014</v>
          </cell>
          <cell r="G436" t="str">
            <v>WA</v>
          </cell>
          <cell r="H436" t="str">
            <v>Consumer</v>
          </cell>
          <cell r="I436" t="str">
            <v>Phoebe Gour</v>
          </cell>
          <cell r="S436">
            <v>6</v>
          </cell>
          <cell r="Y436">
            <v>925.30120000000011</v>
          </cell>
        </row>
        <row r="437">
          <cell r="C437" t="str">
            <v>2014</v>
          </cell>
          <cell r="G437" t="str">
            <v>NSW</v>
          </cell>
          <cell r="H437" t="str">
            <v>Consumer</v>
          </cell>
          <cell r="I437" t="str">
            <v>Radhya Staples</v>
          </cell>
          <cell r="S437">
            <v>8</v>
          </cell>
          <cell r="Y437">
            <v>83.779200000000003</v>
          </cell>
        </row>
        <row r="438">
          <cell r="C438" t="str">
            <v>2014</v>
          </cell>
          <cell r="G438" t="str">
            <v>NSW</v>
          </cell>
          <cell r="H438" t="str">
            <v>Corporate</v>
          </cell>
          <cell r="I438" t="str">
            <v>Natasha Song</v>
          </cell>
          <cell r="S438">
            <v>28</v>
          </cell>
          <cell r="Y438">
            <v>40.482399999999998</v>
          </cell>
        </row>
        <row r="439">
          <cell r="C439" t="str">
            <v>2014</v>
          </cell>
          <cell r="G439" t="str">
            <v>NSW</v>
          </cell>
          <cell r="H439" t="str">
            <v>Corporate</v>
          </cell>
          <cell r="I439" t="str">
            <v>Phoebe Gour</v>
          </cell>
          <cell r="S439">
            <v>12</v>
          </cell>
          <cell r="Y439">
            <v>31.601999999999997</v>
          </cell>
        </row>
        <row r="440">
          <cell r="C440" t="str">
            <v>2014</v>
          </cell>
          <cell r="G440" t="str">
            <v>NSW</v>
          </cell>
          <cell r="H440" t="str">
            <v>Corporate</v>
          </cell>
          <cell r="I440" t="str">
            <v>Samantha Chairs</v>
          </cell>
          <cell r="S440">
            <v>46</v>
          </cell>
          <cell r="Y440">
            <v>7467.2059999999992</v>
          </cell>
        </row>
        <row r="441">
          <cell r="C441" t="str">
            <v>2014</v>
          </cell>
          <cell r="G441" t="str">
            <v>NSW</v>
          </cell>
          <cell r="H441" t="str">
            <v>Home Office</v>
          </cell>
          <cell r="I441" t="str">
            <v>Tina Carlton</v>
          </cell>
          <cell r="S441">
            <v>29</v>
          </cell>
          <cell r="Y441">
            <v>4027.9472000000001</v>
          </cell>
        </row>
        <row r="442">
          <cell r="C442" t="str">
            <v>2014</v>
          </cell>
          <cell r="G442" t="str">
            <v>NSW</v>
          </cell>
          <cell r="H442" t="str">
            <v>Home Office</v>
          </cell>
          <cell r="I442" t="str">
            <v>Leighton Forrest</v>
          </cell>
          <cell r="S442">
            <v>10</v>
          </cell>
          <cell r="Y442">
            <v>236.66199999999998</v>
          </cell>
        </row>
        <row r="443">
          <cell r="C443" t="str">
            <v>2014</v>
          </cell>
          <cell r="G443" t="str">
            <v>NSW</v>
          </cell>
          <cell r="H443" t="str">
            <v>Consumer</v>
          </cell>
          <cell r="I443" t="str">
            <v>Natasha Song</v>
          </cell>
          <cell r="S443">
            <v>39</v>
          </cell>
          <cell r="Y443">
            <v>106.152</v>
          </cell>
        </row>
        <row r="444">
          <cell r="C444" t="str">
            <v>2014</v>
          </cell>
          <cell r="G444" t="str">
            <v>NSW</v>
          </cell>
          <cell r="H444" t="str">
            <v>Small Business</v>
          </cell>
          <cell r="I444" t="str">
            <v>Charlie Bui</v>
          </cell>
          <cell r="S444">
            <v>34</v>
          </cell>
          <cell r="Y444">
            <v>926.79559999999992</v>
          </cell>
        </row>
        <row r="445">
          <cell r="C445" t="str">
            <v>2014</v>
          </cell>
          <cell r="G445" t="str">
            <v>VIC</v>
          </cell>
          <cell r="H445" t="str">
            <v>Consumer</v>
          </cell>
          <cell r="I445" t="str">
            <v>Connor Betts</v>
          </cell>
          <cell r="S445">
            <v>34</v>
          </cell>
          <cell r="Y445">
            <v>15042.666799999999</v>
          </cell>
        </row>
        <row r="446">
          <cell r="C446" t="str">
            <v>2014</v>
          </cell>
          <cell r="G446" t="str">
            <v>NSW</v>
          </cell>
          <cell r="H446" t="str">
            <v>Corporate</v>
          </cell>
          <cell r="I446" t="str">
            <v>Tina Carlton</v>
          </cell>
          <cell r="S446">
            <v>5</v>
          </cell>
          <cell r="Y446">
            <v>80.00800000000001</v>
          </cell>
        </row>
        <row r="447">
          <cell r="C447" t="str">
            <v>2014</v>
          </cell>
          <cell r="G447" t="str">
            <v>NSW</v>
          </cell>
          <cell r="H447" t="str">
            <v>Home Office</v>
          </cell>
          <cell r="I447" t="str">
            <v>Samantha Chairs</v>
          </cell>
          <cell r="S447">
            <v>9</v>
          </cell>
          <cell r="Y447">
            <v>44.464199999999998</v>
          </cell>
        </row>
        <row r="448">
          <cell r="C448" t="str">
            <v>2014</v>
          </cell>
          <cell r="G448" t="str">
            <v>WA</v>
          </cell>
          <cell r="H448" t="str">
            <v>Corporate</v>
          </cell>
          <cell r="I448" t="str">
            <v>Natasha Song</v>
          </cell>
          <cell r="S448">
            <v>4</v>
          </cell>
          <cell r="Y448">
            <v>16.4316</v>
          </cell>
        </row>
        <row r="449">
          <cell r="C449" t="str">
            <v>2014</v>
          </cell>
          <cell r="G449" t="str">
            <v>VIC</v>
          </cell>
          <cell r="H449" t="str">
            <v>Small Business</v>
          </cell>
          <cell r="I449" t="str">
            <v>Yvette Biti</v>
          </cell>
          <cell r="S449">
            <v>47</v>
          </cell>
          <cell r="Y449">
            <v>1857.5563999999999</v>
          </cell>
        </row>
        <row r="450">
          <cell r="C450" t="str">
            <v>2014</v>
          </cell>
          <cell r="G450" t="str">
            <v>VIC</v>
          </cell>
          <cell r="H450" t="str">
            <v>Home Office</v>
          </cell>
          <cell r="I450" t="str">
            <v>Yvette Biti</v>
          </cell>
          <cell r="S450">
            <v>8</v>
          </cell>
          <cell r="Y450">
            <v>266.83440000000002</v>
          </cell>
        </row>
        <row r="451">
          <cell r="C451" t="str">
            <v>2014</v>
          </cell>
          <cell r="G451" t="str">
            <v>NSW</v>
          </cell>
          <cell r="H451" t="str">
            <v>Corporate</v>
          </cell>
          <cell r="I451" t="str">
            <v>Radhya Staples</v>
          </cell>
          <cell r="S451">
            <v>41</v>
          </cell>
          <cell r="Y451">
            <v>141.68680000000001</v>
          </cell>
        </row>
        <row r="452">
          <cell r="C452" t="str">
            <v>2014</v>
          </cell>
          <cell r="G452" t="str">
            <v>NSW</v>
          </cell>
          <cell r="H452" t="str">
            <v>Consumer</v>
          </cell>
          <cell r="I452" t="str">
            <v>Tina Carlton</v>
          </cell>
          <cell r="S452">
            <v>21</v>
          </cell>
          <cell r="Y452">
            <v>64.483599999999996</v>
          </cell>
        </row>
        <row r="453">
          <cell r="C453" t="str">
            <v>2014</v>
          </cell>
          <cell r="G453" t="str">
            <v>NSW</v>
          </cell>
          <cell r="H453" t="str">
            <v>Small Business</v>
          </cell>
          <cell r="I453" t="str">
            <v>Charlie Bui</v>
          </cell>
          <cell r="S453">
            <v>4</v>
          </cell>
          <cell r="Y453">
            <v>1624.9843999999998</v>
          </cell>
        </row>
        <row r="454">
          <cell r="C454" t="str">
            <v>2014</v>
          </cell>
          <cell r="G454" t="str">
            <v>NSW</v>
          </cell>
          <cell r="H454" t="str">
            <v>Consumer</v>
          </cell>
          <cell r="I454" t="str">
            <v>Phoebe Gour</v>
          </cell>
          <cell r="S454">
            <v>48</v>
          </cell>
          <cell r="Y454">
            <v>955.2195999999999</v>
          </cell>
        </row>
        <row r="455">
          <cell r="C455" t="str">
            <v>2014</v>
          </cell>
          <cell r="G455" t="str">
            <v>NSW</v>
          </cell>
          <cell r="H455" t="str">
            <v>Corporate</v>
          </cell>
          <cell r="I455" t="str">
            <v>Nicholas Fernandes</v>
          </cell>
          <cell r="S455">
            <v>46</v>
          </cell>
          <cell r="Y455">
            <v>470.55420000000004</v>
          </cell>
        </row>
        <row r="456">
          <cell r="C456" t="str">
            <v>2014</v>
          </cell>
          <cell r="G456" t="str">
            <v>NSW</v>
          </cell>
          <cell r="H456" t="str">
            <v>Corporate</v>
          </cell>
          <cell r="I456" t="str">
            <v>Natasha Song</v>
          </cell>
          <cell r="S456">
            <v>11</v>
          </cell>
          <cell r="Y456">
            <v>86.79079999999999</v>
          </cell>
        </row>
        <row r="457">
          <cell r="C457" t="str">
            <v>2014</v>
          </cell>
          <cell r="G457" t="str">
            <v>VIC</v>
          </cell>
          <cell r="H457" t="str">
            <v>Corporate</v>
          </cell>
          <cell r="I457" t="str">
            <v>Connor Betts</v>
          </cell>
          <cell r="S457">
            <v>36</v>
          </cell>
          <cell r="Y457">
            <v>260.12599999999998</v>
          </cell>
        </row>
        <row r="458">
          <cell r="C458" t="str">
            <v>2014</v>
          </cell>
          <cell r="G458" t="str">
            <v>NSW</v>
          </cell>
          <cell r="H458" t="str">
            <v>Corporate</v>
          </cell>
          <cell r="I458" t="str">
            <v>Tina Carlton</v>
          </cell>
          <cell r="S458">
            <v>23</v>
          </cell>
          <cell r="Y458">
            <v>82.122799999999998</v>
          </cell>
        </row>
        <row r="459">
          <cell r="C459" t="str">
            <v>2014</v>
          </cell>
          <cell r="G459" t="str">
            <v>NSW</v>
          </cell>
          <cell r="H459" t="str">
            <v>Corporate</v>
          </cell>
          <cell r="I459" t="str">
            <v>Tina Carlton</v>
          </cell>
          <cell r="S459">
            <v>48</v>
          </cell>
          <cell r="Y459">
            <v>79.751999999999995</v>
          </cell>
        </row>
        <row r="460">
          <cell r="C460" t="str">
            <v>2014</v>
          </cell>
          <cell r="G460" t="str">
            <v>NSW</v>
          </cell>
          <cell r="H460" t="str">
            <v>Consumer</v>
          </cell>
          <cell r="I460" t="str">
            <v>Charlie Bui</v>
          </cell>
          <cell r="S460">
            <v>10</v>
          </cell>
          <cell r="Y460">
            <v>4479.3909999999996</v>
          </cell>
        </row>
        <row r="461">
          <cell r="C461" t="str">
            <v>2014</v>
          </cell>
          <cell r="G461" t="str">
            <v>VIC</v>
          </cell>
          <cell r="H461" t="str">
            <v>Consumer</v>
          </cell>
          <cell r="I461" t="str">
            <v>Connor Betts</v>
          </cell>
          <cell r="S461">
            <v>37</v>
          </cell>
          <cell r="Y461">
            <v>96.770600000000002</v>
          </cell>
        </row>
        <row r="462">
          <cell r="C462" t="str">
            <v>2014</v>
          </cell>
          <cell r="G462" t="str">
            <v>NSW</v>
          </cell>
          <cell r="H462" t="str">
            <v>Small Business</v>
          </cell>
          <cell r="I462" t="str">
            <v>Aanya Zhang</v>
          </cell>
          <cell r="S462">
            <v>42</v>
          </cell>
          <cell r="Y462">
            <v>228.02199999999999</v>
          </cell>
        </row>
        <row r="463">
          <cell r="C463" t="str">
            <v>2014</v>
          </cell>
          <cell r="G463" t="str">
            <v>NSW</v>
          </cell>
          <cell r="H463" t="str">
            <v>Small Business</v>
          </cell>
          <cell r="I463" t="str">
            <v>Charlie Bui</v>
          </cell>
          <cell r="S463">
            <v>37</v>
          </cell>
          <cell r="Y463">
            <v>88.378699999999995</v>
          </cell>
        </row>
        <row r="464">
          <cell r="C464" t="str">
            <v>2014</v>
          </cell>
          <cell r="G464" t="str">
            <v>NSW</v>
          </cell>
          <cell r="H464" t="str">
            <v>Small Business</v>
          </cell>
          <cell r="I464" t="str">
            <v>Preston Senome</v>
          </cell>
          <cell r="S464">
            <v>10</v>
          </cell>
          <cell r="Y464">
            <v>345.392</v>
          </cell>
        </row>
        <row r="465">
          <cell r="C465" t="str">
            <v>2014</v>
          </cell>
          <cell r="G465" t="str">
            <v>NSW</v>
          </cell>
          <cell r="H465" t="str">
            <v>Small Business</v>
          </cell>
          <cell r="I465" t="str">
            <v>Preston Senome</v>
          </cell>
          <cell r="S465">
            <v>41</v>
          </cell>
          <cell r="Y465">
            <v>152.59039999999999</v>
          </cell>
        </row>
        <row r="466">
          <cell r="C466" t="str">
            <v>2014</v>
          </cell>
          <cell r="G466" t="str">
            <v>NSW</v>
          </cell>
          <cell r="H466" t="str">
            <v>Consumer</v>
          </cell>
          <cell r="I466" t="str">
            <v>Phoebe Gour</v>
          </cell>
          <cell r="S466">
            <v>47</v>
          </cell>
          <cell r="Y466">
            <v>981.61940000000004</v>
          </cell>
        </row>
        <row r="467">
          <cell r="C467" t="str">
            <v>2014</v>
          </cell>
          <cell r="G467" t="str">
            <v>NSW</v>
          </cell>
          <cell r="H467" t="str">
            <v>Corporate</v>
          </cell>
          <cell r="I467" t="str">
            <v>Tina Carlton</v>
          </cell>
          <cell r="S467">
            <v>5</v>
          </cell>
          <cell r="Y467">
            <v>279.67</v>
          </cell>
        </row>
        <row r="468">
          <cell r="C468" t="str">
            <v>2014</v>
          </cell>
          <cell r="G468" t="str">
            <v>NSW</v>
          </cell>
          <cell r="H468" t="str">
            <v>Small Business</v>
          </cell>
          <cell r="I468" t="str">
            <v>Preston Senome</v>
          </cell>
          <cell r="S468">
            <v>27</v>
          </cell>
          <cell r="Y468">
            <v>79.819599999999994</v>
          </cell>
        </row>
        <row r="469">
          <cell r="C469" t="str">
            <v>2015</v>
          </cell>
          <cell r="G469" t="str">
            <v>VIC</v>
          </cell>
          <cell r="H469" t="str">
            <v>Small Business</v>
          </cell>
          <cell r="I469" t="str">
            <v>Connor Betts</v>
          </cell>
          <cell r="S469">
            <v>35</v>
          </cell>
          <cell r="Y469">
            <v>241.42599999999999</v>
          </cell>
        </row>
        <row r="470">
          <cell r="C470" t="str">
            <v>2015</v>
          </cell>
          <cell r="G470" t="str">
            <v>NSW</v>
          </cell>
          <cell r="H470" t="str">
            <v>Corporate</v>
          </cell>
          <cell r="I470" t="str">
            <v>Tina Carlton</v>
          </cell>
          <cell r="S470">
            <v>50</v>
          </cell>
          <cell r="Y470">
            <v>2304.4899999999998</v>
          </cell>
        </row>
        <row r="471">
          <cell r="C471" t="str">
            <v>2015</v>
          </cell>
          <cell r="G471" t="str">
            <v>NSW</v>
          </cell>
          <cell r="H471" t="str">
            <v>Home Office</v>
          </cell>
          <cell r="I471" t="str">
            <v>Charlie Bui</v>
          </cell>
          <cell r="S471">
            <v>30</v>
          </cell>
          <cell r="Y471">
            <v>176.274</v>
          </cell>
        </row>
        <row r="472">
          <cell r="C472" t="str">
            <v>2015</v>
          </cell>
          <cell r="G472" t="str">
            <v>VIC</v>
          </cell>
          <cell r="H472" t="str">
            <v>Corporate</v>
          </cell>
          <cell r="I472" t="str">
            <v>Yvette Biti</v>
          </cell>
          <cell r="S472">
            <v>48</v>
          </cell>
          <cell r="Y472">
            <v>410.73399999999998</v>
          </cell>
        </row>
        <row r="473">
          <cell r="C473" t="str">
            <v>2015</v>
          </cell>
          <cell r="G473" t="str">
            <v>NSW</v>
          </cell>
          <cell r="H473" t="str">
            <v>Consumer</v>
          </cell>
          <cell r="I473" t="str">
            <v>Aanya Zhang</v>
          </cell>
          <cell r="S473">
            <v>37</v>
          </cell>
          <cell r="Y473">
            <v>407.43</v>
          </cell>
        </row>
        <row r="474">
          <cell r="C474" t="str">
            <v>2015</v>
          </cell>
          <cell r="G474" t="str">
            <v>VIC</v>
          </cell>
          <cell r="H474" t="str">
            <v>Consumer</v>
          </cell>
          <cell r="I474" t="str">
            <v>Yvette Biti</v>
          </cell>
          <cell r="S474">
            <v>9</v>
          </cell>
          <cell r="Y474">
            <v>15.573899999999998</v>
          </cell>
        </row>
        <row r="475">
          <cell r="C475" t="str">
            <v>2015</v>
          </cell>
          <cell r="G475" t="str">
            <v>VIC</v>
          </cell>
          <cell r="H475" t="str">
            <v>Home Office</v>
          </cell>
          <cell r="I475" t="str">
            <v>Connor Betts</v>
          </cell>
          <cell r="S475">
            <v>50</v>
          </cell>
          <cell r="Y475">
            <v>1055.77</v>
          </cell>
        </row>
        <row r="476">
          <cell r="C476" t="str">
            <v>2015</v>
          </cell>
          <cell r="G476" t="str">
            <v>VIC</v>
          </cell>
          <cell r="H476" t="str">
            <v>Consumer</v>
          </cell>
          <cell r="I476" t="str">
            <v>Yvette Biti</v>
          </cell>
          <cell r="S476">
            <v>21</v>
          </cell>
          <cell r="Y476">
            <v>60.57</v>
          </cell>
        </row>
        <row r="477">
          <cell r="C477" t="str">
            <v>2015</v>
          </cell>
          <cell r="G477" t="str">
            <v>VIC</v>
          </cell>
          <cell r="H477" t="str">
            <v>Corporate</v>
          </cell>
          <cell r="I477" t="str">
            <v>Yvette Biti</v>
          </cell>
          <cell r="S477">
            <v>1</v>
          </cell>
          <cell r="Y477">
            <v>37.4</v>
          </cell>
        </row>
        <row r="478">
          <cell r="C478" t="str">
            <v>2015</v>
          </cell>
          <cell r="G478" t="str">
            <v>NSW</v>
          </cell>
          <cell r="H478" t="str">
            <v>Home Office</v>
          </cell>
          <cell r="I478" t="str">
            <v>Mihael Khan</v>
          </cell>
          <cell r="S478">
            <v>23</v>
          </cell>
          <cell r="Y478">
            <v>46.102000000000004</v>
          </cell>
        </row>
        <row r="479">
          <cell r="C479" t="str">
            <v>2015</v>
          </cell>
          <cell r="G479" t="str">
            <v>NSW</v>
          </cell>
          <cell r="H479" t="str">
            <v>Corporate</v>
          </cell>
          <cell r="I479" t="str">
            <v>Preston Senome</v>
          </cell>
          <cell r="S479">
            <v>18</v>
          </cell>
          <cell r="Y479">
            <v>97.495599999999996</v>
          </cell>
        </row>
        <row r="480">
          <cell r="C480" t="str">
            <v>2015</v>
          </cell>
          <cell r="G480" t="str">
            <v>NSW</v>
          </cell>
          <cell r="H480" t="str">
            <v>Consumer</v>
          </cell>
          <cell r="I480" t="str">
            <v>Tina Carlton</v>
          </cell>
          <cell r="S480">
            <v>42</v>
          </cell>
          <cell r="Y480">
            <v>186.80559999999997</v>
          </cell>
        </row>
        <row r="481">
          <cell r="C481" t="str">
            <v>2015</v>
          </cell>
          <cell r="G481" t="str">
            <v>VIC</v>
          </cell>
          <cell r="H481" t="str">
            <v>Consumer</v>
          </cell>
          <cell r="I481" t="str">
            <v>Yvette Biti</v>
          </cell>
          <cell r="S481">
            <v>26</v>
          </cell>
          <cell r="Y481">
            <v>168.03279999999998</v>
          </cell>
        </row>
        <row r="482">
          <cell r="C482" t="str">
            <v>2015</v>
          </cell>
          <cell r="G482" t="str">
            <v>VIC</v>
          </cell>
          <cell r="H482" t="str">
            <v>Home Office</v>
          </cell>
          <cell r="I482" t="str">
            <v>Connor Betts</v>
          </cell>
          <cell r="S482">
            <v>34</v>
          </cell>
          <cell r="Y482">
            <v>70.672000000000011</v>
          </cell>
        </row>
        <row r="483">
          <cell r="C483" t="str">
            <v>2015</v>
          </cell>
          <cell r="G483" t="str">
            <v>NSW</v>
          </cell>
          <cell r="H483" t="str">
            <v>Corporate</v>
          </cell>
          <cell r="I483" t="str">
            <v>Leighton Forrest</v>
          </cell>
          <cell r="S483">
            <v>39</v>
          </cell>
          <cell r="Y483">
            <v>826.82259999999997</v>
          </cell>
        </row>
        <row r="484">
          <cell r="C484" t="str">
            <v>2015</v>
          </cell>
          <cell r="G484" t="str">
            <v>VIC</v>
          </cell>
          <cell r="H484" t="str">
            <v>Corporate</v>
          </cell>
          <cell r="I484" t="str">
            <v>Connor Betts</v>
          </cell>
          <cell r="S484">
            <v>27</v>
          </cell>
          <cell r="Y484">
            <v>74.084399999999988</v>
          </cell>
        </row>
        <row r="485">
          <cell r="C485" t="str">
            <v>2015</v>
          </cell>
          <cell r="G485" t="str">
            <v>VIC</v>
          </cell>
          <cell r="H485" t="str">
            <v>Corporate</v>
          </cell>
          <cell r="I485" t="str">
            <v>Yvette Biti</v>
          </cell>
          <cell r="S485">
            <v>37</v>
          </cell>
          <cell r="Y485">
            <v>18605.189999999999</v>
          </cell>
        </row>
        <row r="486">
          <cell r="C486" t="str">
            <v>2015</v>
          </cell>
          <cell r="G486" t="str">
            <v>NSW</v>
          </cell>
          <cell r="H486" t="str">
            <v>Home Office</v>
          </cell>
          <cell r="I486" t="str">
            <v>Natasha Song</v>
          </cell>
          <cell r="S486">
            <v>48</v>
          </cell>
          <cell r="Y486">
            <v>7527.8044</v>
          </cell>
        </row>
        <row r="487">
          <cell r="C487" t="str">
            <v>2015</v>
          </cell>
          <cell r="G487" t="str">
            <v>NSW</v>
          </cell>
          <cell r="H487" t="str">
            <v>Consumer</v>
          </cell>
          <cell r="I487" t="str">
            <v>Preston Senome</v>
          </cell>
          <cell r="S487">
            <v>23</v>
          </cell>
          <cell r="Y487">
            <v>177.23460000000003</v>
          </cell>
        </row>
        <row r="488">
          <cell r="C488" t="str">
            <v>2015</v>
          </cell>
          <cell r="G488" t="str">
            <v>NSW</v>
          </cell>
          <cell r="H488" t="str">
            <v>Consumer</v>
          </cell>
          <cell r="I488" t="str">
            <v>Preston Senome</v>
          </cell>
          <cell r="S488">
            <v>33</v>
          </cell>
          <cell r="Y488">
            <v>60.428000000000004</v>
          </cell>
        </row>
        <row r="489">
          <cell r="C489" t="str">
            <v>2015</v>
          </cell>
          <cell r="G489" t="str">
            <v>NSW</v>
          </cell>
          <cell r="H489" t="str">
            <v>Small Business</v>
          </cell>
          <cell r="I489" t="str">
            <v>Aanya Zhang</v>
          </cell>
          <cell r="S489">
            <v>13</v>
          </cell>
          <cell r="Y489">
            <v>48.0715</v>
          </cell>
        </row>
        <row r="490">
          <cell r="C490" t="str">
            <v>2015</v>
          </cell>
          <cell r="G490" t="str">
            <v>WA</v>
          </cell>
          <cell r="H490" t="str">
            <v>Corporate</v>
          </cell>
          <cell r="I490" t="str">
            <v>Phoebe Gour</v>
          </cell>
          <cell r="S490">
            <v>3</v>
          </cell>
          <cell r="Y490">
            <v>67.150300000000001</v>
          </cell>
        </row>
        <row r="491">
          <cell r="C491" t="str">
            <v>2015</v>
          </cell>
          <cell r="G491" t="str">
            <v>WA</v>
          </cell>
          <cell r="H491" t="str">
            <v>Corporate</v>
          </cell>
          <cell r="I491" t="str">
            <v>Phoebe Gour</v>
          </cell>
          <cell r="S491">
            <v>42</v>
          </cell>
          <cell r="Y491">
            <v>889.26279999999997</v>
          </cell>
        </row>
        <row r="492">
          <cell r="C492" t="str">
            <v>2015</v>
          </cell>
          <cell r="G492" t="str">
            <v>WA</v>
          </cell>
          <cell r="H492" t="str">
            <v>Corporate</v>
          </cell>
          <cell r="I492" t="str">
            <v>Phoebe Gour</v>
          </cell>
          <cell r="S492">
            <v>45</v>
          </cell>
          <cell r="Y492">
            <v>849.154</v>
          </cell>
        </row>
        <row r="493">
          <cell r="C493" t="str">
            <v>2015</v>
          </cell>
          <cell r="G493" t="str">
            <v>NSW</v>
          </cell>
          <cell r="H493" t="str">
            <v>Consumer</v>
          </cell>
          <cell r="I493" t="str">
            <v>Mihael Khan</v>
          </cell>
          <cell r="S493">
            <v>14</v>
          </cell>
          <cell r="Y493">
            <v>49.195399999999999</v>
          </cell>
        </row>
        <row r="494">
          <cell r="C494" t="str">
            <v>2015</v>
          </cell>
          <cell r="G494" t="str">
            <v>NSW</v>
          </cell>
          <cell r="H494" t="str">
            <v>Consumer</v>
          </cell>
          <cell r="I494" t="str">
            <v>Phoebe Gour</v>
          </cell>
          <cell r="S494">
            <v>42</v>
          </cell>
          <cell r="Y494">
            <v>45.7072</v>
          </cell>
        </row>
        <row r="495">
          <cell r="C495" t="str">
            <v>2015</v>
          </cell>
          <cell r="G495" t="str">
            <v>NSW</v>
          </cell>
          <cell r="H495" t="str">
            <v>Small Business</v>
          </cell>
          <cell r="I495" t="str">
            <v>Nicholas Fernandes</v>
          </cell>
          <cell r="S495">
            <v>4</v>
          </cell>
          <cell r="Y495">
            <v>15.112399999999999</v>
          </cell>
        </row>
        <row r="496">
          <cell r="C496" t="str">
            <v>2015</v>
          </cell>
          <cell r="G496" t="str">
            <v>NSW</v>
          </cell>
          <cell r="H496" t="str">
            <v>Corporate</v>
          </cell>
          <cell r="I496" t="str">
            <v>Nicholas Fernandes</v>
          </cell>
          <cell r="S496">
            <v>21</v>
          </cell>
          <cell r="Y496">
            <v>3110.0176000000001</v>
          </cell>
        </row>
        <row r="497">
          <cell r="C497" t="str">
            <v>2015</v>
          </cell>
          <cell r="G497" t="str">
            <v>NSW</v>
          </cell>
          <cell r="H497" t="str">
            <v>Corporate</v>
          </cell>
          <cell r="I497" t="str">
            <v>Leighton Forrest</v>
          </cell>
          <cell r="S497">
            <v>25</v>
          </cell>
          <cell r="Y497">
            <v>11186.252500000001</v>
          </cell>
        </row>
        <row r="498">
          <cell r="C498" t="str">
            <v>2015</v>
          </cell>
          <cell r="G498" t="str">
            <v>NSW</v>
          </cell>
          <cell r="H498" t="str">
            <v>Home Office</v>
          </cell>
          <cell r="I498" t="str">
            <v>Leighton Forrest</v>
          </cell>
          <cell r="S498">
            <v>2</v>
          </cell>
          <cell r="Y498">
            <v>276.53319999999997</v>
          </cell>
        </row>
        <row r="499">
          <cell r="C499" t="str">
            <v>2015</v>
          </cell>
          <cell r="G499" t="str">
            <v>WA</v>
          </cell>
          <cell r="H499" t="str">
            <v>Consumer</v>
          </cell>
          <cell r="I499" t="str">
            <v>Phoebe Gour</v>
          </cell>
          <cell r="S499">
            <v>43</v>
          </cell>
          <cell r="Y499">
            <v>1197.8645000000001</v>
          </cell>
        </row>
        <row r="500">
          <cell r="C500" t="str">
            <v>2015</v>
          </cell>
          <cell r="G500" t="str">
            <v>NSW</v>
          </cell>
          <cell r="H500" t="str">
            <v>Small Business</v>
          </cell>
          <cell r="I500" t="str">
            <v>Stevie Bacata</v>
          </cell>
          <cell r="S500">
            <v>23</v>
          </cell>
          <cell r="Y500">
            <v>439.303</v>
          </cell>
        </row>
        <row r="501">
          <cell r="C501" t="str">
            <v>2015</v>
          </cell>
          <cell r="G501" t="str">
            <v>NSW</v>
          </cell>
          <cell r="H501" t="str">
            <v>Home Office</v>
          </cell>
          <cell r="I501" t="str">
            <v>Stevie Bacata</v>
          </cell>
          <cell r="S501">
            <v>5</v>
          </cell>
          <cell r="Y501">
            <v>16.398</v>
          </cell>
        </row>
        <row r="502">
          <cell r="C502" t="str">
            <v>2015</v>
          </cell>
          <cell r="G502" t="str">
            <v>NSW</v>
          </cell>
          <cell r="H502" t="str">
            <v>Corporate</v>
          </cell>
          <cell r="I502" t="str">
            <v>Aanya Zhang</v>
          </cell>
          <cell r="S502">
            <v>17</v>
          </cell>
          <cell r="Y502">
            <v>203.1953</v>
          </cell>
        </row>
        <row r="503">
          <cell r="C503" t="str">
            <v>2015</v>
          </cell>
          <cell r="G503" t="str">
            <v>NSW</v>
          </cell>
          <cell r="H503" t="str">
            <v>Home Office</v>
          </cell>
          <cell r="I503" t="str">
            <v>Tina Carlton</v>
          </cell>
          <cell r="S503">
            <v>34</v>
          </cell>
          <cell r="Y503">
            <v>1219.309</v>
          </cell>
        </row>
        <row r="504">
          <cell r="C504" t="str">
            <v>2015</v>
          </cell>
          <cell r="G504" t="str">
            <v>NSW</v>
          </cell>
          <cell r="H504" t="str">
            <v>Small Business</v>
          </cell>
          <cell r="I504" t="str">
            <v>Mihael Khan</v>
          </cell>
          <cell r="S504">
            <v>34</v>
          </cell>
          <cell r="Y504">
            <v>125.37439999999998</v>
          </cell>
        </row>
        <row r="505">
          <cell r="C505" t="str">
            <v>2015</v>
          </cell>
          <cell r="G505" t="str">
            <v>NSW</v>
          </cell>
          <cell r="H505" t="str">
            <v>Small Business</v>
          </cell>
          <cell r="I505" t="str">
            <v>Charlie Bui</v>
          </cell>
          <cell r="S505">
            <v>13</v>
          </cell>
          <cell r="Y505">
            <v>1267.4104</v>
          </cell>
        </row>
        <row r="506">
          <cell r="C506" t="str">
            <v>2015</v>
          </cell>
          <cell r="G506" t="str">
            <v>VIC</v>
          </cell>
          <cell r="H506" t="str">
            <v>Small Business</v>
          </cell>
          <cell r="I506" t="str">
            <v>Yvette Biti</v>
          </cell>
          <cell r="S506">
            <v>39</v>
          </cell>
          <cell r="Y506">
            <v>6183.6319000000003</v>
          </cell>
        </row>
        <row r="507">
          <cell r="C507" t="str">
            <v>2015</v>
          </cell>
          <cell r="G507" t="str">
            <v>NSW</v>
          </cell>
          <cell r="H507" t="str">
            <v>Consumer</v>
          </cell>
          <cell r="I507" t="str">
            <v>Phoebe Gour</v>
          </cell>
          <cell r="S507">
            <v>11</v>
          </cell>
          <cell r="Y507">
            <v>55.601199999999999</v>
          </cell>
        </row>
        <row r="508">
          <cell r="C508" t="str">
            <v>2015</v>
          </cell>
          <cell r="G508" t="str">
            <v>NSW</v>
          </cell>
          <cell r="H508" t="str">
            <v>Corporate</v>
          </cell>
          <cell r="I508" t="str">
            <v>Aanya Zhang</v>
          </cell>
          <cell r="S508">
            <v>50</v>
          </cell>
          <cell r="Y508">
            <v>600.22</v>
          </cell>
        </row>
        <row r="509">
          <cell r="C509" t="str">
            <v>2015</v>
          </cell>
          <cell r="G509" t="str">
            <v>NSW</v>
          </cell>
          <cell r="H509" t="str">
            <v>Home Office</v>
          </cell>
          <cell r="I509" t="str">
            <v>Phoebe Gour</v>
          </cell>
          <cell r="S509">
            <v>41</v>
          </cell>
          <cell r="Y509">
            <v>11112.973</v>
          </cell>
        </row>
        <row r="510">
          <cell r="C510" t="str">
            <v>2015</v>
          </cell>
          <cell r="G510" t="str">
            <v>NSW</v>
          </cell>
          <cell r="H510" t="str">
            <v>Consumer</v>
          </cell>
          <cell r="I510" t="str">
            <v>Charlie Bui</v>
          </cell>
          <cell r="S510">
            <v>5</v>
          </cell>
          <cell r="Y510">
            <v>45.73</v>
          </cell>
        </row>
        <row r="511">
          <cell r="C511" t="str">
            <v>2015</v>
          </cell>
          <cell r="G511" t="str">
            <v>WA</v>
          </cell>
          <cell r="H511" t="str">
            <v>Home Office</v>
          </cell>
          <cell r="I511" t="str">
            <v>Radhya Staples</v>
          </cell>
          <cell r="S511">
            <v>3</v>
          </cell>
          <cell r="Y511">
            <v>10.413</v>
          </cell>
        </row>
        <row r="512">
          <cell r="C512" t="str">
            <v>2015</v>
          </cell>
          <cell r="G512" t="str">
            <v>NSW</v>
          </cell>
          <cell r="H512" t="str">
            <v>Corporate</v>
          </cell>
          <cell r="I512" t="str">
            <v>Mihael Khan</v>
          </cell>
          <cell r="S512">
            <v>30</v>
          </cell>
          <cell r="Y512">
            <v>336.18200000000002</v>
          </cell>
        </row>
        <row r="513">
          <cell r="C513" t="str">
            <v>2015</v>
          </cell>
          <cell r="G513" t="str">
            <v>NSW</v>
          </cell>
          <cell r="H513" t="str">
            <v>Corporate</v>
          </cell>
          <cell r="I513" t="str">
            <v>Mihael Khan</v>
          </cell>
          <cell r="S513">
            <v>22</v>
          </cell>
          <cell r="Y513">
            <v>58.514000000000003</v>
          </cell>
        </row>
        <row r="514">
          <cell r="C514" t="str">
            <v>2015</v>
          </cell>
          <cell r="G514" t="str">
            <v>VIC</v>
          </cell>
          <cell r="H514" t="str">
            <v>Home Office</v>
          </cell>
          <cell r="I514" t="str">
            <v>Connor Betts</v>
          </cell>
          <cell r="S514">
            <v>12</v>
          </cell>
          <cell r="Y514">
            <v>69.358400000000003</v>
          </cell>
        </row>
        <row r="515">
          <cell r="C515" t="str">
            <v>2015</v>
          </cell>
          <cell r="G515" t="str">
            <v>VIC</v>
          </cell>
          <cell r="H515" t="str">
            <v>Home Office</v>
          </cell>
          <cell r="I515" t="str">
            <v>Connor Betts</v>
          </cell>
          <cell r="S515">
            <v>12</v>
          </cell>
          <cell r="Y515">
            <v>42.280000000000008</v>
          </cell>
        </row>
        <row r="516">
          <cell r="C516" t="str">
            <v>2015</v>
          </cell>
          <cell r="G516" t="str">
            <v>NSW</v>
          </cell>
          <cell r="H516" t="str">
            <v>Home Office</v>
          </cell>
          <cell r="I516" t="str">
            <v>Samantha Chairs</v>
          </cell>
          <cell r="S516">
            <v>32</v>
          </cell>
          <cell r="Y516">
            <v>231.20119999999997</v>
          </cell>
        </row>
        <row r="517">
          <cell r="C517" t="str">
            <v>2015</v>
          </cell>
          <cell r="G517" t="str">
            <v>WA</v>
          </cell>
          <cell r="H517" t="str">
            <v>Corporate</v>
          </cell>
          <cell r="I517" t="str">
            <v>Tina Carlton</v>
          </cell>
          <cell r="S517">
            <v>41</v>
          </cell>
          <cell r="Y517">
            <v>72.733700000000013</v>
          </cell>
        </row>
        <row r="518">
          <cell r="C518" t="str">
            <v>2015</v>
          </cell>
          <cell r="G518" t="str">
            <v>VIC</v>
          </cell>
          <cell r="H518" t="str">
            <v>Small Business</v>
          </cell>
          <cell r="I518" t="str">
            <v>Connor Betts</v>
          </cell>
          <cell r="S518">
            <v>12</v>
          </cell>
          <cell r="Y518">
            <v>43.894400000000005</v>
          </cell>
        </row>
        <row r="519">
          <cell r="C519" t="str">
            <v>2015</v>
          </cell>
          <cell r="G519" t="str">
            <v>NSW</v>
          </cell>
          <cell r="H519" t="str">
            <v>Consumer</v>
          </cell>
          <cell r="I519" t="str">
            <v>Phoebe Gour</v>
          </cell>
          <cell r="S519">
            <v>9</v>
          </cell>
          <cell r="Y519">
            <v>26.909999999999997</v>
          </cell>
        </row>
        <row r="520">
          <cell r="C520" t="str">
            <v>2015</v>
          </cell>
          <cell r="G520" t="str">
            <v>NSW</v>
          </cell>
          <cell r="H520" t="str">
            <v>Consumer</v>
          </cell>
          <cell r="I520" t="str">
            <v>Charlie Bui</v>
          </cell>
          <cell r="S520">
            <v>26</v>
          </cell>
          <cell r="Y520">
            <v>415.3252</v>
          </cell>
        </row>
        <row r="521">
          <cell r="C521" t="str">
            <v>2015</v>
          </cell>
          <cell r="G521" t="str">
            <v>NSW</v>
          </cell>
          <cell r="H521" t="str">
            <v>Corporate</v>
          </cell>
          <cell r="I521" t="str">
            <v>Aanya Zhang</v>
          </cell>
          <cell r="S521">
            <v>4</v>
          </cell>
          <cell r="Y521">
            <v>29.398</v>
          </cell>
        </row>
        <row r="522">
          <cell r="C522" t="str">
            <v>2015</v>
          </cell>
          <cell r="G522" t="str">
            <v>VIC</v>
          </cell>
          <cell r="H522" t="str">
            <v>Consumer</v>
          </cell>
          <cell r="I522" t="str">
            <v>Yvette Biti</v>
          </cell>
          <cell r="S522">
            <v>43</v>
          </cell>
          <cell r="Y522">
            <v>112.46599999999999</v>
          </cell>
        </row>
        <row r="523">
          <cell r="C523" t="str">
            <v>2015</v>
          </cell>
          <cell r="G523" t="str">
            <v>NSW</v>
          </cell>
          <cell r="H523" t="str">
            <v>Home Office</v>
          </cell>
          <cell r="I523" t="str">
            <v>Aanya Zhang</v>
          </cell>
          <cell r="S523">
            <v>41</v>
          </cell>
          <cell r="Y523">
            <v>388.47749999999996</v>
          </cell>
        </row>
        <row r="524">
          <cell r="C524" t="str">
            <v>2015</v>
          </cell>
          <cell r="G524" t="str">
            <v>NSW</v>
          </cell>
          <cell r="H524" t="str">
            <v>Corporate</v>
          </cell>
          <cell r="I524" t="str">
            <v>Charlie Bui</v>
          </cell>
          <cell r="S524">
            <v>4</v>
          </cell>
          <cell r="Y524">
            <v>14.714</v>
          </cell>
        </row>
        <row r="525">
          <cell r="C525" t="str">
            <v>2015</v>
          </cell>
          <cell r="G525" t="str">
            <v>VIC</v>
          </cell>
          <cell r="H525" t="str">
            <v>Small Business</v>
          </cell>
          <cell r="I525" t="str">
            <v>Connor Betts</v>
          </cell>
          <cell r="S525">
            <v>2</v>
          </cell>
          <cell r="Y525">
            <v>22.53</v>
          </cell>
        </row>
        <row r="526">
          <cell r="C526" t="str">
            <v>2015</v>
          </cell>
          <cell r="G526" t="str">
            <v>NSW</v>
          </cell>
          <cell r="H526" t="str">
            <v>Small Business</v>
          </cell>
          <cell r="I526" t="str">
            <v>Tina Carlton</v>
          </cell>
          <cell r="S526">
            <v>12</v>
          </cell>
          <cell r="Y526">
            <v>78.814000000000007</v>
          </cell>
        </row>
        <row r="527">
          <cell r="C527" t="str">
            <v>2015</v>
          </cell>
          <cell r="G527" t="str">
            <v>NSW</v>
          </cell>
          <cell r="H527" t="str">
            <v>Home Office</v>
          </cell>
          <cell r="I527" t="str">
            <v>Phoebe Gour</v>
          </cell>
          <cell r="S527">
            <v>4</v>
          </cell>
          <cell r="Y527">
            <v>12.9404</v>
          </cell>
        </row>
        <row r="528">
          <cell r="C528" t="str">
            <v>2015</v>
          </cell>
          <cell r="G528" t="str">
            <v>NSW</v>
          </cell>
          <cell r="H528" t="str">
            <v>Consumer</v>
          </cell>
          <cell r="I528" t="str">
            <v>Charlie Bui</v>
          </cell>
          <cell r="S528">
            <v>49</v>
          </cell>
          <cell r="Y528">
            <v>165.51160000000002</v>
          </cell>
        </row>
        <row r="529">
          <cell r="C529" t="str">
            <v>2015</v>
          </cell>
          <cell r="G529" t="str">
            <v>NSW</v>
          </cell>
          <cell r="H529" t="str">
            <v>Home Office</v>
          </cell>
          <cell r="I529" t="str">
            <v>Natasha Song</v>
          </cell>
          <cell r="S529">
            <v>3</v>
          </cell>
          <cell r="Y529">
            <v>1482.0354</v>
          </cell>
        </row>
        <row r="530">
          <cell r="C530" t="str">
            <v>2015</v>
          </cell>
          <cell r="G530" t="str">
            <v>VIC</v>
          </cell>
          <cell r="H530" t="str">
            <v>Small Business</v>
          </cell>
          <cell r="I530" t="str">
            <v>Connor Betts</v>
          </cell>
          <cell r="S530">
            <v>43</v>
          </cell>
          <cell r="Y530">
            <v>1502.8999999999999</v>
          </cell>
        </row>
        <row r="531">
          <cell r="C531" t="str">
            <v>2015</v>
          </cell>
          <cell r="G531" t="str">
            <v>VIC</v>
          </cell>
          <cell r="H531" t="str">
            <v>Consumer</v>
          </cell>
          <cell r="I531" t="str">
            <v>Connor Betts</v>
          </cell>
          <cell r="S531">
            <v>32</v>
          </cell>
          <cell r="Y531">
            <v>613.16200000000003</v>
          </cell>
        </row>
        <row r="532">
          <cell r="C532" t="str">
            <v>2015</v>
          </cell>
          <cell r="G532" t="str">
            <v>NSW</v>
          </cell>
          <cell r="H532" t="str">
            <v>Corporate</v>
          </cell>
          <cell r="I532" t="str">
            <v>Aanya Zhang</v>
          </cell>
          <cell r="S532">
            <v>35</v>
          </cell>
          <cell r="Y532">
            <v>239.03199999999998</v>
          </cell>
        </row>
        <row r="533">
          <cell r="C533" t="str">
            <v>2015</v>
          </cell>
          <cell r="G533" t="str">
            <v>VIC</v>
          </cell>
          <cell r="H533" t="str">
            <v>Small Business</v>
          </cell>
          <cell r="I533" t="str">
            <v>Connor Betts</v>
          </cell>
          <cell r="S533">
            <v>50</v>
          </cell>
          <cell r="Y533">
            <v>1328.05</v>
          </cell>
        </row>
        <row r="534">
          <cell r="C534" t="str">
            <v>2015</v>
          </cell>
          <cell r="G534" t="str">
            <v>WA</v>
          </cell>
          <cell r="H534" t="str">
            <v>Small Business</v>
          </cell>
          <cell r="I534" t="str">
            <v>Tina Carlton</v>
          </cell>
          <cell r="S534">
            <v>5</v>
          </cell>
          <cell r="Y534">
            <v>61.506</v>
          </cell>
        </row>
        <row r="535">
          <cell r="C535" t="str">
            <v>2015</v>
          </cell>
          <cell r="G535" t="str">
            <v>VIC</v>
          </cell>
          <cell r="H535" t="str">
            <v>Small Business</v>
          </cell>
          <cell r="I535" t="str">
            <v>Yvette Biti</v>
          </cell>
          <cell r="S535">
            <v>31</v>
          </cell>
          <cell r="Y535">
            <v>219.6352</v>
          </cell>
        </row>
        <row r="536">
          <cell r="C536" t="str">
            <v>2015</v>
          </cell>
          <cell r="G536" t="str">
            <v>NSW</v>
          </cell>
          <cell r="H536" t="str">
            <v>Home Office</v>
          </cell>
          <cell r="I536" t="str">
            <v>Natasha Song</v>
          </cell>
          <cell r="S536">
            <v>40</v>
          </cell>
          <cell r="Y536">
            <v>290.70199999999994</v>
          </cell>
        </row>
        <row r="537">
          <cell r="C537" t="str">
            <v>2015</v>
          </cell>
          <cell r="G537" t="str">
            <v>NSW</v>
          </cell>
          <cell r="H537" t="str">
            <v>Corporate</v>
          </cell>
          <cell r="I537" t="str">
            <v>Leighton Forrest</v>
          </cell>
          <cell r="S537">
            <v>23</v>
          </cell>
          <cell r="Y537">
            <v>121.45100000000001</v>
          </cell>
        </row>
        <row r="538">
          <cell r="C538" t="str">
            <v>2015</v>
          </cell>
          <cell r="G538" t="str">
            <v>VIC</v>
          </cell>
          <cell r="H538" t="str">
            <v>Corporate</v>
          </cell>
          <cell r="I538" t="str">
            <v>Yvette Biti</v>
          </cell>
          <cell r="S538">
            <v>8</v>
          </cell>
          <cell r="Y538">
            <v>45.921199999999999</v>
          </cell>
        </row>
        <row r="539">
          <cell r="C539" t="str">
            <v>2015</v>
          </cell>
          <cell r="G539" t="str">
            <v>VIC</v>
          </cell>
          <cell r="H539" t="str">
            <v>Home Office</v>
          </cell>
          <cell r="I539" t="str">
            <v>Yvette Biti</v>
          </cell>
          <cell r="S539">
            <v>45</v>
          </cell>
          <cell r="Y539">
            <v>921.0234999999999</v>
          </cell>
        </row>
        <row r="540">
          <cell r="C540" t="str">
            <v>2015</v>
          </cell>
          <cell r="G540" t="str">
            <v>NSW</v>
          </cell>
          <cell r="H540" t="str">
            <v>Corporate</v>
          </cell>
          <cell r="I540" t="str">
            <v>Aanya Zhang</v>
          </cell>
          <cell r="S540">
            <v>34</v>
          </cell>
          <cell r="Y540">
            <v>95.86</v>
          </cell>
        </row>
        <row r="541">
          <cell r="C541" t="str">
            <v>2015</v>
          </cell>
          <cell r="G541" t="str">
            <v>VIC</v>
          </cell>
          <cell r="H541" t="str">
            <v>Small Business</v>
          </cell>
          <cell r="I541" t="str">
            <v>Connor Betts</v>
          </cell>
          <cell r="S541">
            <v>13</v>
          </cell>
          <cell r="Y541">
            <v>1241.0334</v>
          </cell>
        </row>
        <row r="542">
          <cell r="C542" t="str">
            <v>2015</v>
          </cell>
          <cell r="G542" t="str">
            <v>WA</v>
          </cell>
          <cell r="H542" t="str">
            <v>Home Office</v>
          </cell>
          <cell r="I542" t="str">
            <v>Natasha Song</v>
          </cell>
          <cell r="S542">
            <v>38</v>
          </cell>
          <cell r="Y542">
            <v>4209.4426000000003</v>
          </cell>
        </row>
        <row r="543">
          <cell r="C543" t="str">
            <v>2015</v>
          </cell>
          <cell r="G543" t="str">
            <v>VIC</v>
          </cell>
          <cell r="H543" t="str">
            <v>Small Business</v>
          </cell>
          <cell r="I543" t="str">
            <v>Connor Betts</v>
          </cell>
          <cell r="S543">
            <v>2</v>
          </cell>
          <cell r="Y543">
            <v>10.611600000000001</v>
          </cell>
        </row>
        <row r="544">
          <cell r="C544" t="str">
            <v>2015</v>
          </cell>
          <cell r="G544" t="str">
            <v>WA</v>
          </cell>
          <cell r="H544" t="str">
            <v>Home Office</v>
          </cell>
          <cell r="I544" t="str">
            <v>Radhya Staples</v>
          </cell>
          <cell r="S544">
            <v>9</v>
          </cell>
          <cell r="Y544">
            <v>52.270700000000005</v>
          </cell>
        </row>
        <row r="545">
          <cell r="C545" t="str">
            <v>2015</v>
          </cell>
          <cell r="G545" t="str">
            <v>NSW</v>
          </cell>
          <cell r="H545" t="str">
            <v>Small Business</v>
          </cell>
          <cell r="I545" t="str">
            <v>Phoebe Gour</v>
          </cell>
          <cell r="S545">
            <v>13</v>
          </cell>
          <cell r="Y545">
            <v>70.128200000000007</v>
          </cell>
        </row>
        <row r="546">
          <cell r="C546" t="str">
            <v>2015</v>
          </cell>
          <cell r="G546" t="str">
            <v>NSW</v>
          </cell>
          <cell r="H546" t="str">
            <v>Consumer</v>
          </cell>
          <cell r="I546" t="str">
            <v>Mihael Khan</v>
          </cell>
          <cell r="S546">
            <v>50</v>
          </cell>
          <cell r="Y546">
            <v>405.32999999999993</v>
          </cell>
        </row>
        <row r="547">
          <cell r="C547" t="str">
            <v>2015</v>
          </cell>
          <cell r="G547" t="str">
            <v>NSW</v>
          </cell>
          <cell r="H547" t="str">
            <v>Corporate</v>
          </cell>
          <cell r="I547" t="str">
            <v>Preston Senome</v>
          </cell>
          <cell r="S547">
            <v>19</v>
          </cell>
          <cell r="Y547">
            <v>50.9908</v>
          </cell>
        </row>
        <row r="548">
          <cell r="C548" t="str">
            <v>2015</v>
          </cell>
          <cell r="G548" t="str">
            <v>WA</v>
          </cell>
          <cell r="H548" t="str">
            <v>Small Business</v>
          </cell>
          <cell r="I548" t="str">
            <v>Mihael Khan</v>
          </cell>
          <cell r="S548">
            <v>40</v>
          </cell>
          <cell r="Y548">
            <v>636.80799999999999</v>
          </cell>
        </row>
        <row r="549">
          <cell r="C549" t="str">
            <v>2015</v>
          </cell>
          <cell r="G549" t="str">
            <v>NSW</v>
          </cell>
          <cell r="H549" t="str">
            <v>Corporate</v>
          </cell>
          <cell r="I549" t="str">
            <v>Samantha Chairs</v>
          </cell>
          <cell r="S549">
            <v>42</v>
          </cell>
          <cell r="Y549">
            <v>160.78300000000002</v>
          </cell>
        </row>
        <row r="550">
          <cell r="C550" t="str">
            <v>2015</v>
          </cell>
          <cell r="G550" t="str">
            <v>VIC</v>
          </cell>
          <cell r="H550" t="str">
            <v>Corporate</v>
          </cell>
          <cell r="I550" t="str">
            <v>Yvette Biti</v>
          </cell>
          <cell r="S550">
            <v>30</v>
          </cell>
          <cell r="Y550">
            <v>171.221</v>
          </cell>
        </row>
        <row r="551">
          <cell r="C551" t="str">
            <v>2015</v>
          </cell>
          <cell r="G551" t="str">
            <v>VIC</v>
          </cell>
          <cell r="H551" t="str">
            <v>Corporate</v>
          </cell>
          <cell r="I551" t="str">
            <v>Connor Betts</v>
          </cell>
          <cell r="S551">
            <v>27</v>
          </cell>
          <cell r="Y551">
            <v>150.3176</v>
          </cell>
        </row>
        <row r="552">
          <cell r="C552" t="str">
            <v>2015</v>
          </cell>
          <cell r="G552" t="str">
            <v>NSW</v>
          </cell>
          <cell r="H552" t="str">
            <v>Small Business</v>
          </cell>
          <cell r="I552" t="str">
            <v>Preston Senome</v>
          </cell>
          <cell r="S552">
            <v>23</v>
          </cell>
          <cell r="Y552">
            <v>129.1088</v>
          </cell>
        </row>
        <row r="553">
          <cell r="C553" t="str">
            <v>2015</v>
          </cell>
          <cell r="G553" t="str">
            <v>WA</v>
          </cell>
          <cell r="H553" t="str">
            <v>Corporate</v>
          </cell>
          <cell r="I553" t="str">
            <v>Tina Carlton</v>
          </cell>
          <cell r="S553">
            <v>6</v>
          </cell>
          <cell r="Y553">
            <v>114.28959999999999</v>
          </cell>
        </row>
        <row r="554">
          <cell r="C554" t="str">
            <v>2015</v>
          </cell>
          <cell r="G554" t="str">
            <v>NSW</v>
          </cell>
          <cell r="H554" t="str">
            <v>Corporate</v>
          </cell>
          <cell r="I554" t="str">
            <v>Mihael Khan</v>
          </cell>
          <cell r="S554">
            <v>12</v>
          </cell>
          <cell r="Y554">
            <v>69.508399999999995</v>
          </cell>
        </row>
        <row r="555">
          <cell r="C555" t="str">
            <v>2015</v>
          </cell>
          <cell r="G555" t="str">
            <v>NSW</v>
          </cell>
          <cell r="H555" t="str">
            <v>Small Business</v>
          </cell>
          <cell r="I555" t="str">
            <v>Samantha Chairs</v>
          </cell>
          <cell r="S555">
            <v>50</v>
          </cell>
          <cell r="Y555">
            <v>27324.035</v>
          </cell>
        </row>
        <row r="556">
          <cell r="C556" t="str">
            <v>2015</v>
          </cell>
          <cell r="G556" t="str">
            <v>NSW</v>
          </cell>
          <cell r="H556" t="str">
            <v>Corporate</v>
          </cell>
          <cell r="I556" t="str">
            <v>Tina Carlton</v>
          </cell>
          <cell r="S556">
            <v>31</v>
          </cell>
          <cell r="Y556">
            <v>101.4388</v>
          </cell>
        </row>
        <row r="557">
          <cell r="C557" t="str">
            <v>2015</v>
          </cell>
          <cell r="G557" t="str">
            <v>VIC</v>
          </cell>
          <cell r="H557" t="str">
            <v>Small Business</v>
          </cell>
          <cell r="I557" t="str">
            <v>Connor Betts</v>
          </cell>
          <cell r="S557">
            <v>35</v>
          </cell>
          <cell r="Y557">
            <v>40.39</v>
          </cell>
        </row>
        <row r="558">
          <cell r="C558" t="str">
            <v>2015</v>
          </cell>
          <cell r="G558" t="str">
            <v>VIC</v>
          </cell>
          <cell r="H558" t="str">
            <v>Small Business</v>
          </cell>
          <cell r="I558" t="str">
            <v>Connor Betts</v>
          </cell>
          <cell r="S558">
            <v>8</v>
          </cell>
          <cell r="Y558">
            <v>31.871999999999996</v>
          </cell>
        </row>
        <row r="559">
          <cell r="C559" t="str">
            <v>2015</v>
          </cell>
          <cell r="G559" t="str">
            <v>VIC</v>
          </cell>
          <cell r="H559" t="str">
            <v>Small Business</v>
          </cell>
          <cell r="I559" t="str">
            <v>Connor Betts</v>
          </cell>
          <cell r="S559">
            <v>2</v>
          </cell>
          <cell r="Y559">
            <v>852.47160000000008</v>
          </cell>
        </row>
        <row r="560">
          <cell r="C560" t="str">
            <v>2015</v>
          </cell>
          <cell r="G560" t="str">
            <v>WA</v>
          </cell>
          <cell r="H560" t="str">
            <v>Corporate</v>
          </cell>
          <cell r="I560" t="str">
            <v>Mihael Khan</v>
          </cell>
          <cell r="S560">
            <v>19</v>
          </cell>
          <cell r="Y560">
            <v>399.63189999999997</v>
          </cell>
        </row>
        <row r="561">
          <cell r="C561" t="str">
            <v>2015</v>
          </cell>
          <cell r="G561" t="str">
            <v>VIC</v>
          </cell>
          <cell r="H561" t="str">
            <v>Home Office</v>
          </cell>
          <cell r="I561" t="str">
            <v>Yvette Biti</v>
          </cell>
          <cell r="S561">
            <v>6</v>
          </cell>
          <cell r="Y561">
            <v>149.38</v>
          </cell>
        </row>
        <row r="562">
          <cell r="C562" t="str">
            <v>2015</v>
          </cell>
          <cell r="G562" t="str">
            <v>VIC</v>
          </cell>
          <cell r="H562" t="str">
            <v>Home Office</v>
          </cell>
          <cell r="I562" t="str">
            <v>Connor Betts</v>
          </cell>
          <cell r="S562">
            <v>50</v>
          </cell>
          <cell r="Y562">
            <v>273.58</v>
          </cell>
        </row>
        <row r="563">
          <cell r="C563" t="str">
            <v>2015</v>
          </cell>
          <cell r="G563" t="str">
            <v>VIC</v>
          </cell>
          <cell r="H563" t="str">
            <v>Corporate</v>
          </cell>
          <cell r="I563" t="str">
            <v>Connor Betts</v>
          </cell>
          <cell r="S563">
            <v>44</v>
          </cell>
          <cell r="Y563">
            <v>20128.138800000001</v>
          </cell>
        </row>
        <row r="564">
          <cell r="C564" t="str">
            <v>2015</v>
          </cell>
          <cell r="G564" t="str">
            <v>WA</v>
          </cell>
          <cell r="H564" t="str">
            <v>Corporate</v>
          </cell>
          <cell r="I564" t="str">
            <v>Tina Carlton</v>
          </cell>
          <cell r="S564">
            <v>29</v>
          </cell>
          <cell r="Y564">
            <v>82.00439999999999</v>
          </cell>
        </row>
        <row r="565">
          <cell r="C565" t="str">
            <v>2015</v>
          </cell>
          <cell r="G565" t="str">
            <v>VIC</v>
          </cell>
          <cell r="H565" t="str">
            <v>Consumer</v>
          </cell>
          <cell r="I565" t="str">
            <v>Yvette Biti</v>
          </cell>
          <cell r="S565">
            <v>7</v>
          </cell>
          <cell r="Y565">
            <v>28.2746</v>
          </cell>
        </row>
        <row r="566">
          <cell r="C566" t="str">
            <v>2015</v>
          </cell>
          <cell r="G566" t="str">
            <v>NSW</v>
          </cell>
          <cell r="H566" t="str">
            <v>Small Business</v>
          </cell>
          <cell r="I566" t="str">
            <v>Natasha Song</v>
          </cell>
          <cell r="S566">
            <v>31</v>
          </cell>
          <cell r="Y566">
            <v>274.79759999999999</v>
          </cell>
        </row>
        <row r="567">
          <cell r="C567" t="str">
            <v>2015</v>
          </cell>
          <cell r="G567" t="str">
            <v>NSW</v>
          </cell>
          <cell r="H567" t="str">
            <v>Home Office</v>
          </cell>
          <cell r="I567" t="str">
            <v>Charlie Bui</v>
          </cell>
          <cell r="S567">
            <v>21</v>
          </cell>
          <cell r="Y567">
            <v>172.52579999999998</v>
          </cell>
        </row>
        <row r="568">
          <cell r="C568" t="str">
            <v>2015</v>
          </cell>
          <cell r="G568" t="str">
            <v>VIC</v>
          </cell>
          <cell r="H568" t="str">
            <v>Corporate</v>
          </cell>
          <cell r="I568" t="str">
            <v>Connor Betts</v>
          </cell>
          <cell r="S568">
            <v>26</v>
          </cell>
          <cell r="Y568">
            <v>407.01560000000001</v>
          </cell>
        </row>
        <row r="569">
          <cell r="C569" t="str">
            <v>2015</v>
          </cell>
          <cell r="G569" t="str">
            <v>NSW</v>
          </cell>
          <cell r="H569" t="str">
            <v>Corporate</v>
          </cell>
          <cell r="I569" t="str">
            <v>Samantha Chairs</v>
          </cell>
          <cell r="S569">
            <v>18</v>
          </cell>
          <cell r="Y569">
            <v>3610.395</v>
          </cell>
        </row>
        <row r="570">
          <cell r="C570" t="str">
            <v>2015</v>
          </cell>
          <cell r="G570" t="str">
            <v>VIC</v>
          </cell>
          <cell r="H570" t="str">
            <v>Home Office</v>
          </cell>
          <cell r="I570" t="str">
            <v>Connor Betts</v>
          </cell>
          <cell r="S570">
            <v>45</v>
          </cell>
          <cell r="Y570">
            <v>971.84499999999991</v>
          </cell>
        </row>
        <row r="571">
          <cell r="C571" t="str">
            <v>2015</v>
          </cell>
          <cell r="G571" t="str">
            <v>WA</v>
          </cell>
          <cell r="H571" t="str">
            <v>Corporate</v>
          </cell>
          <cell r="I571" t="str">
            <v>Mihael Khan</v>
          </cell>
          <cell r="S571">
            <v>15</v>
          </cell>
          <cell r="Y571">
            <v>1370.2750000000001</v>
          </cell>
        </row>
        <row r="572">
          <cell r="C572" t="str">
            <v>2015</v>
          </cell>
          <cell r="G572" t="str">
            <v>NSW</v>
          </cell>
          <cell r="H572" t="str">
            <v>Corporate</v>
          </cell>
          <cell r="I572" t="str">
            <v>Tina Carlton</v>
          </cell>
          <cell r="S572">
            <v>46</v>
          </cell>
          <cell r="Y572">
            <v>451.73100000000005</v>
          </cell>
        </row>
        <row r="573">
          <cell r="C573" t="str">
            <v>2015</v>
          </cell>
          <cell r="G573" t="str">
            <v>NSW</v>
          </cell>
          <cell r="H573" t="str">
            <v>Corporate</v>
          </cell>
          <cell r="I573" t="str">
            <v>Tina Carlton</v>
          </cell>
          <cell r="S573">
            <v>4</v>
          </cell>
          <cell r="Y573">
            <v>23.735600000000002</v>
          </cell>
        </row>
        <row r="574">
          <cell r="C574" t="str">
            <v>2015</v>
          </cell>
          <cell r="G574" t="str">
            <v>VIC</v>
          </cell>
          <cell r="H574" t="str">
            <v>Corporate</v>
          </cell>
          <cell r="I574" t="str">
            <v>Yvette Biti</v>
          </cell>
          <cell r="S574">
            <v>50</v>
          </cell>
          <cell r="Y574">
            <v>158.13999999999999</v>
          </cell>
        </row>
        <row r="575">
          <cell r="C575" t="str">
            <v>2015</v>
          </cell>
          <cell r="G575" t="str">
            <v>NSW</v>
          </cell>
          <cell r="H575" t="str">
            <v>Corporate</v>
          </cell>
          <cell r="I575" t="str">
            <v>Leighton Forrest</v>
          </cell>
          <cell r="S575">
            <v>35</v>
          </cell>
          <cell r="Y575">
            <v>42.154000000000003</v>
          </cell>
        </row>
        <row r="576">
          <cell r="C576" t="str">
            <v>2015</v>
          </cell>
          <cell r="G576" t="str">
            <v>NSW</v>
          </cell>
          <cell r="H576" t="str">
            <v>Home Office</v>
          </cell>
          <cell r="I576" t="str">
            <v>Charlie Bui</v>
          </cell>
          <cell r="S576">
            <v>11</v>
          </cell>
          <cell r="Y576">
            <v>4311.5691999999999</v>
          </cell>
        </row>
        <row r="577">
          <cell r="C577" t="str">
            <v>2015</v>
          </cell>
          <cell r="G577" t="str">
            <v>NSW</v>
          </cell>
          <cell r="H577" t="str">
            <v>Home Office</v>
          </cell>
          <cell r="I577" t="str">
            <v>Samantha Chairs</v>
          </cell>
          <cell r="S577">
            <v>23</v>
          </cell>
          <cell r="Y577">
            <v>298.69459999999998</v>
          </cell>
        </row>
        <row r="578">
          <cell r="C578" t="str">
            <v>2015</v>
          </cell>
          <cell r="G578" t="str">
            <v>NSW</v>
          </cell>
          <cell r="H578" t="str">
            <v>Home Office</v>
          </cell>
          <cell r="I578" t="str">
            <v>Phoebe Gour</v>
          </cell>
          <cell r="S578">
            <v>33</v>
          </cell>
          <cell r="Y578">
            <v>605.76940000000002</v>
          </cell>
        </row>
        <row r="579">
          <cell r="C579" t="str">
            <v>2015</v>
          </cell>
          <cell r="G579" t="str">
            <v>WA</v>
          </cell>
          <cell r="H579" t="str">
            <v>Corporate</v>
          </cell>
          <cell r="I579" t="str">
            <v>Natasha Song</v>
          </cell>
          <cell r="S579">
            <v>11</v>
          </cell>
          <cell r="Y579">
            <v>975.45880000000011</v>
          </cell>
        </row>
        <row r="580">
          <cell r="C580" t="str">
            <v>2015</v>
          </cell>
          <cell r="G580" t="str">
            <v>VIC</v>
          </cell>
          <cell r="H580" t="str">
            <v>Small Business</v>
          </cell>
          <cell r="I580" t="str">
            <v>Connor Betts</v>
          </cell>
          <cell r="S580">
            <v>29</v>
          </cell>
          <cell r="Y580">
            <v>57.022199999999998</v>
          </cell>
        </row>
        <row r="581">
          <cell r="C581" t="str">
            <v>2015</v>
          </cell>
          <cell r="G581" t="str">
            <v>NSW</v>
          </cell>
          <cell r="H581" t="str">
            <v>Corporate</v>
          </cell>
          <cell r="I581" t="str">
            <v>Aanya Zhang</v>
          </cell>
          <cell r="S581">
            <v>1</v>
          </cell>
          <cell r="Y581">
            <v>33.858999999999995</v>
          </cell>
        </row>
        <row r="582">
          <cell r="C582" t="str">
            <v>2015</v>
          </cell>
          <cell r="G582" t="str">
            <v>NSW</v>
          </cell>
          <cell r="H582" t="str">
            <v>Corporate</v>
          </cell>
          <cell r="I582" t="str">
            <v>Tina Carlton</v>
          </cell>
          <cell r="S582">
            <v>16</v>
          </cell>
          <cell r="Y582">
            <v>45.265999999999998</v>
          </cell>
        </row>
        <row r="583">
          <cell r="C583" t="str">
            <v>2015</v>
          </cell>
          <cell r="G583" t="str">
            <v>VIC</v>
          </cell>
          <cell r="H583" t="str">
            <v>Corporate</v>
          </cell>
          <cell r="I583" t="str">
            <v>Connor Betts</v>
          </cell>
          <cell r="S583">
            <v>26</v>
          </cell>
          <cell r="Y583">
            <v>70.379599999999996</v>
          </cell>
        </row>
        <row r="584">
          <cell r="C584" t="str">
            <v>2015</v>
          </cell>
          <cell r="G584" t="str">
            <v>VIC</v>
          </cell>
          <cell r="H584" t="str">
            <v>Home Office</v>
          </cell>
          <cell r="I584" t="str">
            <v>Connor Betts</v>
          </cell>
          <cell r="S584">
            <v>49</v>
          </cell>
          <cell r="Y584">
            <v>1702.3781999999999</v>
          </cell>
        </row>
        <row r="585">
          <cell r="C585" t="str">
            <v>2015</v>
          </cell>
          <cell r="G585" t="str">
            <v>NSW</v>
          </cell>
          <cell r="H585" t="str">
            <v>Small Business</v>
          </cell>
          <cell r="I585" t="str">
            <v>Nicholas Fernandes</v>
          </cell>
          <cell r="S585">
            <v>19</v>
          </cell>
          <cell r="Y585">
            <v>2741.3290000000002</v>
          </cell>
        </row>
        <row r="586">
          <cell r="C586" t="str">
            <v>2015</v>
          </cell>
          <cell r="G586" t="str">
            <v>WA</v>
          </cell>
          <cell r="H586" t="str">
            <v>Corporate</v>
          </cell>
          <cell r="I586" t="str">
            <v>Mihael Khan</v>
          </cell>
          <cell r="S586">
            <v>19</v>
          </cell>
          <cell r="Y586">
            <v>70.375399999999985</v>
          </cell>
        </row>
        <row r="587">
          <cell r="C587" t="str">
            <v>2015</v>
          </cell>
          <cell r="G587" t="str">
            <v>NSW</v>
          </cell>
          <cell r="H587" t="str">
            <v>Corporate</v>
          </cell>
          <cell r="I587" t="str">
            <v>Tina Carlton</v>
          </cell>
          <cell r="S587">
            <v>17</v>
          </cell>
          <cell r="Y587">
            <v>33.187000000000005</v>
          </cell>
        </row>
        <row r="588">
          <cell r="C588" t="str">
            <v>2015</v>
          </cell>
          <cell r="G588" t="str">
            <v>VIC</v>
          </cell>
          <cell r="H588" t="str">
            <v>Consumer</v>
          </cell>
          <cell r="I588" t="str">
            <v>Connor Betts</v>
          </cell>
          <cell r="S588">
            <v>49</v>
          </cell>
          <cell r="Y588">
            <v>349.27000000000004</v>
          </cell>
        </row>
        <row r="589">
          <cell r="C589" t="str">
            <v>2015</v>
          </cell>
          <cell r="G589" t="str">
            <v>VIC</v>
          </cell>
          <cell r="H589" t="str">
            <v>Corporate</v>
          </cell>
          <cell r="I589" t="str">
            <v>Yvette Biti</v>
          </cell>
          <cell r="S589">
            <v>8</v>
          </cell>
          <cell r="Y589">
            <v>22.367999999999999</v>
          </cell>
        </row>
        <row r="590">
          <cell r="C590" t="str">
            <v>2015</v>
          </cell>
          <cell r="G590" t="str">
            <v>NSW</v>
          </cell>
          <cell r="H590" t="str">
            <v>Small Business</v>
          </cell>
          <cell r="I590" t="str">
            <v>Mihael Khan</v>
          </cell>
          <cell r="S590">
            <v>7</v>
          </cell>
          <cell r="Y590">
            <v>131.27260000000001</v>
          </cell>
        </row>
        <row r="591">
          <cell r="C591" t="str">
            <v>2015</v>
          </cell>
          <cell r="G591" t="str">
            <v>NSW</v>
          </cell>
          <cell r="H591" t="str">
            <v>Corporate</v>
          </cell>
          <cell r="I591" t="str">
            <v>Samantha Chairs</v>
          </cell>
          <cell r="S591">
            <v>42</v>
          </cell>
          <cell r="Y591">
            <v>106.14000000000001</v>
          </cell>
        </row>
        <row r="592">
          <cell r="C592" t="str">
            <v>2015</v>
          </cell>
          <cell r="G592" t="str">
            <v>VIC</v>
          </cell>
          <cell r="H592" t="str">
            <v>Corporate</v>
          </cell>
          <cell r="I592" t="str">
            <v>Connor Betts</v>
          </cell>
          <cell r="S592">
            <v>24</v>
          </cell>
          <cell r="Y592">
            <v>65.271599999999992</v>
          </cell>
        </row>
        <row r="593">
          <cell r="C593" t="str">
            <v>2015</v>
          </cell>
          <cell r="G593" t="str">
            <v>VIC</v>
          </cell>
          <cell r="H593" t="str">
            <v>Corporate</v>
          </cell>
          <cell r="I593" t="str">
            <v>Yvette Biti</v>
          </cell>
          <cell r="S593">
            <v>18</v>
          </cell>
          <cell r="Y593">
            <v>382.63</v>
          </cell>
        </row>
        <row r="594">
          <cell r="C594" t="str">
            <v>2015</v>
          </cell>
          <cell r="G594" t="str">
            <v>VIC</v>
          </cell>
          <cell r="H594" t="str">
            <v>Consumer</v>
          </cell>
          <cell r="I594" t="str">
            <v>Connor Betts</v>
          </cell>
          <cell r="S594">
            <v>3</v>
          </cell>
          <cell r="Y594">
            <v>26.459200000000003</v>
          </cell>
        </row>
        <row r="595">
          <cell r="C595" t="str">
            <v>2015</v>
          </cell>
          <cell r="G595" t="str">
            <v>NSW</v>
          </cell>
          <cell r="H595" t="str">
            <v>Home Office</v>
          </cell>
          <cell r="I595" t="str">
            <v>Nicholas Fernandes</v>
          </cell>
          <cell r="S595">
            <v>43</v>
          </cell>
          <cell r="Y595">
            <v>1383.3255999999999</v>
          </cell>
        </row>
        <row r="596">
          <cell r="C596" t="str">
            <v>2015</v>
          </cell>
          <cell r="G596" t="str">
            <v>VIC</v>
          </cell>
          <cell r="H596" t="str">
            <v>Corporate</v>
          </cell>
          <cell r="I596" t="str">
            <v>Connor Betts</v>
          </cell>
          <cell r="S596">
            <v>35</v>
          </cell>
          <cell r="Y596">
            <v>359.14950000000005</v>
          </cell>
        </row>
        <row r="597">
          <cell r="C597" t="str">
            <v>2015</v>
          </cell>
          <cell r="G597" t="str">
            <v>NSW</v>
          </cell>
          <cell r="H597" t="str">
            <v>Consumer</v>
          </cell>
          <cell r="I597" t="str">
            <v>Samantha Chairs</v>
          </cell>
          <cell r="S597">
            <v>21</v>
          </cell>
          <cell r="Y597">
            <v>3021.8067999999998</v>
          </cell>
        </row>
        <row r="598">
          <cell r="C598" t="str">
            <v>2015</v>
          </cell>
          <cell r="G598" t="str">
            <v>NSW</v>
          </cell>
          <cell r="H598" t="str">
            <v>Home Office</v>
          </cell>
          <cell r="I598" t="str">
            <v>Mihael Khan</v>
          </cell>
          <cell r="S598">
            <v>41</v>
          </cell>
          <cell r="Y598">
            <v>22410.116900000001</v>
          </cell>
        </row>
        <row r="599">
          <cell r="C599" t="str">
            <v>2015</v>
          </cell>
          <cell r="G599" t="str">
            <v>NSW</v>
          </cell>
          <cell r="H599" t="str">
            <v>Corporate</v>
          </cell>
          <cell r="I599" t="str">
            <v>Preston Senome</v>
          </cell>
          <cell r="S599">
            <v>36</v>
          </cell>
          <cell r="Y599">
            <v>5357.5768000000007</v>
          </cell>
        </row>
        <row r="600">
          <cell r="C600" t="str">
            <v>2015</v>
          </cell>
          <cell r="G600" t="str">
            <v>VIC</v>
          </cell>
          <cell r="H600" t="str">
            <v>Corporate</v>
          </cell>
          <cell r="I600" t="str">
            <v>Connor Betts</v>
          </cell>
          <cell r="S600">
            <v>8</v>
          </cell>
          <cell r="Y600">
            <v>44.558</v>
          </cell>
        </row>
        <row r="601">
          <cell r="C601" t="str">
            <v>2015</v>
          </cell>
          <cell r="G601" t="str">
            <v>NSW</v>
          </cell>
          <cell r="H601" t="str">
            <v>Consumer</v>
          </cell>
          <cell r="I601" t="str">
            <v>Samantha Chairs</v>
          </cell>
          <cell r="S601">
            <v>22</v>
          </cell>
          <cell r="Y601">
            <v>175.82599999999999</v>
          </cell>
        </row>
        <row r="602">
          <cell r="C602" t="str">
            <v>2015</v>
          </cell>
          <cell r="G602" t="str">
            <v>NSW</v>
          </cell>
          <cell r="H602" t="str">
            <v>Consumer</v>
          </cell>
          <cell r="I602" t="str">
            <v>Phoebe Gour</v>
          </cell>
          <cell r="S602">
            <v>24</v>
          </cell>
          <cell r="Y602">
            <v>38.154000000000003</v>
          </cell>
        </row>
        <row r="603">
          <cell r="C603" t="str">
            <v>2015</v>
          </cell>
          <cell r="G603" t="str">
            <v>NSW</v>
          </cell>
          <cell r="H603" t="str">
            <v>Corporate</v>
          </cell>
          <cell r="I603" t="str">
            <v>Nicholas Fernandes</v>
          </cell>
          <cell r="S603">
            <v>8</v>
          </cell>
          <cell r="Y603">
            <v>90.834000000000003</v>
          </cell>
        </row>
        <row r="604">
          <cell r="C604" t="str">
            <v>2015</v>
          </cell>
          <cell r="G604" t="str">
            <v>VIC</v>
          </cell>
          <cell r="H604" t="str">
            <v>Home Office</v>
          </cell>
          <cell r="I604" t="str">
            <v>Connor Betts</v>
          </cell>
          <cell r="S604">
            <v>23</v>
          </cell>
          <cell r="Y604">
            <v>62.330799999999996</v>
          </cell>
        </row>
        <row r="605">
          <cell r="C605" t="str">
            <v>2015</v>
          </cell>
          <cell r="G605" t="str">
            <v>VIC</v>
          </cell>
          <cell r="H605" t="str">
            <v>Small Business</v>
          </cell>
          <cell r="I605" t="str">
            <v>Connor Betts</v>
          </cell>
          <cell r="S605">
            <v>16</v>
          </cell>
          <cell r="Y605">
            <v>119.47640000000001</v>
          </cell>
        </row>
        <row r="606">
          <cell r="C606" t="str">
            <v>2015</v>
          </cell>
          <cell r="G606" t="str">
            <v>NSW</v>
          </cell>
          <cell r="H606" t="str">
            <v>Corporate</v>
          </cell>
          <cell r="I606" t="str">
            <v>Aanya Zhang</v>
          </cell>
          <cell r="S606">
            <v>42</v>
          </cell>
          <cell r="Y606">
            <v>148.18119999999999</v>
          </cell>
        </row>
        <row r="607">
          <cell r="C607" t="str">
            <v>2015</v>
          </cell>
          <cell r="G607" t="str">
            <v>NSW</v>
          </cell>
          <cell r="H607" t="str">
            <v>Home Office</v>
          </cell>
          <cell r="I607" t="str">
            <v>Samantha Chairs</v>
          </cell>
          <cell r="S607">
            <v>26</v>
          </cell>
          <cell r="Y607">
            <v>64.592000000000013</v>
          </cell>
        </row>
        <row r="608">
          <cell r="C608" t="str">
            <v>2015</v>
          </cell>
          <cell r="G608" t="str">
            <v>NSW</v>
          </cell>
          <cell r="H608" t="str">
            <v>Home Office</v>
          </cell>
          <cell r="I608" t="str">
            <v>Samantha Chairs</v>
          </cell>
          <cell r="S608">
            <v>34</v>
          </cell>
          <cell r="Y608">
            <v>2705.4335999999998</v>
          </cell>
        </row>
        <row r="609">
          <cell r="C609" t="str">
            <v>2015</v>
          </cell>
          <cell r="G609" t="str">
            <v>NSW</v>
          </cell>
          <cell r="H609" t="str">
            <v>Consumer</v>
          </cell>
          <cell r="I609" t="str">
            <v>Tina Carlton</v>
          </cell>
          <cell r="S609">
            <v>5</v>
          </cell>
          <cell r="Y609">
            <v>10.137999999999998</v>
          </cell>
        </row>
        <row r="610">
          <cell r="C610" t="str">
            <v>2015</v>
          </cell>
          <cell r="G610" t="str">
            <v>VIC</v>
          </cell>
          <cell r="H610" t="str">
            <v>Corporate</v>
          </cell>
          <cell r="I610" t="str">
            <v>Connor Betts</v>
          </cell>
          <cell r="S610">
            <v>50</v>
          </cell>
          <cell r="Y610">
            <v>294.51</v>
          </cell>
        </row>
        <row r="611">
          <cell r="C611" t="str">
            <v>2015</v>
          </cell>
          <cell r="G611" t="str">
            <v>VIC</v>
          </cell>
          <cell r="H611" t="str">
            <v>Corporate</v>
          </cell>
          <cell r="I611" t="str">
            <v>Connor Betts</v>
          </cell>
          <cell r="S611">
            <v>44</v>
          </cell>
          <cell r="Y611">
            <v>115.0976</v>
          </cell>
        </row>
        <row r="612">
          <cell r="C612" t="str">
            <v>2015</v>
          </cell>
          <cell r="G612" t="str">
            <v>NSW</v>
          </cell>
          <cell r="H612" t="str">
            <v>Corporate</v>
          </cell>
          <cell r="I612" t="str">
            <v>Nicholas Fernandes</v>
          </cell>
          <cell r="S612">
            <v>1</v>
          </cell>
          <cell r="Y612">
            <v>10.209199999999999</v>
          </cell>
        </row>
        <row r="613">
          <cell r="C613" t="str">
            <v>2015</v>
          </cell>
          <cell r="G613" t="str">
            <v>NSW</v>
          </cell>
          <cell r="H613" t="str">
            <v>Small Business</v>
          </cell>
          <cell r="I613" t="str">
            <v>Aanya Zhang</v>
          </cell>
          <cell r="S613">
            <v>32</v>
          </cell>
          <cell r="Y613">
            <v>119.04200000000002</v>
          </cell>
        </row>
        <row r="614">
          <cell r="C614" t="str">
            <v>2015</v>
          </cell>
          <cell r="G614" t="str">
            <v>NSW</v>
          </cell>
          <cell r="H614" t="str">
            <v>Corporate</v>
          </cell>
          <cell r="I614" t="str">
            <v>Samantha Chairs</v>
          </cell>
          <cell r="S614">
            <v>6</v>
          </cell>
          <cell r="Y614">
            <v>190.52119999999999</v>
          </cell>
        </row>
        <row r="615">
          <cell r="C615" t="str">
            <v>2015</v>
          </cell>
          <cell r="G615" t="str">
            <v>NSW</v>
          </cell>
          <cell r="H615" t="str">
            <v>Home Office</v>
          </cell>
          <cell r="I615" t="str">
            <v>Samantha Chairs</v>
          </cell>
          <cell r="S615">
            <v>49</v>
          </cell>
          <cell r="Y615">
            <v>140.69880000000001</v>
          </cell>
        </row>
        <row r="616">
          <cell r="C616" t="str">
            <v>2015</v>
          </cell>
          <cell r="G616" t="str">
            <v>NSW</v>
          </cell>
          <cell r="H616" t="str">
            <v>Home Office</v>
          </cell>
          <cell r="I616" t="str">
            <v>Aanya Zhang</v>
          </cell>
          <cell r="S616">
            <v>1</v>
          </cell>
          <cell r="Y616">
            <v>22.948</v>
          </cell>
        </row>
        <row r="617">
          <cell r="C617" t="str">
            <v>2015</v>
          </cell>
          <cell r="G617" t="str">
            <v>NSW</v>
          </cell>
          <cell r="H617" t="str">
            <v>Corporate</v>
          </cell>
          <cell r="I617" t="str">
            <v>Tina Carlton</v>
          </cell>
          <cell r="S617">
            <v>44</v>
          </cell>
          <cell r="Y617">
            <v>799.75199999999995</v>
          </cell>
        </row>
        <row r="618">
          <cell r="C618" t="str">
            <v>2015</v>
          </cell>
          <cell r="G618" t="str">
            <v>VIC</v>
          </cell>
          <cell r="H618" t="str">
            <v>Corporate</v>
          </cell>
          <cell r="I618" t="str">
            <v>Yvette Biti</v>
          </cell>
          <cell r="S618">
            <v>15</v>
          </cell>
          <cell r="Y618">
            <v>65.472500000000011</v>
          </cell>
        </row>
        <row r="619">
          <cell r="C619" t="str">
            <v>2015</v>
          </cell>
          <cell r="G619" t="str">
            <v>NSW</v>
          </cell>
          <cell r="H619" t="str">
            <v>Home Office</v>
          </cell>
          <cell r="I619" t="str">
            <v>Tina Carlton</v>
          </cell>
          <cell r="S619">
            <v>49</v>
          </cell>
          <cell r="Y619">
            <v>971.60939999999994</v>
          </cell>
        </row>
        <row r="620">
          <cell r="C620" t="str">
            <v>2015</v>
          </cell>
          <cell r="G620" t="str">
            <v>NSW</v>
          </cell>
          <cell r="H620" t="str">
            <v>Home Office</v>
          </cell>
          <cell r="I620" t="str">
            <v>Natasha Song</v>
          </cell>
          <cell r="S620">
            <v>7</v>
          </cell>
          <cell r="Y620">
            <v>964.17279999999994</v>
          </cell>
        </row>
        <row r="621">
          <cell r="C621" t="str">
            <v>2015</v>
          </cell>
          <cell r="G621" t="str">
            <v>NSW</v>
          </cell>
          <cell r="H621" t="str">
            <v>Small Business</v>
          </cell>
          <cell r="I621" t="str">
            <v>Charlie Bui</v>
          </cell>
          <cell r="S621">
            <v>22</v>
          </cell>
          <cell r="Y621">
            <v>39.254799999999996</v>
          </cell>
        </row>
        <row r="622">
          <cell r="C622" t="str">
            <v>2015</v>
          </cell>
          <cell r="G622" t="str">
            <v>NSW</v>
          </cell>
          <cell r="H622" t="str">
            <v>Home Office</v>
          </cell>
          <cell r="I622" t="str">
            <v>Charlie Bui</v>
          </cell>
          <cell r="S622">
            <v>1</v>
          </cell>
          <cell r="Y622">
            <v>28.860600000000002</v>
          </cell>
        </row>
        <row r="623">
          <cell r="C623" t="str">
            <v>2015</v>
          </cell>
          <cell r="G623" t="str">
            <v>NSW</v>
          </cell>
          <cell r="H623" t="str">
            <v>Small Business</v>
          </cell>
          <cell r="I623" t="str">
            <v>Tina Carlton</v>
          </cell>
          <cell r="S623">
            <v>48</v>
          </cell>
          <cell r="Y623">
            <v>248.55799999999996</v>
          </cell>
        </row>
        <row r="624">
          <cell r="C624" t="str">
            <v>2015</v>
          </cell>
          <cell r="G624" t="str">
            <v>NSW</v>
          </cell>
          <cell r="H624" t="str">
            <v>Consumer</v>
          </cell>
          <cell r="I624" t="str">
            <v>Phoebe Gour</v>
          </cell>
          <cell r="S624">
            <v>21</v>
          </cell>
          <cell r="Y624">
            <v>190.98499999999999</v>
          </cell>
        </row>
        <row r="625">
          <cell r="C625" t="str">
            <v>2015</v>
          </cell>
          <cell r="G625" t="str">
            <v>VIC</v>
          </cell>
          <cell r="H625" t="str">
            <v>Corporate</v>
          </cell>
          <cell r="I625" t="str">
            <v>Connor Betts</v>
          </cell>
          <cell r="S625">
            <v>48</v>
          </cell>
          <cell r="Y625">
            <v>86.702399999999997</v>
          </cell>
        </row>
        <row r="626">
          <cell r="C626" t="str">
            <v>2015</v>
          </cell>
          <cell r="G626" t="str">
            <v>NSW</v>
          </cell>
          <cell r="H626" t="str">
            <v>Small Business</v>
          </cell>
          <cell r="I626" t="str">
            <v>Samantha Chairs</v>
          </cell>
          <cell r="S626">
            <v>13</v>
          </cell>
          <cell r="Y626">
            <v>47.266199999999998</v>
          </cell>
        </row>
        <row r="627">
          <cell r="C627" t="str">
            <v>2015</v>
          </cell>
          <cell r="G627" t="str">
            <v>NSW</v>
          </cell>
          <cell r="H627" t="str">
            <v>Corporate</v>
          </cell>
          <cell r="I627" t="str">
            <v>Natasha Song</v>
          </cell>
          <cell r="S627">
            <v>21</v>
          </cell>
          <cell r="Y627">
            <v>114.5304</v>
          </cell>
        </row>
        <row r="628">
          <cell r="C628" t="str">
            <v>2015</v>
          </cell>
          <cell r="G628" t="str">
            <v>VIC</v>
          </cell>
          <cell r="H628" t="str">
            <v>Corporate</v>
          </cell>
          <cell r="I628" t="str">
            <v>Yvette Biti</v>
          </cell>
          <cell r="S628">
            <v>43</v>
          </cell>
          <cell r="Y628">
            <v>147.09479999999999</v>
          </cell>
        </row>
        <row r="629">
          <cell r="C629" t="str">
            <v>2015</v>
          </cell>
          <cell r="G629" t="str">
            <v>VIC</v>
          </cell>
          <cell r="H629" t="str">
            <v>Small Business</v>
          </cell>
          <cell r="I629" t="str">
            <v>Connor Betts</v>
          </cell>
          <cell r="S629">
            <v>41</v>
          </cell>
          <cell r="Y629">
            <v>221.52279999999999</v>
          </cell>
        </row>
        <row r="630">
          <cell r="C630" t="str">
            <v>2015</v>
          </cell>
          <cell r="G630" t="str">
            <v>NSW</v>
          </cell>
          <cell r="H630" t="str">
            <v>Consumer</v>
          </cell>
          <cell r="I630" t="str">
            <v>Aanya Zhang</v>
          </cell>
          <cell r="S630">
            <v>26</v>
          </cell>
          <cell r="Y630">
            <v>231.5164</v>
          </cell>
        </row>
        <row r="631">
          <cell r="C631" t="str">
            <v>2015</v>
          </cell>
          <cell r="G631" t="str">
            <v>NSW</v>
          </cell>
          <cell r="H631" t="str">
            <v>Home Office</v>
          </cell>
          <cell r="I631" t="str">
            <v>Tina Carlton</v>
          </cell>
          <cell r="S631">
            <v>14</v>
          </cell>
          <cell r="Y631">
            <v>2074.6783999999998</v>
          </cell>
        </row>
        <row r="632">
          <cell r="C632" t="str">
            <v>2015</v>
          </cell>
          <cell r="G632" t="str">
            <v>NSW</v>
          </cell>
          <cell r="H632" t="str">
            <v>Corporate</v>
          </cell>
          <cell r="I632" t="str">
            <v>Tina Carlton</v>
          </cell>
          <cell r="S632">
            <v>1</v>
          </cell>
          <cell r="Y632">
            <v>7.22</v>
          </cell>
        </row>
        <row r="633">
          <cell r="C633" t="str">
            <v>2015</v>
          </cell>
          <cell r="G633" t="str">
            <v>VIC</v>
          </cell>
          <cell r="H633" t="str">
            <v>Consumer</v>
          </cell>
          <cell r="I633" t="str">
            <v>Connor Betts</v>
          </cell>
          <cell r="S633">
            <v>8</v>
          </cell>
          <cell r="Y633">
            <v>15.777999999999999</v>
          </cell>
        </row>
        <row r="634">
          <cell r="C634" t="str">
            <v>2015</v>
          </cell>
          <cell r="G634" t="str">
            <v>VIC</v>
          </cell>
          <cell r="H634" t="str">
            <v>Home Office</v>
          </cell>
          <cell r="I634" t="str">
            <v>Connor Betts</v>
          </cell>
          <cell r="S634">
            <v>21</v>
          </cell>
          <cell r="Y634">
            <v>45.934200000000004</v>
          </cell>
        </row>
        <row r="635">
          <cell r="C635" t="str">
            <v>2015</v>
          </cell>
          <cell r="G635" t="str">
            <v>NSW</v>
          </cell>
          <cell r="H635" t="str">
            <v>Corporate</v>
          </cell>
          <cell r="I635" t="str">
            <v>Samantha Chairs</v>
          </cell>
          <cell r="S635">
            <v>35</v>
          </cell>
          <cell r="Y635">
            <v>94.448999999999998</v>
          </cell>
        </row>
        <row r="636">
          <cell r="C636" t="str">
            <v>2015</v>
          </cell>
          <cell r="G636" t="str">
            <v>VIC</v>
          </cell>
          <cell r="H636" t="str">
            <v>Home Office</v>
          </cell>
          <cell r="I636" t="str">
            <v>Yvette Biti</v>
          </cell>
          <cell r="S636">
            <v>43</v>
          </cell>
          <cell r="Y636">
            <v>126.7086</v>
          </cell>
        </row>
        <row r="637">
          <cell r="C637" t="str">
            <v>2015</v>
          </cell>
          <cell r="G637" t="str">
            <v>VIC</v>
          </cell>
          <cell r="H637" t="str">
            <v>Home Office</v>
          </cell>
          <cell r="I637" t="str">
            <v>Yvette Biti</v>
          </cell>
          <cell r="S637">
            <v>19</v>
          </cell>
          <cell r="Y637">
            <v>66.573599999999999</v>
          </cell>
        </row>
        <row r="638">
          <cell r="C638" t="str">
            <v>2015</v>
          </cell>
          <cell r="G638" t="str">
            <v>VIC</v>
          </cell>
          <cell r="H638" t="str">
            <v>Home Office</v>
          </cell>
          <cell r="I638" t="str">
            <v>Yvette Biti</v>
          </cell>
          <cell r="S638">
            <v>17</v>
          </cell>
          <cell r="Y638">
            <v>51.362499999999997</v>
          </cell>
        </row>
        <row r="639">
          <cell r="C639" t="str">
            <v>2015</v>
          </cell>
          <cell r="G639" t="str">
            <v>NSW</v>
          </cell>
          <cell r="H639" t="str">
            <v>Consumer</v>
          </cell>
          <cell r="I639" t="str">
            <v>Mihael Khan</v>
          </cell>
          <cell r="S639">
            <v>20</v>
          </cell>
          <cell r="Y639">
            <v>142.19</v>
          </cell>
        </row>
        <row r="640">
          <cell r="C640" t="str">
            <v>2015</v>
          </cell>
          <cell r="G640" t="str">
            <v>NSW</v>
          </cell>
          <cell r="H640" t="str">
            <v>Corporate</v>
          </cell>
          <cell r="I640" t="str">
            <v>Samantha Chairs</v>
          </cell>
          <cell r="S640">
            <v>12</v>
          </cell>
          <cell r="Y640">
            <v>92.691999999999993</v>
          </cell>
        </row>
        <row r="641">
          <cell r="C641" t="str">
            <v>2015</v>
          </cell>
          <cell r="G641" t="str">
            <v>VIC</v>
          </cell>
          <cell r="H641" t="str">
            <v>Small Business</v>
          </cell>
          <cell r="I641" t="str">
            <v>Connor Betts</v>
          </cell>
          <cell r="S641">
            <v>37</v>
          </cell>
          <cell r="Y641">
            <v>53.269600000000004</v>
          </cell>
        </row>
        <row r="642">
          <cell r="C642" t="str">
            <v>2015</v>
          </cell>
          <cell r="G642" t="str">
            <v>VIC</v>
          </cell>
          <cell r="H642" t="str">
            <v>Small Business</v>
          </cell>
          <cell r="I642" t="str">
            <v>Connor Betts</v>
          </cell>
          <cell r="S642">
            <v>28</v>
          </cell>
          <cell r="Y642">
            <v>515.17840000000001</v>
          </cell>
        </row>
        <row r="643">
          <cell r="C643" t="str">
            <v>2015</v>
          </cell>
          <cell r="G643" t="str">
            <v>VIC</v>
          </cell>
          <cell r="H643" t="str">
            <v>Corporate</v>
          </cell>
          <cell r="I643" t="str">
            <v>Connor Betts</v>
          </cell>
          <cell r="S643">
            <v>38</v>
          </cell>
          <cell r="Y643">
            <v>96.415999999999997</v>
          </cell>
        </row>
        <row r="644">
          <cell r="C644" t="str">
            <v>2015</v>
          </cell>
          <cell r="G644" t="str">
            <v>NSW</v>
          </cell>
          <cell r="H644" t="str">
            <v>Home Office</v>
          </cell>
          <cell r="I644" t="str">
            <v>Mihael Khan</v>
          </cell>
          <cell r="S644">
            <v>15</v>
          </cell>
          <cell r="Y644">
            <v>1363.6180000000002</v>
          </cell>
        </row>
        <row r="645">
          <cell r="C645" t="str">
            <v>2015</v>
          </cell>
          <cell r="G645" t="str">
            <v>NSW</v>
          </cell>
          <cell r="H645" t="str">
            <v>Home Office</v>
          </cell>
          <cell r="I645" t="str">
            <v>Samantha Chairs</v>
          </cell>
          <cell r="S645">
            <v>48</v>
          </cell>
          <cell r="Y645">
            <v>159.90800000000002</v>
          </cell>
        </row>
        <row r="646">
          <cell r="C646" t="str">
            <v>2015</v>
          </cell>
          <cell r="G646" t="str">
            <v>NSW</v>
          </cell>
          <cell r="H646" t="str">
            <v>Home Office</v>
          </cell>
          <cell r="I646" t="str">
            <v>Natasha Song</v>
          </cell>
          <cell r="S646">
            <v>27</v>
          </cell>
          <cell r="Y646">
            <v>774.74349999999993</v>
          </cell>
        </row>
        <row r="647">
          <cell r="C647" t="str">
            <v>2015</v>
          </cell>
          <cell r="G647" t="str">
            <v>NSW</v>
          </cell>
          <cell r="H647" t="str">
            <v>Home Office</v>
          </cell>
          <cell r="I647" t="str">
            <v>Tina Carlton</v>
          </cell>
          <cell r="S647">
            <v>22</v>
          </cell>
          <cell r="Y647">
            <v>1610.5840000000003</v>
          </cell>
        </row>
        <row r="648">
          <cell r="C648" t="str">
            <v>2015</v>
          </cell>
          <cell r="G648" t="str">
            <v>NSW</v>
          </cell>
          <cell r="H648" t="str">
            <v>Home Office</v>
          </cell>
          <cell r="I648" t="str">
            <v>Nicholas Fernandes</v>
          </cell>
          <cell r="S648">
            <v>29</v>
          </cell>
          <cell r="Y648">
            <v>13074.2</v>
          </cell>
        </row>
        <row r="649">
          <cell r="C649" t="str">
            <v>2015</v>
          </cell>
          <cell r="G649" t="str">
            <v>VIC</v>
          </cell>
          <cell r="H649" t="str">
            <v>Consumer</v>
          </cell>
          <cell r="I649" t="str">
            <v>Connor Betts</v>
          </cell>
          <cell r="S649">
            <v>44</v>
          </cell>
          <cell r="Y649">
            <v>823.35159999999996</v>
          </cell>
        </row>
        <row r="650">
          <cell r="C650" t="str">
            <v>2015</v>
          </cell>
          <cell r="G650" t="str">
            <v>NSW</v>
          </cell>
          <cell r="H650" t="str">
            <v>Corporate</v>
          </cell>
          <cell r="I650" t="str">
            <v>Charlie Bui</v>
          </cell>
          <cell r="S650">
            <v>20</v>
          </cell>
          <cell r="Y650">
            <v>38.93</v>
          </cell>
        </row>
        <row r="651">
          <cell r="C651" t="str">
            <v>2015</v>
          </cell>
          <cell r="G651" t="str">
            <v>NSW</v>
          </cell>
          <cell r="H651" t="str">
            <v>Corporate</v>
          </cell>
          <cell r="I651" t="str">
            <v>Leighton Forrest</v>
          </cell>
          <cell r="S651">
            <v>16</v>
          </cell>
          <cell r="Y651">
            <v>60.918799999999997</v>
          </cell>
        </row>
        <row r="652">
          <cell r="C652" t="str">
            <v>2015</v>
          </cell>
          <cell r="G652" t="str">
            <v>VIC</v>
          </cell>
          <cell r="H652" t="str">
            <v>Corporate</v>
          </cell>
          <cell r="I652" t="str">
            <v>Yvette Biti</v>
          </cell>
          <cell r="S652">
            <v>15</v>
          </cell>
          <cell r="Y652">
            <v>130.03</v>
          </cell>
        </row>
        <row r="653">
          <cell r="C653" t="str">
            <v>2015</v>
          </cell>
          <cell r="G653" t="str">
            <v>NSW</v>
          </cell>
          <cell r="H653" t="str">
            <v>Small Business</v>
          </cell>
          <cell r="I653" t="str">
            <v>Preston Senome</v>
          </cell>
          <cell r="S653">
            <v>24</v>
          </cell>
          <cell r="Y653">
            <v>109.2276</v>
          </cell>
        </row>
        <row r="654">
          <cell r="C654" t="str">
            <v>2015</v>
          </cell>
          <cell r="G654" t="str">
            <v>NSW</v>
          </cell>
          <cell r="H654" t="str">
            <v>Small Business</v>
          </cell>
          <cell r="I654" t="str">
            <v>Preston Senome</v>
          </cell>
          <cell r="S654">
            <v>30</v>
          </cell>
          <cell r="Y654">
            <v>274.90100000000001</v>
          </cell>
        </row>
        <row r="655">
          <cell r="C655" t="str">
            <v>2015</v>
          </cell>
          <cell r="G655" t="str">
            <v>NSW</v>
          </cell>
          <cell r="H655" t="str">
            <v>Consumer</v>
          </cell>
          <cell r="I655" t="str">
            <v>Mihael Khan</v>
          </cell>
          <cell r="S655">
            <v>46</v>
          </cell>
          <cell r="Y655">
            <v>25692.062200000004</v>
          </cell>
        </row>
        <row r="656">
          <cell r="C656" t="str">
            <v>2015</v>
          </cell>
          <cell r="G656" t="str">
            <v>NSW</v>
          </cell>
          <cell r="H656" t="str">
            <v>Small Business</v>
          </cell>
          <cell r="I656" t="str">
            <v>Preston Senome</v>
          </cell>
          <cell r="S656">
            <v>39</v>
          </cell>
          <cell r="Y656">
            <v>110.8836</v>
          </cell>
        </row>
        <row r="657">
          <cell r="C657" t="str">
            <v>2015</v>
          </cell>
          <cell r="G657" t="str">
            <v>NSW</v>
          </cell>
          <cell r="H657" t="str">
            <v>Consumer</v>
          </cell>
          <cell r="I657" t="str">
            <v>Nicholas Fernandes</v>
          </cell>
          <cell r="S657">
            <v>7</v>
          </cell>
          <cell r="Y657">
            <v>111.3856</v>
          </cell>
        </row>
        <row r="658">
          <cell r="C658" t="str">
            <v>2015</v>
          </cell>
          <cell r="G658" t="str">
            <v>NSW</v>
          </cell>
          <cell r="H658" t="str">
            <v>Corporate</v>
          </cell>
          <cell r="I658" t="str">
            <v>Aanya Zhang</v>
          </cell>
          <cell r="S658">
            <v>8</v>
          </cell>
          <cell r="Y658">
            <v>239.46960000000001</v>
          </cell>
        </row>
        <row r="659">
          <cell r="C659" t="str">
            <v>2015</v>
          </cell>
          <cell r="G659" t="str">
            <v>VIC</v>
          </cell>
          <cell r="H659" t="str">
            <v>Corporate</v>
          </cell>
          <cell r="I659" t="str">
            <v>Connor Betts</v>
          </cell>
          <cell r="S659">
            <v>48</v>
          </cell>
          <cell r="Y659">
            <v>331.99480000000005</v>
          </cell>
        </row>
        <row r="660">
          <cell r="C660" t="str">
            <v>2015</v>
          </cell>
          <cell r="G660" t="str">
            <v>NSW</v>
          </cell>
          <cell r="H660" t="str">
            <v>Consumer</v>
          </cell>
          <cell r="I660" t="str">
            <v>Mihael Khan</v>
          </cell>
          <cell r="S660">
            <v>32</v>
          </cell>
          <cell r="Y660">
            <v>173.9956</v>
          </cell>
        </row>
        <row r="661">
          <cell r="C661" t="str">
            <v>2015</v>
          </cell>
          <cell r="G661" t="str">
            <v>NSW</v>
          </cell>
          <cell r="H661" t="str">
            <v>Home Office</v>
          </cell>
          <cell r="I661" t="str">
            <v>Nicholas Fernandes</v>
          </cell>
          <cell r="S661">
            <v>38</v>
          </cell>
          <cell r="Y661">
            <v>128.55160000000001</v>
          </cell>
        </row>
        <row r="662">
          <cell r="C662" t="str">
            <v>2015</v>
          </cell>
          <cell r="G662" t="str">
            <v>NSW</v>
          </cell>
          <cell r="H662" t="str">
            <v>Home Office</v>
          </cell>
          <cell r="I662" t="str">
            <v>Charlie Bui</v>
          </cell>
          <cell r="S662">
            <v>6</v>
          </cell>
          <cell r="Y662">
            <v>90.292000000000002</v>
          </cell>
        </row>
        <row r="663">
          <cell r="C663" t="str">
            <v>2015</v>
          </cell>
          <cell r="G663" t="str">
            <v>VIC</v>
          </cell>
          <cell r="H663" t="str">
            <v>Small Business</v>
          </cell>
          <cell r="I663" t="str">
            <v>Yvette Biti</v>
          </cell>
          <cell r="S663">
            <v>8</v>
          </cell>
          <cell r="Y663">
            <v>73.459999999999994</v>
          </cell>
        </row>
        <row r="664">
          <cell r="C664" t="str">
            <v>2015</v>
          </cell>
          <cell r="G664" t="str">
            <v>VIC</v>
          </cell>
          <cell r="H664" t="str">
            <v>Small Business</v>
          </cell>
          <cell r="I664" t="str">
            <v>Connor Betts</v>
          </cell>
          <cell r="S664">
            <v>2</v>
          </cell>
          <cell r="Y664">
            <v>410.03500000000003</v>
          </cell>
        </row>
        <row r="665">
          <cell r="C665" t="str">
            <v>2015</v>
          </cell>
          <cell r="G665" t="str">
            <v>NSW</v>
          </cell>
          <cell r="H665" t="str">
            <v>Corporate</v>
          </cell>
          <cell r="I665" t="str">
            <v>Aanya Zhang</v>
          </cell>
          <cell r="S665">
            <v>42</v>
          </cell>
          <cell r="Y665">
            <v>71.324799999999996</v>
          </cell>
        </row>
        <row r="666">
          <cell r="C666" t="str">
            <v>2015</v>
          </cell>
          <cell r="G666" t="str">
            <v>NSW</v>
          </cell>
          <cell r="H666" t="str">
            <v>Small Business</v>
          </cell>
          <cell r="I666" t="str">
            <v>Leighton Forrest</v>
          </cell>
          <cell r="S666">
            <v>28</v>
          </cell>
          <cell r="Y666">
            <v>1110.2635999999998</v>
          </cell>
        </row>
        <row r="667">
          <cell r="C667" t="str">
            <v>2015</v>
          </cell>
          <cell r="G667" t="str">
            <v>VIC</v>
          </cell>
          <cell r="H667" t="str">
            <v>Corporate</v>
          </cell>
          <cell r="I667" t="str">
            <v>Yvette Biti</v>
          </cell>
          <cell r="S667">
            <v>3</v>
          </cell>
          <cell r="Y667">
            <v>271.78000000000003</v>
          </cell>
        </row>
        <row r="668">
          <cell r="C668" t="str">
            <v>2015</v>
          </cell>
          <cell r="G668" t="str">
            <v>NSW</v>
          </cell>
          <cell r="H668" t="str">
            <v>Corporate</v>
          </cell>
          <cell r="I668" t="str">
            <v>Samantha Chairs</v>
          </cell>
          <cell r="S668">
            <v>39</v>
          </cell>
          <cell r="Y668">
            <v>140.09270000000001</v>
          </cell>
        </row>
        <row r="669">
          <cell r="C669" t="str">
            <v>2015</v>
          </cell>
          <cell r="G669" t="str">
            <v>NSW</v>
          </cell>
          <cell r="H669" t="str">
            <v>Small Business</v>
          </cell>
          <cell r="I669" t="str">
            <v>Nicholas Fernandes</v>
          </cell>
          <cell r="S669">
            <v>6</v>
          </cell>
          <cell r="Y669">
            <v>19.1004</v>
          </cell>
        </row>
        <row r="670">
          <cell r="C670" t="str">
            <v>2015</v>
          </cell>
          <cell r="G670" t="str">
            <v>NSW</v>
          </cell>
          <cell r="H670" t="str">
            <v>Corporate</v>
          </cell>
          <cell r="I670" t="str">
            <v>Leighton Forrest</v>
          </cell>
          <cell r="S670">
            <v>26</v>
          </cell>
          <cell r="Y670">
            <v>2454.8151999999995</v>
          </cell>
        </row>
        <row r="671">
          <cell r="C671" t="str">
            <v>2015</v>
          </cell>
          <cell r="G671" t="str">
            <v>WA</v>
          </cell>
          <cell r="H671" t="str">
            <v>Consumer</v>
          </cell>
          <cell r="I671" t="str">
            <v>Mihael Khan</v>
          </cell>
          <cell r="S671">
            <v>14</v>
          </cell>
          <cell r="Y671">
            <v>81.868000000000009</v>
          </cell>
        </row>
        <row r="672">
          <cell r="C672" t="str">
            <v>2015</v>
          </cell>
          <cell r="G672" t="str">
            <v>VIC</v>
          </cell>
          <cell r="H672" t="str">
            <v>Home Office</v>
          </cell>
          <cell r="I672" t="str">
            <v>Yvette Biti</v>
          </cell>
          <cell r="S672">
            <v>50</v>
          </cell>
          <cell r="Y672">
            <v>499.995</v>
          </cell>
        </row>
        <row r="673">
          <cell r="C673" t="str">
            <v>2015</v>
          </cell>
          <cell r="G673" t="str">
            <v>NSW</v>
          </cell>
          <cell r="H673" t="str">
            <v>Home Office</v>
          </cell>
          <cell r="I673" t="str">
            <v>Tina Carlton</v>
          </cell>
          <cell r="S673">
            <v>9</v>
          </cell>
          <cell r="Y673">
            <v>825.11800000000005</v>
          </cell>
        </row>
        <row r="674">
          <cell r="C674" t="str">
            <v>2015</v>
          </cell>
          <cell r="G674" t="str">
            <v>NSW</v>
          </cell>
          <cell r="H674" t="str">
            <v>Corporate</v>
          </cell>
          <cell r="I674" t="str">
            <v>Leighton Forrest</v>
          </cell>
          <cell r="S674">
            <v>20</v>
          </cell>
          <cell r="Y674">
            <v>5725.6100000000006</v>
          </cell>
        </row>
        <row r="675">
          <cell r="C675" t="str">
            <v>2015</v>
          </cell>
          <cell r="G675" t="str">
            <v>NSW</v>
          </cell>
          <cell r="H675" t="str">
            <v>Corporate</v>
          </cell>
          <cell r="I675" t="str">
            <v>Natasha Song</v>
          </cell>
          <cell r="S675">
            <v>3</v>
          </cell>
          <cell r="Y675">
            <v>34.556399999999996</v>
          </cell>
        </row>
        <row r="676">
          <cell r="C676" t="str">
            <v>2015</v>
          </cell>
          <cell r="G676" t="str">
            <v>VIC</v>
          </cell>
          <cell r="H676" t="str">
            <v>Consumer</v>
          </cell>
          <cell r="I676" t="str">
            <v>Connor Betts</v>
          </cell>
          <cell r="S676">
            <v>46</v>
          </cell>
          <cell r="Y676">
            <v>5201.3966</v>
          </cell>
        </row>
        <row r="677">
          <cell r="C677" t="str">
            <v>2015</v>
          </cell>
          <cell r="G677" t="str">
            <v>WA</v>
          </cell>
          <cell r="H677" t="str">
            <v>Corporate</v>
          </cell>
          <cell r="I677" t="str">
            <v>Natasha Song</v>
          </cell>
          <cell r="S677">
            <v>44</v>
          </cell>
          <cell r="Y677">
            <v>4050.4191999999998</v>
          </cell>
        </row>
        <row r="678">
          <cell r="C678" t="str">
            <v>2015</v>
          </cell>
          <cell r="G678" t="str">
            <v>NSW</v>
          </cell>
          <cell r="H678" t="str">
            <v>Small Business</v>
          </cell>
          <cell r="I678" t="str">
            <v>Leighton Forrest</v>
          </cell>
          <cell r="S678">
            <v>48</v>
          </cell>
          <cell r="Y678">
            <v>568.87879999999996</v>
          </cell>
        </row>
        <row r="679">
          <cell r="C679" t="str">
            <v>2015</v>
          </cell>
          <cell r="G679" t="str">
            <v>NSW</v>
          </cell>
          <cell r="H679" t="str">
            <v>Corporate</v>
          </cell>
          <cell r="I679" t="str">
            <v>Mihael Khan</v>
          </cell>
          <cell r="S679">
            <v>20</v>
          </cell>
          <cell r="Y679">
            <v>99.424000000000007</v>
          </cell>
        </row>
        <row r="680">
          <cell r="C680" t="str">
            <v>2015</v>
          </cell>
          <cell r="G680" t="str">
            <v>VIC</v>
          </cell>
          <cell r="H680" t="str">
            <v>Small Business</v>
          </cell>
          <cell r="I680" t="str">
            <v>Connor Betts</v>
          </cell>
          <cell r="S680">
            <v>31</v>
          </cell>
          <cell r="Y680">
            <v>37.416400000000003</v>
          </cell>
        </row>
        <row r="681">
          <cell r="C681" t="str">
            <v>2015</v>
          </cell>
          <cell r="G681" t="str">
            <v>NSW</v>
          </cell>
          <cell r="H681" t="str">
            <v>Corporate</v>
          </cell>
          <cell r="I681" t="str">
            <v>Charlie Bui</v>
          </cell>
          <cell r="S681">
            <v>23</v>
          </cell>
          <cell r="Y681">
            <v>85.672600000000003</v>
          </cell>
        </row>
        <row r="682">
          <cell r="C682" t="str">
            <v>2015</v>
          </cell>
          <cell r="G682" t="str">
            <v>NSW</v>
          </cell>
          <cell r="H682" t="str">
            <v>Consumer</v>
          </cell>
          <cell r="I682" t="str">
            <v>Nicholas Fernandes</v>
          </cell>
          <cell r="S682">
            <v>47</v>
          </cell>
          <cell r="Y682">
            <v>133.46280000000002</v>
          </cell>
        </row>
        <row r="683">
          <cell r="C683" t="str">
            <v>2015</v>
          </cell>
          <cell r="G683" t="str">
            <v>VIC</v>
          </cell>
          <cell r="H683" t="str">
            <v>Small Business</v>
          </cell>
          <cell r="I683" t="str">
            <v>Connor Betts</v>
          </cell>
          <cell r="S683">
            <v>6</v>
          </cell>
          <cell r="Y683">
            <v>10.8498</v>
          </cell>
        </row>
        <row r="684">
          <cell r="C684" t="str">
            <v>2015</v>
          </cell>
          <cell r="G684" t="str">
            <v>NSW</v>
          </cell>
          <cell r="H684" t="str">
            <v>Corporate</v>
          </cell>
          <cell r="I684" t="str">
            <v>Natasha Song</v>
          </cell>
          <cell r="S684">
            <v>1</v>
          </cell>
          <cell r="Y684">
            <v>2.1652</v>
          </cell>
        </row>
        <row r="685">
          <cell r="C685" t="str">
            <v>2015</v>
          </cell>
          <cell r="G685" t="str">
            <v>NSW</v>
          </cell>
          <cell r="H685" t="str">
            <v>Corporate</v>
          </cell>
          <cell r="I685" t="str">
            <v>Tina Carlton</v>
          </cell>
          <cell r="S685">
            <v>49</v>
          </cell>
          <cell r="Y685">
            <v>421.8707</v>
          </cell>
        </row>
        <row r="686">
          <cell r="C686" t="str">
            <v>2015</v>
          </cell>
          <cell r="G686" t="str">
            <v>NSW</v>
          </cell>
          <cell r="H686" t="str">
            <v>Small Business</v>
          </cell>
          <cell r="I686" t="str">
            <v>Leighton Forrest</v>
          </cell>
          <cell r="S686">
            <v>3</v>
          </cell>
          <cell r="Y686">
            <v>10.1624</v>
          </cell>
        </row>
        <row r="687">
          <cell r="C687" t="str">
            <v>2015</v>
          </cell>
          <cell r="G687" t="str">
            <v>VIC</v>
          </cell>
          <cell r="H687" t="str">
            <v>Home Office</v>
          </cell>
          <cell r="I687" t="str">
            <v>Connor Betts</v>
          </cell>
          <cell r="S687">
            <v>10</v>
          </cell>
          <cell r="Y687">
            <v>198.70200000000003</v>
          </cell>
        </row>
        <row r="688">
          <cell r="C688" t="str">
            <v>2015</v>
          </cell>
          <cell r="G688" t="str">
            <v>VIC</v>
          </cell>
          <cell r="H688" t="str">
            <v>Corporate</v>
          </cell>
          <cell r="I688" t="str">
            <v>Connor Betts</v>
          </cell>
          <cell r="S688">
            <v>13</v>
          </cell>
          <cell r="Y688">
            <v>48.929199999999994</v>
          </cell>
        </row>
        <row r="689">
          <cell r="C689" t="str">
            <v>2015</v>
          </cell>
          <cell r="G689" t="str">
            <v>NSW</v>
          </cell>
          <cell r="H689" t="str">
            <v>Corporate</v>
          </cell>
          <cell r="I689" t="str">
            <v>Tina Carlton</v>
          </cell>
          <cell r="S689">
            <v>10</v>
          </cell>
          <cell r="Y689">
            <v>59.620000000000005</v>
          </cell>
        </row>
        <row r="690">
          <cell r="C690" t="str">
            <v>2015</v>
          </cell>
          <cell r="G690" t="str">
            <v>NSW</v>
          </cell>
          <cell r="H690" t="str">
            <v>Small Business</v>
          </cell>
          <cell r="I690" t="str">
            <v>Tina Carlton</v>
          </cell>
          <cell r="S690">
            <v>20</v>
          </cell>
          <cell r="Y690">
            <v>385.39</v>
          </cell>
        </row>
        <row r="691">
          <cell r="C691" t="str">
            <v>2015</v>
          </cell>
          <cell r="G691" t="str">
            <v>VIC</v>
          </cell>
          <cell r="H691" t="str">
            <v>Corporate</v>
          </cell>
          <cell r="I691" t="str">
            <v>Yvette Biti</v>
          </cell>
          <cell r="S691">
            <v>34</v>
          </cell>
          <cell r="Y691">
            <v>644.33080000000007</v>
          </cell>
        </row>
        <row r="692">
          <cell r="C692" t="str">
            <v>2015</v>
          </cell>
          <cell r="G692" t="str">
            <v>NSW</v>
          </cell>
          <cell r="H692" t="str">
            <v>Home Office</v>
          </cell>
          <cell r="I692" t="str">
            <v>Tina Carlton</v>
          </cell>
          <cell r="S692">
            <v>37</v>
          </cell>
          <cell r="Y692">
            <v>243.35319999999999</v>
          </cell>
        </row>
        <row r="693">
          <cell r="C693" t="str">
            <v>2015</v>
          </cell>
          <cell r="G693" t="str">
            <v>VIC</v>
          </cell>
          <cell r="H693" t="str">
            <v>Small Business</v>
          </cell>
          <cell r="I693" t="str">
            <v>Connor Betts</v>
          </cell>
          <cell r="S693">
            <v>26</v>
          </cell>
          <cell r="Y693">
            <v>149.77279999999999</v>
          </cell>
        </row>
        <row r="694">
          <cell r="C694" t="str">
            <v>2015</v>
          </cell>
          <cell r="G694" t="str">
            <v>NSW</v>
          </cell>
          <cell r="H694" t="str">
            <v>Corporate</v>
          </cell>
          <cell r="I694" t="str">
            <v>Nicholas Fernandes</v>
          </cell>
          <cell r="S694">
            <v>4</v>
          </cell>
          <cell r="Y694">
            <v>8.7279999999999998</v>
          </cell>
        </row>
        <row r="695">
          <cell r="C695" t="str">
            <v>2015</v>
          </cell>
          <cell r="G695" t="str">
            <v>NSW</v>
          </cell>
          <cell r="H695" t="str">
            <v>Consumer</v>
          </cell>
          <cell r="I695" t="str">
            <v>Tina Carlton</v>
          </cell>
          <cell r="S695">
            <v>25</v>
          </cell>
          <cell r="Y695">
            <v>12343.064999999999</v>
          </cell>
        </row>
        <row r="696">
          <cell r="C696" t="str">
            <v>2015</v>
          </cell>
          <cell r="G696" t="str">
            <v>NSW</v>
          </cell>
          <cell r="H696" t="str">
            <v>Corporate</v>
          </cell>
          <cell r="I696" t="str">
            <v>Mihael Khan</v>
          </cell>
          <cell r="S696">
            <v>29</v>
          </cell>
          <cell r="Y696">
            <v>50.558</v>
          </cell>
        </row>
        <row r="697">
          <cell r="C697" t="str">
            <v>2015</v>
          </cell>
          <cell r="G697" t="str">
            <v>NSW</v>
          </cell>
          <cell r="H697" t="str">
            <v>Small Business</v>
          </cell>
          <cell r="I697" t="str">
            <v>Radhya Staples</v>
          </cell>
          <cell r="S697">
            <v>47</v>
          </cell>
          <cell r="Y697">
            <v>20775.539399999998</v>
          </cell>
        </row>
        <row r="698">
          <cell r="C698" t="str">
            <v>2015</v>
          </cell>
          <cell r="G698" t="str">
            <v>VIC</v>
          </cell>
          <cell r="H698" t="str">
            <v>Small Business</v>
          </cell>
          <cell r="I698" t="str">
            <v>Connor Betts</v>
          </cell>
          <cell r="S698">
            <v>8</v>
          </cell>
          <cell r="Y698">
            <v>50.980000000000004</v>
          </cell>
        </row>
        <row r="699">
          <cell r="C699" t="str">
            <v>2015</v>
          </cell>
          <cell r="G699" t="str">
            <v>NSW</v>
          </cell>
          <cell r="H699" t="str">
            <v>Home Office</v>
          </cell>
          <cell r="I699" t="str">
            <v>Nicholas Fernandes</v>
          </cell>
          <cell r="S699">
            <v>4</v>
          </cell>
          <cell r="Y699">
            <v>12.0564</v>
          </cell>
        </row>
        <row r="700">
          <cell r="C700" t="str">
            <v>2015</v>
          </cell>
          <cell r="G700" t="str">
            <v>NSW</v>
          </cell>
          <cell r="H700" t="str">
            <v>Home Office</v>
          </cell>
          <cell r="I700" t="str">
            <v>Aanya Zhang</v>
          </cell>
          <cell r="S700">
            <v>3</v>
          </cell>
          <cell r="Y700">
            <v>11.125300000000001</v>
          </cell>
        </row>
        <row r="701">
          <cell r="C701" t="str">
            <v>2015</v>
          </cell>
          <cell r="G701" t="str">
            <v>NSW</v>
          </cell>
          <cell r="H701" t="str">
            <v>Corporate</v>
          </cell>
          <cell r="I701" t="str">
            <v>Leighton Forrest</v>
          </cell>
          <cell r="S701">
            <v>6</v>
          </cell>
          <cell r="Y701">
            <v>11.980399999999999</v>
          </cell>
        </row>
        <row r="702">
          <cell r="C702" t="str">
            <v>2015</v>
          </cell>
          <cell r="G702" t="str">
            <v>VIC</v>
          </cell>
          <cell r="H702" t="str">
            <v>Consumer</v>
          </cell>
          <cell r="I702" t="str">
            <v>Yvette Biti</v>
          </cell>
          <cell r="S702">
            <v>34</v>
          </cell>
          <cell r="Y702">
            <v>248.47399999999999</v>
          </cell>
        </row>
        <row r="703">
          <cell r="C703" t="str">
            <v>2015</v>
          </cell>
          <cell r="G703" t="str">
            <v>NSW</v>
          </cell>
          <cell r="H703" t="str">
            <v>Small Business</v>
          </cell>
          <cell r="I703" t="str">
            <v>Natasha Song</v>
          </cell>
          <cell r="S703">
            <v>47</v>
          </cell>
          <cell r="Y703">
            <v>175.93</v>
          </cell>
        </row>
        <row r="704">
          <cell r="C704" t="str">
            <v>2015</v>
          </cell>
          <cell r="G704" t="str">
            <v>VIC</v>
          </cell>
          <cell r="H704" t="str">
            <v>Corporate</v>
          </cell>
          <cell r="I704" t="str">
            <v>Yvette Biti</v>
          </cell>
          <cell r="S704">
            <v>46</v>
          </cell>
          <cell r="Y704">
            <v>601.00459999999998</v>
          </cell>
        </row>
        <row r="705">
          <cell r="C705" t="str">
            <v>2015</v>
          </cell>
          <cell r="G705" t="str">
            <v>NSW</v>
          </cell>
          <cell r="H705" t="str">
            <v>Home Office</v>
          </cell>
          <cell r="I705" t="str">
            <v>Mihael Khan</v>
          </cell>
          <cell r="S705">
            <v>21</v>
          </cell>
          <cell r="Y705">
            <v>7958.8367999999991</v>
          </cell>
        </row>
        <row r="706">
          <cell r="C706" t="str">
            <v>2015</v>
          </cell>
          <cell r="G706" t="str">
            <v>NSW</v>
          </cell>
          <cell r="H706" t="str">
            <v>Corporate</v>
          </cell>
          <cell r="I706" t="str">
            <v>Charlie Bui</v>
          </cell>
          <cell r="S706">
            <v>23</v>
          </cell>
          <cell r="Y706">
            <v>6514.1514000000006</v>
          </cell>
        </row>
        <row r="707">
          <cell r="C707" t="str">
            <v>2015</v>
          </cell>
          <cell r="G707" t="str">
            <v>NSW</v>
          </cell>
          <cell r="H707" t="str">
            <v>Small Business</v>
          </cell>
          <cell r="I707" t="str">
            <v>Mihael Khan</v>
          </cell>
          <cell r="S707">
            <v>47</v>
          </cell>
          <cell r="Y707">
            <v>187.40459999999999</v>
          </cell>
        </row>
        <row r="708">
          <cell r="C708" t="str">
            <v>2015</v>
          </cell>
          <cell r="G708" t="str">
            <v>NSW</v>
          </cell>
          <cell r="H708" t="str">
            <v>Small Business</v>
          </cell>
          <cell r="I708" t="str">
            <v>Mihael Khan</v>
          </cell>
          <cell r="S708">
            <v>17</v>
          </cell>
          <cell r="Y708">
            <v>45.563600000000001</v>
          </cell>
        </row>
        <row r="709">
          <cell r="C709" t="str">
            <v>2015</v>
          </cell>
          <cell r="G709" t="str">
            <v>VIC</v>
          </cell>
          <cell r="H709" t="str">
            <v>Corporate</v>
          </cell>
          <cell r="I709" t="str">
            <v>Connor Betts</v>
          </cell>
          <cell r="S709">
            <v>20</v>
          </cell>
          <cell r="Y709">
            <v>581.30799999999999</v>
          </cell>
        </row>
        <row r="710">
          <cell r="C710" t="str">
            <v>2015</v>
          </cell>
          <cell r="G710" t="str">
            <v>NSW</v>
          </cell>
          <cell r="H710" t="str">
            <v>Small Business</v>
          </cell>
          <cell r="I710" t="str">
            <v>Mihael Khan</v>
          </cell>
          <cell r="S710">
            <v>49</v>
          </cell>
          <cell r="Y710">
            <v>4231.8339999999998</v>
          </cell>
        </row>
        <row r="711">
          <cell r="C711" t="str">
            <v>2015</v>
          </cell>
          <cell r="G711" t="str">
            <v>VIC</v>
          </cell>
          <cell r="H711" t="str">
            <v>Corporate</v>
          </cell>
          <cell r="I711" t="str">
            <v>Connor Betts</v>
          </cell>
          <cell r="S711">
            <v>12</v>
          </cell>
          <cell r="Y711">
            <v>76.850399999999993</v>
          </cell>
        </row>
        <row r="712">
          <cell r="C712" t="str">
            <v>2015</v>
          </cell>
          <cell r="G712" t="str">
            <v>NSW</v>
          </cell>
          <cell r="H712" t="str">
            <v>Corporate</v>
          </cell>
          <cell r="I712" t="str">
            <v>Preston Senome</v>
          </cell>
          <cell r="S712">
            <v>19</v>
          </cell>
          <cell r="Y712">
            <v>28.82</v>
          </cell>
        </row>
        <row r="713">
          <cell r="C713" t="str">
            <v>2015</v>
          </cell>
          <cell r="G713" t="str">
            <v>WA</v>
          </cell>
          <cell r="H713" t="str">
            <v>Corporate</v>
          </cell>
          <cell r="I713" t="str">
            <v>Tina Carlton</v>
          </cell>
          <cell r="S713">
            <v>24</v>
          </cell>
          <cell r="Y713">
            <v>221.14400000000001</v>
          </cell>
        </row>
        <row r="714">
          <cell r="C714" t="str">
            <v>2015</v>
          </cell>
          <cell r="G714" t="str">
            <v>NSW</v>
          </cell>
          <cell r="H714" t="str">
            <v>Home Office</v>
          </cell>
          <cell r="I714" t="str">
            <v>Preston Senome</v>
          </cell>
          <cell r="S714">
            <v>40</v>
          </cell>
          <cell r="Y714">
            <v>101.76799999999999</v>
          </cell>
        </row>
        <row r="715">
          <cell r="C715" t="str">
            <v>2015</v>
          </cell>
          <cell r="G715" t="str">
            <v>VIC</v>
          </cell>
          <cell r="H715" t="str">
            <v>Small Business</v>
          </cell>
          <cell r="I715" t="str">
            <v>Connor Betts</v>
          </cell>
          <cell r="S715">
            <v>46</v>
          </cell>
          <cell r="Y715">
            <v>437.61360000000002</v>
          </cell>
        </row>
        <row r="716">
          <cell r="C716" t="str">
            <v>2015</v>
          </cell>
          <cell r="G716" t="str">
            <v>VIC</v>
          </cell>
          <cell r="H716" t="str">
            <v>Corporate</v>
          </cell>
          <cell r="I716" t="str">
            <v>Yvette Biti</v>
          </cell>
          <cell r="S716">
            <v>41</v>
          </cell>
          <cell r="Y716">
            <v>243.6216</v>
          </cell>
        </row>
        <row r="717">
          <cell r="C717" t="str">
            <v>2015</v>
          </cell>
          <cell r="G717" t="str">
            <v>NSW</v>
          </cell>
          <cell r="H717" t="str">
            <v>Consumer</v>
          </cell>
          <cell r="I717" t="str">
            <v>Tina Carlton</v>
          </cell>
          <cell r="S717">
            <v>22</v>
          </cell>
          <cell r="Y717">
            <v>137.8664</v>
          </cell>
        </row>
        <row r="718">
          <cell r="C718" t="str">
            <v>2015</v>
          </cell>
          <cell r="G718" t="str">
            <v>NSW</v>
          </cell>
          <cell r="H718" t="str">
            <v>Small Business</v>
          </cell>
          <cell r="I718" t="str">
            <v>Phoebe Gour</v>
          </cell>
          <cell r="S718">
            <v>16</v>
          </cell>
          <cell r="Y718">
            <v>165.08640000000003</v>
          </cell>
        </row>
        <row r="719">
          <cell r="C719" t="str">
            <v>2015</v>
          </cell>
          <cell r="G719" t="str">
            <v>NSW</v>
          </cell>
          <cell r="H719" t="str">
            <v>Small Business</v>
          </cell>
          <cell r="I719" t="str">
            <v>Natasha Song</v>
          </cell>
          <cell r="S719">
            <v>10</v>
          </cell>
          <cell r="Y719">
            <v>102.51</v>
          </cell>
        </row>
        <row r="720">
          <cell r="C720" t="str">
            <v>2015</v>
          </cell>
          <cell r="G720" t="str">
            <v>NSW</v>
          </cell>
          <cell r="H720" t="str">
            <v>Home Office</v>
          </cell>
          <cell r="I720" t="str">
            <v>Samantha Chairs</v>
          </cell>
          <cell r="S720">
            <v>11</v>
          </cell>
          <cell r="Y720">
            <v>31.820800000000002</v>
          </cell>
        </row>
        <row r="721">
          <cell r="C721" t="str">
            <v>2015</v>
          </cell>
          <cell r="G721" t="str">
            <v>NSW</v>
          </cell>
          <cell r="H721" t="str">
            <v>Corporate</v>
          </cell>
          <cell r="I721" t="str">
            <v>Tina Carlton</v>
          </cell>
          <cell r="S721">
            <v>21</v>
          </cell>
          <cell r="Y721">
            <v>56.217199999999998</v>
          </cell>
        </row>
        <row r="722">
          <cell r="C722" t="str">
            <v>2015</v>
          </cell>
          <cell r="G722" t="str">
            <v>VIC</v>
          </cell>
          <cell r="H722" t="str">
            <v>Small Business</v>
          </cell>
          <cell r="I722" t="str">
            <v>Yvette Biti</v>
          </cell>
          <cell r="S722">
            <v>17</v>
          </cell>
          <cell r="Y722">
            <v>2494.9735999999998</v>
          </cell>
        </row>
        <row r="723">
          <cell r="C723" t="str">
            <v>2015</v>
          </cell>
          <cell r="G723" t="str">
            <v>NSW</v>
          </cell>
          <cell r="H723" t="str">
            <v>Small Business</v>
          </cell>
          <cell r="I723" t="str">
            <v>Leighton Forrest</v>
          </cell>
          <cell r="S723">
            <v>16</v>
          </cell>
          <cell r="Y723">
            <v>103.70479999999999</v>
          </cell>
        </row>
        <row r="724">
          <cell r="C724" t="str">
            <v>2015</v>
          </cell>
          <cell r="G724" t="str">
            <v>VIC</v>
          </cell>
          <cell r="H724" t="str">
            <v>Corporate</v>
          </cell>
          <cell r="I724" t="str">
            <v>Yvette Biti</v>
          </cell>
          <cell r="S724">
            <v>27</v>
          </cell>
          <cell r="Y724">
            <v>1460.3810000000001</v>
          </cell>
        </row>
        <row r="725">
          <cell r="C725" t="str">
            <v>2015</v>
          </cell>
          <cell r="G725" t="str">
            <v>NSW</v>
          </cell>
          <cell r="H725" t="str">
            <v>Corporate</v>
          </cell>
          <cell r="I725" t="str">
            <v>Mihael Khan</v>
          </cell>
          <cell r="S725">
            <v>30</v>
          </cell>
          <cell r="Y725">
            <v>267.35099999999994</v>
          </cell>
        </row>
        <row r="726">
          <cell r="C726" t="str">
            <v>2015</v>
          </cell>
          <cell r="G726" t="str">
            <v>NSW</v>
          </cell>
          <cell r="H726" t="str">
            <v>Small Business</v>
          </cell>
          <cell r="I726" t="str">
            <v>Phoebe Gour</v>
          </cell>
          <cell r="S726">
            <v>28</v>
          </cell>
          <cell r="Y726">
            <v>73.565999999999988</v>
          </cell>
        </row>
        <row r="727">
          <cell r="C727" t="str">
            <v>2015</v>
          </cell>
          <cell r="G727" t="str">
            <v>NSW</v>
          </cell>
          <cell r="H727" t="str">
            <v>Corporate</v>
          </cell>
          <cell r="I727" t="str">
            <v>Aanya Zhang</v>
          </cell>
          <cell r="S727">
            <v>39</v>
          </cell>
          <cell r="Y727">
            <v>104.199</v>
          </cell>
        </row>
        <row r="728">
          <cell r="C728" t="str">
            <v>2015</v>
          </cell>
          <cell r="G728" t="str">
            <v>NSW</v>
          </cell>
          <cell r="H728" t="str">
            <v>Corporate</v>
          </cell>
          <cell r="I728" t="str">
            <v>Nicholas Fernandes</v>
          </cell>
          <cell r="S728">
            <v>20</v>
          </cell>
          <cell r="Y728">
            <v>36.457999999999998</v>
          </cell>
        </row>
        <row r="729">
          <cell r="C729" t="str">
            <v>2015</v>
          </cell>
          <cell r="G729" t="str">
            <v>WA</v>
          </cell>
          <cell r="H729" t="str">
            <v>Corporate</v>
          </cell>
          <cell r="I729" t="str">
            <v>Tina Carlton</v>
          </cell>
          <cell r="S729">
            <v>26</v>
          </cell>
          <cell r="Y729">
            <v>63.470399999999998</v>
          </cell>
        </row>
        <row r="730">
          <cell r="C730" t="str">
            <v>2015</v>
          </cell>
          <cell r="G730" t="str">
            <v>VIC</v>
          </cell>
          <cell r="H730" t="str">
            <v>Corporate</v>
          </cell>
          <cell r="I730" t="str">
            <v>Connor Betts</v>
          </cell>
          <cell r="S730">
            <v>14</v>
          </cell>
          <cell r="Y730">
            <v>35.887999999999998</v>
          </cell>
        </row>
        <row r="731">
          <cell r="C731" t="str">
            <v>2015</v>
          </cell>
          <cell r="G731" t="str">
            <v>VIC</v>
          </cell>
          <cell r="H731" t="str">
            <v>Home Office</v>
          </cell>
          <cell r="I731" t="str">
            <v>Connor Betts</v>
          </cell>
          <cell r="S731">
            <v>6</v>
          </cell>
          <cell r="Y731">
            <v>10.596</v>
          </cell>
        </row>
        <row r="732">
          <cell r="C732" t="str">
            <v>2015</v>
          </cell>
          <cell r="G732" t="str">
            <v>WA</v>
          </cell>
          <cell r="H732" t="str">
            <v>Home Office</v>
          </cell>
          <cell r="I732" t="str">
            <v>Tina Carlton</v>
          </cell>
          <cell r="S732">
            <v>18</v>
          </cell>
          <cell r="Y732">
            <v>349.25439999999998</v>
          </cell>
        </row>
        <row r="733">
          <cell r="C733" t="str">
            <v>2015</v>
          </cell>
          <cell r="G733" t="str">
            <v>WA</v>
          </cell>
          <cell r="H733" t="str">
            <v>Home Office</v>
          </cell>
          <cell r="I733" t="str">
            <v>Tina Carlton</v>
          </cell>
          <cell r="S733">
            <v>46</v>
          </cell>
          <cell r="Y733">
            <v>1463.2735999999998</v>
          </cell>
        </row>
        <row r="734">
          <cell r="C734" t="str">
            <v>2015</v>
          </cell>
          <cell r="G734" t="str">
            <v>NSW</v>
          </cell>
          <cell r="H734" t="str">
            <v>Consumer</v>
          </cell>
          <cell r="I734" t="str">
            <v>Phoebe Gour</v>
          </cell>
          <cell r="S734">
            <v>41</v>
          </cell>
          <cell r="Y734">
            <v>6633.3186999999998</v>
          </cell>
        </row>
        <row r="735">
          <cell r="C735" t="str">
            <v>2015</v>
          </cell>
          <cell r="G735" t="str">
            <v>VIC</v>
          </cell>
          <cell r="H735" t="str">
            <v>Home Office</v>
          </cell>
          <cell r="I735" t="str">
            <v>Yvette Biti</v>
          </cell>
          <cell r="S735">
            <v>25</v>
          </cell>
          <cell r="Y735">
            <v>118.59</v>
          </cell>
        </row>
        <row r="736">
          <cell r="C736" t="str">
            <v>2015</v>
          </cell>
          <cell r="G736" t="str">
            <v>NSW</v>
          </cell>
          <cell r="H736" t="str">
            <v>Corporate</v>
          </cell>
          <cell r="I736" t="str">
            <v>Samantha Chairs</v>
          </cell>
          <cell r="S736">
            <v>30</v>
          </cell>
          <cell r="Y736">
            <v>305.06400000000002</v>
          </cell>
        </row>
        <row r="737">
          <cell r="C737" t="str">
            <v>2015</v>
          </cell>
          <cell r="G737" t="str">
            <v>WA</v>
          </cell>
          <cell r="H737" t="str">
            <v>Home Office</v>
          </cell>
          <cell r="I737" t="str">
            <v>Radhya Staples</v>
          </cell>
          <cell r="S737">
            <v>11</v>
          </cell>
          <cell r="Y737">
            <v>475.46770000000004</v>
          </cell>
        </row>
        <row r="738">
          <cell r="C738" t="str">
            <v>2015</v>
          </cell>
          <cell r="G738" t="str">
            <v>NSW</v>
          </cell>
          <cell r="H738" t="str">
            <v>Corporate</v>
          </cell>
          <cell r="I738" t="str">
            <v>Phoebe Gour</v>
          </cell>
          <cell r="S738">
            <v>39</v>
          </cell>
          <cell r="Y738">
            <v>69.677599999999984</v>
          </cell>
        </row>
        <row r="739">
          <cell r="C739" t="str">
            <v>2015</v>
          </cell>
          <cell r="G739" t="str">
            <v>NSW</v>
          </cell>
          <cell r="H739" t="str">
            <v>Corporate</v>
          </cell>
          <cell r="I739" t="str">
            <v>Leighton Forrest</v>
          </cell>
          <cell r="S739">
            <v>17</v>
          </cell>
          <cell r="Y739">
            <v>9408.3335999999999</v>
          </cell>
        </row>
        <row r="740">
          <cell r="C740" t="str">
            <v>2015</v>
          </cell>
          <cell r="G740" t="str">
            <v>NSW</v>
          </cell>
          <cell r="H740" t="str">
            <v>Corporate</v>
          </cell>
          <cell r="I740" t="str">
            <v>Tina Carlton</v>
          </cell>
          <cell r="S740">
            <v>24</v>
          </cell>
          <cell r="Y740">
            <v>39.304000000000002</v>
          </cell>
        </row>
        <row r="741">
          <cell r="C741" t="str">
            <v>2015</v>
          </cell>
          <cell r="G741" t="str">
            <v>VIC</v>
          </cell>
          <cell r="H741" t="str">
            <v>Home Office</v>
          </cell>
          <cell r="I741" t="str">
            <v>Yvette Biti</v>
          </cell>
          <cell r="S741">
            <v>30</v>
          </cell>
          <cell r="Y741">
            <v>615.61899999999991</v>
          </cell>
        </row>
        <row r="742">
          <cell r="C742" t="str">
            <v>2015</v>
          </cell>
          <cell r="G742" t="str">
            <v>NSW</v>
          </cell>
          <cell r="H742" t="str">
            <v>Small Business</v>
          </cell>
          <cell r="I742" t="str">
            <v>Tina Carlton</v>
          </cell>
          <cell r="S742">
            <v>1</v>
          </cell>
          <cell r="Y742">
            <v>3.2008000000000001</v>
          </cell>
        </row>
        <row r="743">
          <cell r="C743" t="str">
            <v>2015</v>
          </cell>
          <cell r="G743" t="str">
            <v>WA</v>
          </cell>
          <cell r="H743" t="str">
            <v>Corporate</v>
          </cell>
          <cell r="I743" t="str">
            <v>Mihael Khan</v>
          </cell>
          <cell r="S743">
            <v>49</v>
          </cell>
          <cell r="Y743">
            <v>1815.7670000000001</v>
          </cell>
        </row>
        <row r="744">
          <cell r="C744" t="str">
            <v>2015</v>
          </cell>
          <cell r="G744" t="str">
            <v>WA</v>
          </cell>
          <cell r="H744" t="str">
            <v>Home Office</v>
          </cell>
          <cell r="I744" t="str">
            <v>Natasha Song</v>
          </cell>
          <cell r="S744">
            <v>38</v>
          </cell>
          <cell r="Y744">
            <v>271.25</v>
          </cell>
        </row>
        <row r="745">
          <cell r="C745" t="str">
            <v>2015</v>
          </cell>
          <cell r="G745" t="str">
            <v>WA</v>
          </cell>
          <cell r="H745" t="str">
            <v>Home Office</v>
          </cell>
          <cell r="I745" t="str">
            <v>Natasha Song</v>
          </cell>
          <cell r="S745">
            <v>41</v>
          </cell>
          <cell r="Y745">
            <v>150.27709999999999</v>
          </cell>
        </row>
        <row r="746">
          <cell r="C746" t="str">
            <v>2015</v>
          </cell>
          <cell r="G746" t="str">
            <v>WA</v>
          </cell>
          <cell r="H746" t="str">
            <v>Home Office</v>
          </cell>
          <cell r="I746" t="str">
            <v>Natasha Song</v>
          </cell>
          <cell r="S746">
            <v>21</v>
          </cell>
          <cell r="Y746">
            <v>187.82069999999999</v>
          </cell>
        </row>
        <row r="747">
          <cell r="C747" t="str">
            <v>2016</v>
          </cell>
          <cell r="G747" t="str">
            <v>NSW</v>
          </cell>
          <cell r="H747" t="str">
            <v>Corporate</v>
          </cell>
          <cell r="I747" t="str">
            <v>Preston Senome</v>
          </cell>
          <cell r="S747">
            <v>14</v>
          </cell>
          <cell r="Y747">
            <v>408.56559999999996</v>
          </cell>
        </row>
        <row r="748">
          <cell r="C748" t="str">
            <v>2016</v>
          </cell>
          <cell r="G748" t="str">
            <v>NSW</v>
          </cell>
          <cell r="H748" t="str">
            <v>Home Office</v>
          </cell>
          <cell r="I748" t="str">
            <v>Samantha Chairs</v>
          </cell>
          <cell r="S748">
            <v>10</v>
          </cell>
          <cell r="Y748">
            <v>62.955999999999996</v>
          </cell>
        </row>
        <row r="749">
          <cell r="C749" t="str">
            <v>2016</v>
          </cell>
          <cell r="G749" t="str">
            <v>NSW</v>
          </cell>
          <cell r="H749" t="str">
            <v>Home Office</v>
          </cell>
          <cell r="I749" t="str">
            <v>Charlie Bui</v>
          </cell>
          <cell r="S749">
            <v>34</v>
          </cell>
          <cell r="Y749">
            <v>664.87760000000003</v>
          </cell>
        </row>
        <row r="750">
          <cell r="C750" t="str">
            <v>2016</v>
          </cell>
          <cell r="G750" t="str">
            <v>NSW</v>
          </cell>
          <cell r="H750" t="str">
            <v>Home Office</v>
          </cell>
          <cell r="I750" t="str">
            <v>Stevie Bacata</v>
          </cell>
          <cell r="S750">
            <v>47</v>
          </cell>
          <cell r="Y750">
            <v>357.75519999999995</v>
          </cell>
        </row>
        <row r="751">
          <cell r="C751" t="str">
            <v>2016</v>
          </cell>
          <cell r="G751" t="str">
            <v>NSW</v>
          </cell>
          <cell r="H751" t="str">
            <v>Consumer</v>
          </cell>
          <cell r="I751" t="str">
            <v>Nicholas Fernandes</v>
          </cell>
          <cell r="S751">
            <v>36</v>
          </cell>
          <cell r="Y751">
            <v>265.91799999999995</v>
          </cell>
        </row>
        <row r="752">
          <cell r="C752" t="str">
            <v>2016</v>
          </cell>
          <cell r="G752" t="str">
            <v>NSW</v>
          </cell>
          <cell r="H752" t="str">
            <v>Home Office</v>
          </cell>
          <cell r="I752" t="str">
            <v>Tina Carlton</v>
          </cell>
          <cell r="S752">
            <v>28</v>
          </cell>
          <cell r="Y752">
            <v>330.91520000000003</v>
          </cell>
        </row>
        <row r="753">
          <cell r="C753" t="str">
            <v>2016</v>
          </cell>
          <cell r="G753" t="str">
            <v>NSW</v>
          </cell>
          <cell r="H753" t="str">
            <v>Home Office</v>
          </cell>
          <cell r="I753" t="str">
            <v>Aanya Zhang</v>
          </cell>
          <cell r="S753">
            <v>4</v>
          </cell>
          <cell r="Y753">
            <v>64.667200000000008</v>
          </cell>
        </row>
        <row r="754">
          <cell r="C754" t="str">
            <v>2016</v>
          </cell>
          <cell r="G754" t="str">
            <v>NSW</v>
          </cell>
          <cell r="H754" t="str">
            <v>Corporate</v>
          </cell>
          <cell r="I754" t="str">
            <v>Phoebe Gour</v>
          </cell>
          <cell r="S754">
            <v>25</v>
          </cell>
          <cell r="Y754">
            <v>268.58249999999998</v>
          </cell>
        </row>
        <row r="755">
          <cell r="C755" t="str">
            <v>2016</v>
          </cell>
          <cell r="G755" t="str">
            <v>NSW</v>
          </cell>
          <cell r="H755" t="str">
            <v>Consumer</v>
          </cell>
          <cell r="I755" t="str">
            <v>Samantha Chairs</v>
          </cell>
          <cell r="S755">
            <v>33</v>
          </cell>
          <cell r="Y755">
            <v>67.768000000000001</v>
          </cell>
        </row>
        <row r="756">
          <cell r="C756" t="str">
            <v>2016</v>
          </cell>
          <cell r="G756" t="str">
            <v>NSW</v>
          </cell>
          <cell r="H756" t="str">
            <v>Corporate</v>
          </cell>
          <cell r="I756" t="str">
            <v>Tina Carlton</v>
          </cell>
          <cell r="S756">
            <v>43</v>
          </cell>
          <cell r="Y756">
            <v>11913.553200000002</v>
          </cell>
        </row>
        <row r="757">
          <cell r="C757" t="str">
            <v>2016</v>
          </cell>
          <cell r="G757" t="str">
            <v>NSW</v>
          </cell>
          <cell r="H757" t="str">
            <v>Home Office</v>
          </cell>
          <cell r="I757" t="str">
            <v>Preston Senome</v>
          </cell>
          <cell r="S757">
            <v>50</v>
          </cell>
          <cell r="Y757">
            <v>600.22</v>
          </cell>
        </row>
        <row r="758">
          <cell r="C758" t="str">
            <v>2016</v>
          </cell>
          <cell r="G758" t="str">
            <v>WA</v>
          </cell>
          <cell r="H758" t="str">
            <v>Corporate</v>
          </cell>
          <cell r="I758" t="str">
            <v>Tina Carlton</v>
          </cell>
          <cell r="S758">
            <v>16</v>
          </cell>
          <cell r="Y758">
            <v>55.353999999999999</v>
          </cell>
        </row>
        <row r="759">
          <cell r="C759" t="str">
            <v>2016</v>
          </cell>
          <cell r="G759" t="str">
            <v>NSW</v>
          </cell>
          <cell r="H759" t="str">
            <v>Home Office</v>
          </cell>
          <cell r="I759" t="str">
            <v>Aanya Zhang</v>
          </cell>
          <cell r="S759">
            <v>27</v>
          </cell>
          <cell r="Y759">
            <v>3711.7640000000001</v>
          </cell>
        </row>
        <row r="760">
          <cell r="C760" t="str">
            <v>2016</v>
          </cell>
          <cell r="G760" t="str">
            <v>WA</v>
          </cell>
          <cell r="H760" t="str">
            <v>Home Office</v>
          </cell>
          <cell r="I760" t="str">
            <v>Mihael Khan</v>
          </cell>
          <cell r="S760">
            <v>41</v>
          </cell>
          <cell r="Y760">
            <v>149.83199999999999</v>
          </cell>
        </row>
        <row r="761">
          <cell r="C761" t="str">
            <v>2016</v>
          </cell>
          <cell r="G761" t="str">
            <v>NSW</v>
          </cell>
          <cell r="H761" t="str">
            <v>Home Office</v>
          </cell>
          <cell r="I761" t="str">
            <v>Charlie Bui</v>
          </cell>
          <cell r="S761">
            <v>38</v>
          </cell>
          <cell r="Y761">
            <v>106.97999999999999</v>
          </cell>
        </row>
        <row r="762">
          <cell r="C762" t="str">
            <v>2016</v>
          </cell>
          <cell r="G762" t="str">
            <v>VIC</v>
          </cell>
          <cell r="H762" t="str">
            <v>Consumer</v>
          </cell>
          <cell r="I762" t="str">
            <v>Connor Betts</v>
          </cell>
          <cell r="S762">
            <v>12</v>
          </cell>
          <cell r="Y762">
            <v>26.866799999999998</v>
          </cell>
        </row>
        <row r="763">
          <cell r="C763" t="str">
            <v>2016</v>
          </cell>
          <cell r="G763" t="str">
            <v>NSW</v>
          </cell>
          <cell r="H763" t="str">
            <v>Corporate</v>
          </cell>
          <cell r="I763" t="str">
            <v>Leighton Forrest</v>
          </cell>
          <cell r="S763">
            <v>16</v>
          </cell>
          <cell r="Y763">
            <v>6600.8544000000002</v>
          </cell>
        </row>
        <row r="764">
          <cell r="C764" t="str">
            <v>2016</v>
          </cell>
          <cell r="G764" t="str">
            <v>VIC</v>
          </cell>
          <cell r="H764" t="str">
            <v>Small Business</v>
          </cell>
          <cell r="I764" t="str">
            <v>Yvette Biti</v>
          </cell>
          <cell r="S764">
            <v>42</v>
          </cell>
          <cell r="Y764">
            <v>234.19759999999999</v>
          </cell>
        </row>
        <row r="765">
          <cell r="C765" t="str">
            <v>2016</v>
          </cell>
          <cell r="G765" t="str">
            <v>WA</v>
          </cell>
          <cell r="H765" t="str">
            <v>Small Business</v>
          </cell>
          <cell r="I765" t="str">
            <v>Phoebe Gour</v>
          </cell>
          <cell r="S765">
            <v>49</v>
          </cell>
          <cell r="Y765">
            <v>1936.2187999999999</v>
          </cell>
        </row>
        <row r="766">
          <cell r="C766" t="str">
            <v>2016</v>
          </cell>
          <cell r="G766" t="str">
            <v>VIC</v>
          </cell>
          <cell r="H766" t="str">
            <v>Home Office</v>
          </cell>
          <cell r="I766" t="str">
            <v>Yvette Biti</v>
          </cell>
          <cell r="S766">
            <v>6</v>
          </cell>
          <cell r="Y766">
            <v>230.99699999999996</v>
          </cell>
        </row>
        <row r="767">
          <cell r="C767" t="str">
            <v>2016</v>
          </cell>
          <cell r="G767" t="str">
            <v>NSW</v>
          </cell>
          <cell r="H767" t="str">
            <v>Corporate</v>
          </cell>
          <cell r="I767" t="str">
            <v>Samantha Chairs</v>
          </cell>
          <cell r="S767">
            <v>50</v>
          </cell>
          <cell r="Y767">
            <v>186.05</v>
          </cell>
        </row>
        <row r="768">
          <cell r="C768" t="str">
            <v>2016</v>
          </cell>
          <cell r="G768" t="str">
            <v>NSW</v>
          </cell>
          <cell r="H768" t="str">
            <v>Corporate</v>
          </cell>
          <cell r="I768" t="str">
            <v>Samantha Chairs</v>
          </cell>
          <cell r="S768">
            <v>10</v>
          </cell>
          <cell r="Y768">
            <v>192.58</v>
          </cell>
        </row>
        <row r="769">
          <cell r="C769" t="str">
            <v>2016</v>
          </cell>
          <cell r="G769" t="str">
            <v>NSW</v>
          </cell>
          <cell r="H769" t="str">
            <v>Consumer</v>
          </cell>
          <cell r="I769" t="str">
            <v>Charlie Bui</v>
          </cell>
          <cell r="S769">
            <v>14</v>
          </cell>
          <cell r="Y769">
            <v>1299.0955999999999</v>
          </cell>
        </row>
        <row r="770">
          <cell r="C770" t="str">
            <v>2016</v>
          </cell>
          <cell r="G770" t="str">
            <v>NSW</v>
          </cell>
          <cell r="H770" t="str">
            <v>Home Office</v>
          </cell>
          <cell r="I770" t="str">
            <v>Nicholas Fernandes</v>
          </cell>
          <cell r="S770">
            <v>22</v>
          </cell>
          <cell r="Y770">
            <v>3353.5377999999996</v>
          </cell>
        </row>
        <row r="771">
          <cell r="C771" t="str">
            <v>2016</v>
          </cell>
          <cell r="G771" t="str">
            <v>VIC</v>
          </cell>
          <cell r="H771" t="str">
            <v>Small Business</v>
          </cell>
          <cell r="I771" t="str">
            <v>Connor Betts</v>
          </cell>
          <cell r="S771">
            <v>48</v>
          </cell>
          <cell r="Y771">
            <v>435.06799999999993</v>
          </cell>
        </row>
        <row r="772">
          <cell r="C772" t="str">
            <v>2016</v>
          </cell>
          <cell r="G772" t="str">
            <v>VIC</v>
          </cell>
          <cell r="H772" t="str">
            <v>Small Business</v>
          </cell>
          <cell r="I772" t="str">
            <v>Connor Betts</v>
          </cell>
          <cell r="S772">
            <v>18</v>
          </cell>
          <cell r="Y772">
            <v>53.200800000000001</v>
          </cell>
        </row>
        <row r="773">
          <cell r="C773" t="str">
            <v>2016</v>
          </cell>
          <cell r="G773" t="str">
            <v>NSW</v>
          </cell>
          <cell r="H773" t="str">
            <v>Consumer</v>
          </cell>
          <cell r="I773" t="str">
            <v>Leighton Forrest</v>
          </cell>
          <cell r="S773">
            <v>10</v>
          </cell>
          <cell r="Y773">
            <v>112.83</v>
          </cell>
        </row>
        <row r="774">
          <cell r="C774" t="str">
            <v>2016</v>
          </cell>
          <cell r="G774" t="str">
            <v>NSW</v>
          </cell>
          <cell r="H774" t="str">
            <v>Corporate</v>
          </cell>
          <cell r="I774" t="str">
            <v>Nicholas Fernandes</v>
          </cell>
          <cell r="S774">
            <v>19</v>
          </cell>
          <cell r="Y774">
            <v>183.50040000000001</v>
          </cell>
        </row>
        <row r="775">
          <cell r="C775" t="str">
            <v>2016</v>
          </cell>
          <cell r="G775" t="str">
            <v>VIC</v>
          </cell>
          <cell r="H775" t="str">
            <v>Consumer</v>
          </cell>
          <cell r="I775" t="str">
            <v>Connor Betts</v>
          </cell>
          <cell r="S775">
            <v>33</v>
          </cell>
          <cell r="Y775">
            <v>148.53519999999997</v>
          </cell>
        </row>
        <row r="776">
          <cell r="C776" t="str">
            <v>2016</v>
          </cell>
          <cell r="G776" t="str">
            <v>NSW</v>
          </cell>
          <cell r="H776" t="str">
            <v>Small Business</v>
          </cell>
          <cell r="I776" t="str">
            <v>Mihael Khan</v>
          </cell>
          <cell r="S776">
            <v>36</v>
          </cell>
          <cell r="Y776">
            <v>244.24</v>
          </cell>
        </row>
        <row r="777">
          <cell r="C777" t="str">
            <v>2016</v>
          </cell>
          <cell r="G777" t="str">
            <v>NSW</v>
          </cell>
          <cell r="H777" t="str">
            <v>Corporate</v>
          </cell>
          <cell r="I777" t="str">
            <v>Nicholas Fernandes</v>
          </cell>
          <cell r="S777">
            <v>11</v>
          </cell>
          <cell r="Y777">
            <v>46.312199999999997</v>
          </cell>
        </row>
        <row r="778">
          <cell r="C778" t="str">
            <v>2016</v>
          </cell>
          <cell r="G778" t="str">
            <v>VIC</v>
          </cell>
          <cell r="H778" t="str">
            <v>Home Office</v>
          </cell>
          <cell r="I778" t="str">
            <v>Yvette Biti</v>
          </cell>
          <cell r="S778">
            <v>48</v>
          </cell>
          <cell r="Y778">
            <v>113.98399999999999</v>
          </cell>
        </row>
        <row r="779">
          <cell r="C779" t="str">
            <v>2016</v>
          </cell>
          <cell r="G779" t="str">
            <v>VIC</v>
          </cell>
          <cell r="H779" t="str">
            <v>Corporate</v>
          </cell>
          <cell r="I779" t="str">
            <v>Yvette Biti</v>
          </cell>
          <cell r="S779">
            <v>11</v>
          </cell>
          <cell r="Y779">
            <v>308.99879999999996</v>
          </cell>
        </row>
        <row r="780">
          <cell r="C780" t="str">
            <v>2016</v>
          </cell>
          <cell r="G780" t="str">
            <v>NSW</v>
          </cell>
          <cell r="H780" t="str">
            <v>Small Business</v>
          </cell>
          <cell r="I780" t="str">
            <v>Nicholas Fernandes</v>
          </cell>
          <cell r="S780">
            <v>38</v>
          </cell>
          <cell r="Y780">
            <v>16977.623799999998</v>
          </cell>
        </row>
        <row r="781">
          <cell r="C781" t="str">
            <v>2016</v>
          </cell>
          <cell r="G781" t="str">
            <v>NSW</v>
          </cell>
          <cell r="H781" t="str">
            <v>Small Business</v>
          </cell>
          <cell r="I781" t="str">
            <v>Samantha Chairs</v>
          </cell>
          <cell r="S781">
            <v>48</v>
          </cell>
          <cell r="Y781">
            <v>1569.9503999999999</v>
          </cell>
        </row>
        <row r="782">
          <cell r="C782" t="str">
            <v>2016</v>
          </cell>
          <cell r="G782" t="str">
            <v>NSW</v>
          </cell>
          <cell r="H782" t="str">
            <v>Consumer</v>
          </cell>
          <cell r="I782" t="str">
            <v>Phoebe Gour</v>
          </cell>
          <cell r="S782">
            <v>19</v>
          </cell>
          <cell r="Y782">
            <v>110.68039999999999</v>
          </cell>
        </row>
        <row r="783">
          <cell r="C783" t="str">
            <v>2016</v>
          </cell>
          <cell r="G783" t="str">
            <v>WA</v>
          </cell>
          <cell r="H783" t="str">
            <v>Small Business</v>
          </cell>
          <cell r="I783" t="str">
            <v>Phoebe Gour</v>
          </cell>
          <cell r="S783">
            <v>16</v>
          </cell>
          <cell r="Y783">
            <v>1467.67</v>
          </cell>
        </row>
        <row r="784">
          <cell r="C784" t="str">
            <v>2016</v>
          </cell>
          <cell r="G784" t="str">
            <v>NSW</v>
          </cell>
          <cell r="H784" t="str">
            <v>Home Office</v>
          </cell>
          <cell r="I784" t="str">
            <v>Aanya Zhang</v>
          </cell>
          <cell r="S784">
            <v>43</v>
          </cell>
          <cell r="Y784">
            <v>69.402000000000001</v>
          </cell>
        </row>
        <row r="785">
          <cell r="C785" t="str">
            <v>2016</v>
          </cell>
          <cell r="G785" t="str">
            <v>NSW</v>
          </cell>
          <cell r="H785" t="str">
            <v>Small Business</v>
          </cell>
          <cell r="I785" t="str">
            <v>Tina Carlton</v>
          </cell>
          <cell r="S785">
            <v>40</v>
          </cell>
          <cell r="Y785">
            <v>3656.6099999999997</v>
          </cell>
        </row>
        <row r="786">
          <cell r="C786" t="str">
            <v>2016</v>
          </cell>
          <cell r="G786" t="str">
            <v>NSW</v>
          </cell>
          <cell r="H786" t="str">
            <v>Corporate</v>
          </cell>
          <cell r="I786" t="str">
            <v>Preston Senome</v>
          </cell>
          <cell r="S786">
            <v>33</v>
          </cell>
          <cell r="Y786">
            <v>196.11279999999999</v>
          </cell>
        </row>
        <row r="787">
          <cell r="C787" t="str">
            <v>2016</v>
          </cell>
          <cell r="G787" t="str">
            <v>NSW</v>
          </cell>
          <cell r="H787" t="str">
            <v>Home Office</v>
          </cell>
          <cell r="I787" t="str">
            <v>Nicholas Fernandes</v>
          </cell>
          <cell r="S787">
            <v>14</v>
          </cell>
          <cell r="Y787">
            <v>582.56999999999994</v>
          </cell>
        </row>
        <row r="788">
          <cell r="C788" t="str">
            <v>2016</v>
          </cell>
          <cell r="G788" t="str">
            <v>VIC</v>
          </cell>
          <cell r="H788" t="str">
            <v>Corporate</v>
          </cell>
          <cell r="I788" t="str">
            <v>Yvette Biti</v>
          </cell>
          <cell r="S788">
            <v>39</v>
          </cell>
          <cell r="Y788">
            <v>744.25900000000001</v>
          </cell>
        </row>
        <row r="789">
          <cell r="C789" t="str">
            <v>2016</v>
          </cell>
          <cell r="G789" t="str">
            <v>NSW</v>
          </cell>
          <cell r="H789" t="str">
            <v>Small Business</v>
          </cell>
          <cell r="I789" t="str">
            <v>Aanya Zhang</v>
          </cell>
          <cell r="S789">
            <v>27</v>
          </cell>
          <cell r="Y789">
            <v>852.88800000000003</v>
          </cell>
        </row>
        <row r="790">
          <cell r="C790" t="str">
            <v>2016</v>
          </cell>
          <cell r="G790" t="str">
            <v>NSW</v>
          </cell>
          <cell r="H790" t="str">
            <v>Home Office</v>
          </cell>
          <cell r="I790" t="str">
            <v>Tina Carlton</v>
          </cell>
          <cell r="S790">
            <v>36</v>
          </cell>
          <cell r="Y790">
            <v>65.762799999999999</v>
          </cell>
        </row>
        <row r="791">
          <cell r="C791" t="str">
            <v>2016</v>
          </cell>
          <cell r="G791" t="str">
            <v>NSW</v>
          </cell>
          <cell r="H791" t="str">
            <v>Corporate</v>
          </cell>
          <cell r="I791" t="str">
            <v>Phoebe Gour</v>
          </cell>
          <cell r="S791">
            <v>40</v>
          </cell>
          <cell r="Y791">
            <v>64.650000000000006</v>
          </cell>
        </row>
        <row r="792">
          <cell r="C792" t="str">
            <v>2016</v>
          </cell>
          <cell r="G792" t="str">
            <v>NSW</v>
          </cell>
          <cell r="H792" t="str">
            <v>Home Office</v>
          </cell>
          <cell r="I792" t="str">
            <v>Phoebe Gour</v>
          </cell>
          <cell r="S792">
            <v>47</v>
          </cell>
          <cell r="Y792">
            <v>944.83</v>
          </cell>
        </row>
        <row r="793">
          <cell r="C793" t="str">
            <v>2016</v>
          </cell>
          <cell r="G793" t="str">
            <v>NSW</v>
          </cell>
          <cell r="H793" t="str">
            <v>Consumer</v>
          </cell>
          <cell r="I793" t="str">
            <v>Phoebe Gour</v>
          </cell>
          <cell r="S793">
            <v>2</v>
          </cell>
          <cell r="Y793">
            <v>84.796999999999997</v>
          </cell>
        </row>
        <row r="794">
          <cell r="C794" t="str">
            <v>2016</v>
          </cell>
          <cell r="G794" t="str">
            <v>NSW</v>
          </cell>
          <cell r="H794" t="str">
            <v>Corporate</v>
          </cell>
          <cell r="I794" t="str">
            <v>Charlie Bui</v>
          </cell>
          <cell r="S794">
            <v>47</v>
          </cell>
          <cell r="Y794">
            <v>55.7746</v>
          </cell>
        </row>
        <row r="795">
          <cell r="C795" t="str">
            <v>2016</v>
          </cell>
          <cell r="G795" t="str">
            <v>VIC</v>
          </cell>
          <cell r="H795" t="str">
            <v>Small Business</v>
          </cell>
          <cell r="I795" t="str">
            <v>Yvette Biti</v>
          </cell>
          <cell r="S795">
            <v>37</v>
          </cell>
          <cell r="Y795">
            <v>300.26560000000001</v>
          </cell>
        </row>
        <row r="796">
          <cell r="C796" t="str">
            <v>2016</v>
          </cell>
          <cell r="G796" t="str">
            <v>NSW</v>
          </cell>
          <cell r="H796" t="str">
            <v>Corporate</v>
          </cell>
          <cell r="I796" t="str">
            <v>Preston Senome</v>
          </cell>
          <cell r="S796">
            <v>18</v>
          </cell>
          <cell r="Y796">
            <v>56.133199999999995</v>
          </cell>
        </row>
        <row r="797">
          <cell r="C797" t="str">
            <v>2016</v>
          </cell>
          <cell r="G797" t="str">
            <v>VIC</v>
          </cell>
          <cell r="H797" t="str">
            <v>Home Office</v>
          </cell>
          <cell r="I797" t="str">
            <v>Yvette Biti</v>
          </cell>
          <cell r="S797">
            <v>16</v>
          </cell>
          <cell r="Y797">
            <v>113.36439999999999</v>
          </cell>
        </row>
        <row r="798">
          <cell r="C798" t="str">
            <v>2016</v>
          </cell>
          <cell r="G798" t="str">
            <v>NSW</v>
          </cell>
          <cell r="H798" t="str">
            <v>Corporate</v>
          </cell>
          <cell r="I798" t="str">
            <v>Leighton Forrest</v>
          </cell>
          <cell r="S798">
            <v>23</v>
          </cell>
          <cell r="Y798">
            <v>104.88599999999998</v>
          </cell>
        </row>
        <row r="799">
          <cell r="C799" t="str">
            <v>2016</v>
          </cell>
          <cell r="G799" t="str">
            <v>VIC</v>
          </cell>
          <cell r="H799" t="str">
            <v>Corporate</v>
          </cell>
          <cell r="I799" t="str">
            <v>Connor Betts</v>
          </cell>
          <cell r="S799">
            <v>2</v>
          </cell>
          <cell r="Y799">
            <v>43.851399999999998</v>
          </cell>
        </row>
        <row r="800">
          <cell r="C800" t="str">
            <v>2016</v>
          </cell>
          <cell r="G800" t="str">
            <v>VIC</v>
          </cell>
          <cell r="H800" t="str">
            <v>Corporate</v>
          </cell>
          <cell r="I800" t="str">
            <v>Connor Betts</v>
          </cell>
          <cell r="S800">
            <v>28</v>
          </cell>
          <cell r="Y800">
            <v>106.54999999999998</v>
          </cell>
        </row>
        <row r="801">
          <cell r="C801" t="str">
            <v>2016</v>
          </cell>
          <cell r="G801" t="str">
            <v>NSW</v>
          </cell>
          <cell r="H801" t="str">
            <v>Corporate</v>
          </cell>
          <cell r="I801" t="str">
            <v>Phoebe Gour</v>
          </cell>
          <cell r="S801">
            <v>45</v>
          </cell>
          <cell r="Y801">
            <v>256.64400000000001</v>
          </cell>
        </row>
        <row r="802">
          <cell r="C802" t="str">
            <v>2016</v>
          </cell>
          <cell r="G802" t="str">
            <v>WA</v>
          </cell>
          <cell r="H802" t="str">
            <v>Small Business</v>
          </cell>
          <cell r="I802" t="str">
            <v>Phoebe Gour</v>
          </cell>
          <cell r="S802">
            <v>8</v>
          </cell>
          <cell r="Y802">
            <v>20.962399999999999</v>
          </cell>
        </row>
        <row r="803">
          <cell r="C803" t="str">
            <v>2016</v>
          </cell>
          <cell r="G803" t="str">
            <v>VIC</v>
          </cell>
          <cell r="H803" t="str">
            <v>Consumer</v>
          </cell>
          <cell r="I803" t="str">
            <v>Connor Betts</v>
          </cell>
          <cell r="S803">
            <v>49</v>
          </cell>
          <cell r="Y803">
            <v>20751.029400000003</v>
          </cell>
        </row>
        <row r="804">
          <cell r="C804" t="str">
            <v>2016</v>
          </cell>
          <cell r="G804" t="str">
            <v>NSW</v>
          </cell>
          <cell r="H804" t="str">
            <v>Home Office</v>
          </cell>
          <cell r="I804" t="str">
            <v>Natasha Song</v>
          </cell>
          <cell r="S804">
            <v>42</v>
          </cell>
          <cell r="Y804">
            <v>5107.04</v>
          </cell>
        </row>
        <row r="805">
          <cell r="C805" t="str">
            <v>2016</v>
          </cell>
          <cell r="G805" t="str">
            <v>NSW</v>
          </cell>
          <cell r="H805" t="str">
            <v>Corporate</v>
          </cell>
          <cell r="I805" t="str">
            <v>Leighton Forrest</v>
          </cell>
          <cell r="S805">
            <v>45</v>
          </cell>
          <cell r="Y805">
            <v>558.03499999999997</v>
          </cell>
        </row>
        <row r="806">
          <cell r="C806" t="str">
            <v>2016</v>
          </cell>
          <cell r="G806" t="str">
            <v>VIC</v>
          </cell>
          <cell r="H806" t="str">
            <v>Corporate</v>
          </cell>
          <cell r="I806" t="str">
            <v>Yvette Biti</v>
          </cell>
          <cell r="S806">
            <v>42</v>
          </cell>
          <cell r="Y806">
            <v>118.70760000000001</v>
          </cell>
        </row>
        <row r="807">
          <cell r="C807" t="str">
            <v>2016</v>
          </cell>
          <cell r="G807" t="str">
            <v>NSW</v>
          </cell>
          <cell r="H807" t="str">
            <v>Corporate</v>
          </cell>
          <cell r="I807" t="str">
            <v>Tina Carlton</v>
          </cell>
          <cell r="S807">
            <v>2</v>
          </cell>
          <cell r="Y807">
            <v>6.6783999999999999</v>
          </cell>
        </row>
        <row r="808">
          <cell r="C808" t="str">
            <v>2016</v>
          </cell>
          <cell r="G808" t="str">
            <v>NSW</v>
          </cell>
          <cell r="H808" t="str">
            <v>Corporate</v>
          </cell>
          <cell r="I808" t="str">
            <v>Tina Carlton</v>
          </cell>
          <cell r="S808">
            <v>16</v>
          </cell>
          <cell r="Y808">
            <v>340.95280000000002</v>
          </cell>
        </row>
        <row r="809">
          <cell r="C809" t="str">
            <v>2016</v>
          </cell>
          <cell r="G809" t="str">
            <v>NSW</v>
          </cell>
          <cell r="H809" t="str">
            <v>Small Business</v>
          </cell>
          <cell r="I809" t="str">
            <v>Tina Carlton</v>
          </cell>
          <cell r="S809">
            <v>40</v>
          </cell>
          <cell r="Y809">
            <v>49.084000000000003</v>
          </cell>
        </row>
        <row r="810">
          <cell r="C810" t="str">
            <v>2016</v>
          </cell>
          <cell r="G810" t="str">
            <v>NSW</v>
          </cell>
          <cell r="H810" t="str">
            <v>Consumer</v>
          </cell>
          <cell r="I810" t="str">
            <v>Phoebe Gour</v>
          </cell>
          <cell r="S810">
            <v>35</v>
          </cell>
          <cell r="Y810">
            <v>313.53750000000002</v>
          </cell>
        </row>
        <row r="811">
          <cell r="C811" t="str">
            <v>2016</v>
          </cell>
          <cell r="G811" t="str">
            <v>WA</v>
          </cell>
          <cell r="H811" t="str">
            <v>Home Office</v>
          </cell>
          <cell r="I811" t="str">
            <v>Phoebe Gour</v>
          </cell>
          <cell r="S811">
            <v>10</v>
          </cell>
          <cell r="Y811">
            <v>28.861999999999998</v>
          </cell>
        </row>
        <row r="812">
          <cell r="C812" t="str">
            <v>2016</v>
          </cell>
          <cell r="G812" t="str">
            <v>NSW</v>
          </cell>
          <cell r="H812" t="str">
            <v>Small Business</v>
          </cell>
          <cell r="I812" t="str">
            <v>Aanya Zhang</v>
          </cell>
          <cell r="S812">
            <v>35</v>
          </cell>
          <cell r="Y812">
            <v>633.37000000000012</v>
          </cell>
        </row>
        <row r="813">
          <cell r="C813" t="str">
            <v>2016</v>
          </cell>
          <cell r="G813" t="str">
            <v>NSW</v>
          </cell>
          <cell r="H813" t="str">
            <v>Corporate</v>
          </cell>
          <cell r="I813" t="str">
            <v>Charlie Bui</v>
          </cell>
          <cell r="S813">
            <v>21</v>
          </cell>
          <cell r="Y813">
            <v>131.25850000000003</v>
          </cell>
        </row>
        <row r="814">
          <cell r="C814" t="str">
            <v>2016</v>
          </cell>
          <cell r="G814" t="str">
            <v>VIC</v>
          </cell>
          <cell r="H814" t="str">
            <v>Corporate</v>
          </cell>
          <cell r="I814" t="str">
            <v>Connor Betts</v>
          </cell>
          <cell r="S814">
            <v>22</v>
          </cell>
          <cell r="Y814">
            <v>37.796199999999999</v>
          </cell>
        </row>
        <row r="815">
          <cell r="C815" t="str">
            <v>2016</v>
          </cell>
          <cell r="G815" t="str">
            <v>NSW</v>
          </cell>
          <cell r="H815" t="str">
            <v>Home Office</v>
          </cell>
          <cell r="I815" t="str">
            <v>Nicholas Fernandes</v>
          </cell>
          <cell r="S815">
            <v>34</v>
          </cell>
          <cell r="Y815">
            <v>141.69479999999999</v>
          </cell>
        </row>
        <row r="816">
          <cell r="C816" t="str">
            <v>2016</v>
          </cell>
          <cell r="G816" t="str">
            <v>VIC</v>
          </cell>
          <cell r="H816" t="str">
            <v>Corporate</v>
          </cell>
          <cell r="I816" t="str">
            <v>Connor Betts</v>
          </cell>
          <cell r="S816">
            <v>43</v>
          </cell>
          <cell r="Y816">
            <v>18237.595799999999</v>
          </cell>
        </row>
        <row r="817">
          <cell r="C817" t="str">
            <v>2016</v>
          </cell>
          <cell r="G817" t="str">
            <v>NSW</v>
          </cell>
          <cell r="H817" t="str">
            <v>Consumer</v>
          </cell>
          <cell r="I817" t="str">
            <v>Phoebe Gour</v>
          </cell>
          <cell r="S817">
            <v>23</v>
          </cell>
          <cell r="Y817">
            <v>42.443500000000007</v>
          </cell>
        </row>
        <row r="818">
          <cell r="C818" t="str">
            <v>2016</v>
          </cell>
          <cell r="G818" t="str">
            <v>NSW</v>
          </cell>
          <cell r="H818" t="str">
            <v>Corporate</v>
          </cell>
          <cell r="I818" t="str">
            <v>Aanya Zhang</v>
          </cell>
          <cell r="S818">
            <v>14</v>
          </cell>
          <cell r="Y818">
            <v>1942.2099999999998</v>
          </cell>
        </row>
        <row r="819">
          <cell r="C819" t="str">
            <v>2016</v>
          </cell>
          <cell r="G819" t="str">
            <v>NSW</v>
          </cell>
          <cell r="H819" t="str">
            <v>Corporate</v>
          </cell>
          <cell r="I819" t="str">
            <v>Aanya Zhang</v>
          </cell>
          <cell r="S819">
            <v>3</v>
          </cell>
          <cell r="Y819">
            <v>4.6959999999999997</v>
          </cell>
        </row>
        <row r="820">
          <cell r="C820" t="str">
            <v>2016</v>
          </cell>
          <cell r="G820" t="str">
            <v>WA</v>
          </cell>
          <cell r="H820" t="str">
            <v>Corporate</v>
          </cell>
          <cell r="I820" t="str">
            <v>Tina Carlton</v>
          </cell>
          <cell r="S820">
            <v>11</v>
          </cell>
          <cell r="Y820">
            <v>14.559999999999999</v>
          </cell>
        </row>
        <row r="821">
          <cell r="C821" t="str">
            <v>2016</v>
          </cell>
          <cell r="G821" t="str">
            <v>VIC</v>
          </cell>
          <cell r="H821" t="str">
            <v>Home Office</v>
          </cell>
          <cell r="I821" t="str">
            <v>Yvette Biti</v>
          </cell>
          <cell r="S821">
            <v>17</v>
          </cell>
          <cell r="Y821">
            <v>579.31849999999986</v>
          </cell>
        </row>
        <row r="822">
          <cell r="C822" t="str">
            <v>2016</v>
          </cell>
          <cell r="G822" t="str">
            <v>VIC</v>
          </cell>
          <cell r="H822" t="str">
            <v>Consumer</v>
          </cell>
          <cell r="I822" t="str">
            <v>Yvette Biti</v>
          </cell>
          <cell r="S822">
            <v>32</v>
          </cell>
          <cell r="Y822">
            <v>95.986400000000003</v>
          </cell>
        </row>
        <row r="823">
          <cell r="C823" t="str">
            <v>2016</v>
          </cell>
          <cell r="G823" t="str">
            <v>NSW</v>
          </cell>
          <cell r="H823" t="str">
            <v>Home Office</v>
          </cell>
          <cell r="I823" t="str">
            <v>Phoebe Gour</v>
          </cell>
          <cell r="S823">
            <v>32</v>
          </cell>
          <cell r="Y823">
            <v>111.5852</v>
          </cell>
        </row>
        <row r="824">
          <cell r="C824" t="str">
            <v>2016</v>
          </cell>
          <cell r="G824" t="str">
            <v>NSW</v>
          </cell>
          <cell r="H824" t="str">
            <v>Home Office</v>
          </cell>
          <cell r="I824" t="str">
            <v>Leighton Forrest</v>
          </cell>
          <cell r="S824">
            <v>18</v>
          </cell>
          <cell r="Y824">
            <v>265.37599999999998</v>
          </cell>
        </row>
        <row r="825">
          <cell r="C825" t="str">
            <v>2016</v>
          </cell>
          <cell r="G825" t="str">
            <v>NSW</v>
          </cell>
          <cell r="H825" t="str">
            <v>Consumer</v>
          </cell>
          <cell r="I825" t="str">
            <v>Natasha Song</v>
          </cell>
          <cell r="S825">
            <v>37</v>
          </cell>
          <cell r="Y825">
            <v>183.77809999999999</v>
          </cell>
        </row>
        <row r="826">
          <cell r="C826" t="str">
            <v>2016</v>
          </cell>
          <cell r="G826" t="str">
            <v>VIC</v>
          </cell>
          <cell r="H826" t="str">
            <v>Consumer</v>
          </cell>
          <cell r="I826" t="str">
            <v>Yvette Biti</v>
          </cell>
          <cell r="S826">
            <v>46</v>
          </cell>
          <cell r="Y826">
            <v>165.4504</v>
          </cell>
        </row>
        <row r="827">
          <cell r="C827" t="str">
            <v>2016</v>
          </cell>
          <cell r="G827" t="str">
            <v>WA</v>
          </cell>
          <cell r="H827" t="str">
            <v>Consumer</v>
          </cell>
          <cell r="I827" t="str">
            <v>Mihael Khan</v>
          </cell>
          <cell r="S827">
            <v>45</v>
          </cell>
          <cell r="Y827">
            <v>128.49799999999999</v>
          </cell>
        </row>
        <row r="828">
          <cell r="C828" t="str">
            <v>2016</v>
          </cell>
          <cell r="G828" t="str">
            <v>WA</v>
          </cell>
          <cell r="H828" t="str">
            <v>Consumer</v>
          </cell>
          <cell r="I828" t="str">
            <v>Mihael Khan</v>
          </cell>
          <cell r="S828">
            <v>39</v>
          </cell>
          <cell r="Y828">
            <v>403.72740000000005</v>
          </cell>
        </row>
        <row r="829">
          <cell r="C829" t="str">
            <v>2016</v>
          </cell>
          <cell r="G829" t="str">
            <v>VIC</v>
          </cell>
          <cell r="H829" t="str">
            <v>Home Office</v>
          </cell>
          <cell r="I829" t="str">
            <v>Yvette Biti</v>
          </cell>
          <cell r="S829">
            <v>46</v>
          </cell>
          <cell r="Y829">
            <v>531.24279999999999</v>
          </cell>
        </row>
        <row r="830">
          <cell r="C830" t="str">
            <v>2016</v>
          </cell>
          <cell r="G830" t="str">
            <v>VIC</v>
          </cell>
          <cell r="H830" t="str">
            <v>Home Office</v>
          </cell>
          <cell r="I830" t="str">
            <v>Yvette Biti</v>
          </cell>
          <cell r="S830">
            <v>8</v>
          </cell>
          <cell r="Y830">
            <v>31.532399999999999</v>
          </cell>
        </row>
        <row r="831">
          <cell r="C831" t="str">
            <v>2016</v>
          </cell>
          <cell r="G831" t="str">
            <v>VIC</v>
          </cell>
          <cell r="H831" t="str">
            <v>Consumer</v>
          </cell>
          <cell r="I831" t="str">
            <v>Connor Betts</v>
          </cell>
          <cell r="S831">
            <v>25</v>
          </cell>
          <cell r="Y831">
            <v>131.4</v>
          </cell>
        </row>
        <row r="832">
          <cell r="C832" t="str">
            <v>2016</v>
          </cell>
          <cell r="G832" t="str">
            <v>NSW</v>
          </cell>
          <cell r="H832" t="str">
            <v>Home Office</v>
          </cell>
          <cell r="I832" t="str">
            <v>Aanya Zhang</v>
          </cell>
          <cell r="S832">
            <v>13</v>
          </cell>
          <cell r="Y832">
            <v>71.177599999999998</v>
          </cell>
        </row>
        <row r="833">
          <cell r="C833" t="str">
            <v>2016</v>
          </cell>
          <cell r="G833" t="str">
            <v>NSW</v>
          </cell>
          <cell r="H833" t="str">
            <v>Corporate</v>
          </cell>
          <cell r="I833" t="str">
            <v>Aanya Zhang</v>
          </cell>
          <cell r="S833">
            <v>27</v>
          </cell>
          <cell r="Y833">
            <v>101.8424</v>
          </cell>
        </row>
        <row r="834">
          <cell r="C834" t="str">
            <v>2016</v>
          </cell>
          <cell r="G834" t="str">
            <v>NSW</v>
          </cell>
          <cell r="H834" t="str">
            <v>Corporate</v>
          </cell>
          <cell r="I834" t="str">
            <v>Samantha Chairs</v>
          </cell>
          <cell r="S834">
            <v>20</v>
          </cell>
          <cell r="Y834">
            <v>21.447999999999997</v>
          </cell>
        </row>
        <row r="835">
          <cell r="C835" t="str">
            <v>2016</v>
          </cell>
          <cell r="G835" t="str">
            <v>NSW</v>
          </cell>
          <cell r="H835" t="str">
            <v>Corporate</v>
          </cell>
          <cell r="I835" t="str">
            <v>Leighton Forrest</v>
          </cell>
          <cell r="S835">
            <v>4</v>
          </cell>
          <cell r="Y835">
            <v>810.08</v>
          </cell>
        </row>
        <row r="836">
          <cell r="C836" t="str">
            <v>2016</v>
          </cell>
          <cell r="G836" t="str">
            <v>WA</v>
          </cell>
          <cell r="H836" t="str">
            <v>Corporate</v>
          </cell>
          <cell r="I836" t="str">
            <v>Natasha Song</v>
          </cell>
          <cell r="S836">
            <v>34</v>
          </cell>
          <cell r="Y836">
            <v>182.9228</v>
          </cell>
        </row>
        <row r="837">
          <cell r="C837" t="str">
            <v>2016</v>
          </cell>
          <cell r="G837" t="str">
            <v>VIC</v>
          </cell>
          <cell r="H837" t="str">
            <v>Corporate</v>
          </cell>
          <cell r="I837" t="str">
            <v>Connor Betts</v>
          </cell>
          <cell r="S837">
            <v>42</v>
          </cell>
          <cell r="Y837">
            <v>148.75640000000001</v>
          </cell>
        </row>
        <row r="838">
          <cell r="C838" t="str">
            <v>2016</v>
          </cell>
          <cell r="G838" t="str">
            <v>NSW</v>
          </cell>
          <cell r="H838" t="str">
            <v>Corporate</v>
          </cell>
          <cell r="I838" t="str">
            <v>Preston Senome</v>
          </cell>
          <cell r="S838">
            <v>47</v>
          </cell>
          <cell r="Y838">
            <v>165.2585</v>
          </cell>
        </row>
        <row r="839">
          <cell r="C839" t="str">
            <v>2016</v>
          </cell>
          <cell r="G839" t="str">
            <v>VIC</v>
          </cell>
          <cell r="H839" t="str">
            <v>Small Business</v>
          </cell>
          <cell r="I839" t="str">
            <v>Connor Betts</v>
          </cell>
          <cell r="S839">
            <v>43</v>
          </cell>
          <cell r="Y839">
            <v>86.457999999999998</v>
          </cell>
        </row>
        <row r="840">
          <cell r="C840" t="str">
            <v>2016</v>
          </cell>
          <cell r="G840" t="str">
            <v>NSW</v>
          </cell>
          <cell r="H840" t="str">
            <v>Small Business</v>
          </cell>
          <cell r="I840" t="str">
            <v>Leighton Forrest</v>
          </cell>
          <cell r="S840">
            <v>7</v>
          </cell>
          <cell r="Y840">
            <v>45.604199999999999</v>
          </cell>
        </row>
        <row r="841">
          <cell r="C841" t="str">
            <v>2016</v>
          </cell>
          <cell r="G841" t="str">
            <v>VIC</v>
          </cell>
          <cell r="H841" t="str">
            <v>Corporate</v>
          </cell>
          <cell r="I841" t="str">
            <v>Connor Betts</v>
          </cell>
          <cell r="S841">
            <v>8</v>
          </cell>
          <cell r="Y841">
            <v>286.3</v>
          </cell>
        </row>
        <row r="842">
          <cell r="C842" t="str">
            <v>2016</v>
          </cell>
          <cell r="G842" t="str">
            <v>NSW</v>
          </cell>
          <cell r="H842" t="str">
            <v>Home Office</v>
          </cell>
          <cell r="I842" t="str">
            <v>Stevie Bacata</v>
          </cell>
          <cell r="S842">
            <v>31</v>
          </cell>
          <cell r="Y842">
            <v>88.304400000000001</v>
          </cell>
        </row>
        <row r="843">
          <cell r="C843" t="str">
            <v>2016</v>
          </cell>
          <cell r="G843" t="str">
            <v>NSW</v>
          </cell>
          <cell r="H843" t="str">
            <v>Corporate</v>
          </cell>
          <cell r="I843" t="str">
            <v>Tina Carlton</v>
          </cell>
          <cell r="S843">
            <v>10</v>
          </cell>
          <cell r="Y843">
            <v>123.828</v>
          </cell>
        </row>
        <row r="844">
          <cell r="C844" t="str">
            <v>2016</v>
          </cell>
          <cell r="G844" t="str">
            <v>WA</v>
          </cell>
          <cell r="H844" t="str">
            <v>Small Business</v>
          </cell>
          <cell r="I844" t="str">
            <v>Phoebe Gour</v>
          </cell>
          <cell r="S844">
            <v>46</v>
          </cell>
          <cell r="Y844">
            <v>3636.3052000000007</v>
          </cell>
        </row>
        <row r="845">
          <cell r="C845" t="str">
            <v>2016</v>
          </cell>
          <cell r="G845" t="str">
            <v>NSW</v>
          </cell>
          <cell r="H845" t="str">
            <v>Corporate</v>
          </cell>
          <cell r="I845" t="str">
            <v>Tina Carlton</v>
          </cell>
          <cell r="S845">
            <v>47</v>
          </cell>
          <cell r="Y845">
            <v>1494.9051999999999</v>
          </cell>
        </row>
        <row r="846">
          <cell r="C846" t="str">
            <v>2016</v>
          </cell>
          <cell r="G846" t="str">
            <v>WA</v>
          </cell>
          <cell r="H846" t="str">
            <v>Corporate</v>
          </cell>
          <cell r="I846" t="str">
            <v>Tina Carlton</v>
          </cell>
          <cell r="S846">
            <v>1</v>
          </cell>
          <cell r="Y846">
            <v>15.39</v>
          </cell>
        </row>
        <row r="847">
          <cell r="C847" t="str">
            <v>2016</v>
          </cell>
          <cell r="G847" t="str">
            <v>NSW</v>
          </cell>
          <cell r="H847" t="str">
            <v>Home Office</v>
          </cell>
          <cell r="I847" t="str">
            <v>Nicholas Fernandes</v>
          </cell>
          <cell r="S847">
            <v>22</v>
          </cell>
          <cell r="Y847">
            <v>39.127600000000001</v>
          </cell>
        </row>
        <row r="848">
          <cell r="C848" t="str">
            <v>2016</v>
          </cell>
          <cell r="G848" t="str">
            <v>NSW</v>
          </cell>
          <cell r="H848" t="str">
            <v>Small Business</v>
          </cell>
          <cell r="I848" t="str">
            <v>Mihael Khan</v>
          </cell>
          <cell r="S848">
            <v>5</v>
          </cell>
          <cell r="Y848">
            <v>22.286999999999995</v>
          </cell>
        </row>
        <row r="849">
          <cell r="C849" t="str">
            <v>2016</v>
          </cell>
          <cell r="G849" t="str">
            <v>NSW</v>
          </cell>
          <cell r="H849" t="str">
            <v>Small Business</v>
          </cell>
          <cell r="I849" t="str">
            <v>Aanya Zhang</v>
          </cell>
          <cell r="S849">
            <v>5</v>
          </cell>
          <cell r="Y849">
            <v>422.85400000000004</v>
          </cell>
        </row>
        <row r="850">
          <cell r="C850" t="str">
            <v>2016</v>
          </cell>
          <cell r="G850" t="str">
            <v>NSW</v>
          </cell>
          <cell r="H850" t="str">
            <v>Corporate</v>
          </cell>
          <cell r="I850" t="str">
            <v>Aanya Zhang</v>
          </cell>
          <cell r="S850">
            <v>1</v>
          </cell>
          <cell r="Y850">
            <v>14.274000000000001</v>
          </cell>
        </row>
        <row r="851">
          <cell r="C851" t="str">
            <v>2016</v>
          </cell>
          <cell r="G851" t="str">
            <v>NSW</v>
          </cell>
          <cell r="H851" t="str">
            <v>Consumer</v>
          </cell>
          <cell r="I851" t="str">
            <v>Nicholas Fernandes</v>
          </cell>
          <cell r="S851">
            <v>32</v>
          </cell>
          <cell r="Y851">
            <v>1098.2936</v>
          </cell>
        </row>
        <row r="852">
          <cell r="C852" t="str">
            <v>2016</v>
          </cell>
          <cell r="G852" t="str">
            <v>WA</v>
          </cell>
          <cell r="H852" t="str">
            <v>Home Office</v>
          </cell>
          <cell r="I852" t="str">
            <v>Phoebe Gour</v>
          </cell>
          <cell r="S852">
            <v>24</v>
          </cell>
          <cell r="Y852">
            <v>688.03840000000002</v>
          </cell>
        </row>
        <row r="853">
          <cell r="C853" t="str">
            <v>2016</v>
          </cell>
          <cell r="G853" t="str">
            <v>NSW</v>
          </cell>
          <cell r="H853" t="str">
            <v>Consumer</v>
          </cell>
          <cell r="I853" t="str">
            <v>Mihael Khan</v>
          </cell>
          <cell r="S853">
            <v>49</v>
          </cell>
          <cell r="Y853">
            <v>96.326400000000007</v>
          </cell>
        </row>
        <row r="854">
          <cell r="C854" t="str">
            <v>2016</v>
          </cell>
          <cell r="G854" t="str">
            <v>WA</v>
          </cell>
          <cell r="H854" t="str">
            <v>Small Business</v>
          </cell>
          <cell r="I854" t="str">
            <v>Phoebe Gour</v>
          </cell>
          <cell r="S854">
            <v>1</v>
          </cell>
          <cell r="Y854">
            <v>34.290399999999998</v>
          </cell>
        </row>
        <row r="855">
          <cell r="C855" t="str">
            <v>2016</v>
          </cell>
          <cell r="G855" t="str">
            <v>NSW</v>
          </cell>
          <cell r="H855" t="str">
            <v>Consumer</v>
          </cell>
          <cell r="I855" t="str">
            <v>Mihael Khan</v>
          </cell>
          <cell r="S855">
            <v>50</v>
          </cell>
          <cell r="Y855">
            <v>278.45999999999998</v>
          </cell>
        </row>
        <row r="856">
          <cell r="C856" t="str">
            <v>2016</v>
          </cell>
          <cell r="G856" t="str">
            <v>NSW</v>
          </cell>
          <cell r="H856" t="str">
            <v>Small Business</v>
          </cell>
          <cell r="I856" t="str">
            <v>Nicholas Fernandes</v>
          </cell>
          <cell r="S856">
            <v>11</v>
          </cell>
          <cell r="Y856">
            <v>33.853600000000007</v>
          </cell>
        </row>
        <row r="857">
          <cell r="C857" t="str">
            <v>2016</v>
          </cell>
          <cell r="G857" t="str">
            <v>NSW</v>
          </cell>
          <cell r="H857" t="str">
            <v>Small Business</v>
          </cell>
          <cell r="I857" t="str">
            <v>Radhya Staples</v>
          </cell>
          <cell r="S857">
            <v>3</v>
          </cell>
          <cell r="Y857">
            <v>3.7779999999999996</v>
          </cell>
        </row>
        <row r="858">
          <cell r="C858" t="str">
            <v>2016</v>
          </cell>
          <cell r="G858" t="str">
            <v>WA</v>
          </cell>
          <cell r="H858" t="str">
            <v>Corporate</v>
          </cell>
          <cell r="I858" t="str">
            <v>Tina Carlton</v>
          </cell>
          <cell r="S858">
            <v>9</v>
          </cell>
          <cell r="Y858">
            <v>24.4452</v>
          </cell>
        </row>
        <row r="859">
          <cell r="C859" t="str">
            <v>2016</v>
          </cell>
          <cell r="G859" t="str">
            <v>NSW</v>
          </cell>
          <cell r="H859" t="str">
            <v>Home Office</v>
          </cell>
          <cell r="I859" t="str">
            <v>Samantha Chairs</v>
          </cell>
          <cell r="S859">
            <v>12</v>
          </cell>
          <cell r="Y859">
            <v>1650.7839999999997</v>
          </cell>
        </row>
        <row r="860">
          <cell r="C860" t="str">
            <v>2016</v>
          </cell>
          <cell r="G860" t="str">
            <v>VIC</v>
          </cell>
          <cell r="H860" t="str">
            <v>Home Office</v>
          </cell>
          <cell r="I860" t="str">
            <v>Connor Betts</v>
          </cell>
          <cell r="S860">
            <v>2</v>
          </cell>
          <cell r="Y860">
            <v>46.370199999999997</v>
          </cell>
        </row>
        <row r="861">
          <cell r="C861" t="str">
            <v>2016</v>
          </cell>
          <cell r="G861" t="str">
            <v>NSW</v>
          </cell>
          <cell r="H861" t="str">
            <v>Home Office</v>
          </cell>
          <cell r="I861" t="str">
            <v>Phoebe Gour</v>
          </cell>
          <cell r="S861">
            <v>37</v>
          </cell>
          <cell r="Y861">
            <v>5081.5839999999989</v>
          </cell>
        </row>
        <row r="862">
          <cell r="C862" t="str">
            <v>2016</v>
          </cell>
          <cell r="G862" t="str">
            <v>NSW</v>
          </cell>
          <cell r="H862" t="str">
            <v>Home Office</v>
          </cell>
          <cell r="I862" t="str">
            <v>Phoebe Gour</v>
          </cell>
          <cell r="S862">
            <v>30</v>
          </cell>
          <cell r="Y862">
            <v>979.30599999999993</v>
          </cell>
        </row>
        <row r="863">
          <cell r="C863" t="str">
            <v>2016</v>
          </cell>
          <cell r="G863" t="str">
            <v>NSW</v>
          </cell>
          <cell r="H863" t="str">
            <v>Corporate</v>
          </cell>
          <cell r="I863" t="str">
            <v>Natasha Song</v>
          </cell>
          <cell r="S863">
            <v>36</v>
          </cell>
          <cell r="Y863">
            <v>5592.1959999999999</v>
          </cell>
        </row>
        <row r="864">
          <cell r="C864" t="str">
            <v>2016</v>
          </cell>
          <cell r="G864" t="str">
            <v>VIC</v>
          </cell>
          <cell r="H864" t="str">
            <v>Home Office</v>
          </cell>
          <cell r="I864" t="str">
            <v>Connor Betts</v>
          </cell>
          <cell r="S864">
            <v>31</v>
          </cell>
          <cell r="Y864">
            <v>33.566200000000002</v>
          </cell>
        </row>
        <row r="865">
          <cell r="C865" t="str">
            <v>2016</v>
          </cell>
          <cell r="G865" t="str">
            <v>NSW</v>
          </cell>
          <cell r="H865" t="str">
            <v>Home Office</v>
          </cell>
          <cell r="I865" t="str">
            <v>Phoebe Gour</v>
          </cell>
          <cell r="S865">
            <v>11</v>
          </cell>
          <cell r="Y865">
            <v>258.81819999999999</v>
          </cell>
        </row>
        <row r="866">
          <cell r="C866" t="str">
            <v>2016</v>
          </cell>
          <cell r="G866" t="str">
            <v>NSW</v>
          </cell>
          <cell r="H866" t="str">
            <v>Corporate</v>
          </cell>
          <cell r="I866" t="str">
            <v>Tina Carlton</v>
          </cell>
          <cell r="S866">
            <v>31</v>
          </cell>
          <cell r="Y866">
            <v>60.592000000000013</v>
          </cell>
        </row>
        <row r="867">
          <cell r="C867" t="str">
            <v>2016</v>
          </cell>
          <cell r="G867" t="str">
            <v>NSW</v>
          </cell>
          <cell r="H867" t="str">
            <v>Home Office</v>
          </cell>
          <cell r="I867" t="str">
            <v>Aanya Zhang</v>
          </cell>
          <cell r="S867">
            <v>31</v>
          </cell>
          <cell r="Y867">
            <v>4915.5931</v>
          </cell>
        </row>
        <row r="868">
          <cell r="C868" t="str">
            <v>2016</v>
          </cell>
          <cell r="G868" t="str">
            <v>NSW</v>
          </cell>
          <cell r="H868" t="str">
            <v>Consumer</v>
          </cell>
          <cell r="I868" t="str">
            <v>Samantha Chairs</v>
          </cell>
          <cell r="S868">
            <v>27</v>
          </cell>
          <cell r="Y868">
            <v>152.35919999999999</v>
          </cell>
        </row>
        <row r="869">
          <cell r="C869" t="str">
            <v>2016</v>
          </cell>
          <cell r="G869" t="str">
            <v>NSW</v>
          </cell>
          <cell r="H869" t="str">
            <v>Consumer</v>
          </cell>
          <cell r="I869" t="str">
            <v>Preston Senome</v>
          </cell>
          <cell r="S869">
            <v>34</v>
          </cell>
          <cell r="Y869">
            <v>1132.32</v>
          </cell>
        </row>
        <row r="870">
          <cell r="C870" t="str">
            <v>2016</v>
          </cell>
          <cell r="G870" t="str">
            <v>NSW</v>
          </cell>
          <cell r="H870" t="str">
            <v>Consumer</v>
          </cell>
          <cell r="I870" t="str">
            <v>Tina Carlton</v>
          </cell>
          <cell r="S870">
            <v>47</v>
          </cell>
          <cell r="Y870">
            <v>118.934</v>
          </cell>
        </row>
        <row r="871">
          <cell r="C871" t="str">
            <v>2016</v>
          </cell>
          <cell r="G871" t="str">
            <v>NSW</v>
          </cell>
          <cell r="H871" t="str">
            <v>Consumer</v>
          </cell>
          <cell r="I871" t="str">
            <v>Tina Carlton</v>
          </cell>
          <cell r="S871">
            <v>30</v>
          </cell>
          <cell r="Y871">
            <v>75.47</v>
          </cell>
        </row>
        <row r="872">
          <cell r="C872" t="str">
            <v>2016</v>
          </cell>
          <cell r="G872" t="str">
            <v>WA</v>
          </cell>
          <cell r="H872" t="str">
            <v>Corporate</v>
          </cell>
          <cell r="I872" t="str">
            <v>Tina Carlton</v>
          </cell>
          <cell r="S872">
            <v>5</v>
          </cell>
          <cell r="Y872">
            <v>22.537999999999997</v>
          </cell>
        </row>
        <row r="873">
          <cell r="C873" t="str">
            <v>2016</v>
          </cell>
          <cell r="G873" t="str">
            <v>NSW</v>
          </cell>
          <cell r="H873" t="str">
            <v>Corporate</v>
          </cell>
          <cell r="I873" t="str">
            <v>Natasha Song</v>
          </cell>
          <cell r="S873">
            <v>25</v>
          </cell>
          <cell r="Y873">
            <v>70.61</v>
          </cell>
        </row>
        <row r="874">
          <cell r="C874" t="str">
            <v>2016</v>
          </cell>
          <cell r="G874" t="str">
            <v>WA</v>
          </cell>
          <cell r="H874" t="str">
            <v>Small Business</v>
          </cell>
          <cell r="I874" t="str">
            <v>Phoebe Gour</v>
          </cell>
          <cell r="S874">
            <v>1</v>
          </cell>
          <cell r="Y874">
            <v>7.1163999999999996</v>
          </cell>
        </row>
        <row r="875">
          <cell r="C875" t="str">
            <v>2016</v>
          </cell>
          <cell r="G875" t="str">
            <v>WA</v>
          </cell>
          <cell r="H875" t="str">
            <v>Small Business</v>
          </cell>
          <cell r="I875" t="str">
            <v>Phoebe Gour</v>
          </cell>
          <cell r="S875">
            <v>4</v>
          </cell>
          <cell r="Y875">
            <v>22.087599999999998</v>
          </cell>
        </row>
        <row r="876">
          <cell r="C876" t="str">
            <v>2016</v>
          </cell>
          <cell r="G876" t="str">
            <v>NSW</v>
          </cell>
          <cell r="H876" t="str">
            <v>Corporate</v>
          </cell>
          <cell r="I876" t="str">
            <v>Aanya Zhang</v>
          </cell>
          <cell r="S876">
            <v>28</v>
          </cell>
          <cell r="Y876">
            <v>126.98160000000001</v>
          </cell>
        </row>
        <row r="877">
          <cell r="C877" t="str">
            <v>2016</v>
          </cell>
          <cell r="G877" t="str">
            <v>NSW</v>
          </cell>
          <cell r="H877" t="str">
            <v>Consumer</v>
          </cell>
          <cell r="I877" t="str">
            <v>Nicholas Fernandes</v>
          </cell>
          <cell r="S877">
            <v>9</v>
          </cell>
          <cell r="Y877">
            <v>210.47739999999999</v>
          </cell>
        </row>
        <row r="878">
          <cell r="C878" t="str">
            <v>2016</v>
          </cell>
          <cell r="G878" t="str">
            <v>NSW</v>
          </cell>
          <cell r="H878" t="str">
            <v>Corporate</v>
          </cell>
          <cell r="I878" t="str">
            <v>Phoebe Gour</v>
          </cell>
          <cell r="S878">
            <v>47</v>
          </cell>
          <cell r="Y878">
            <v>59.92</v>
          </cell>
        </row>
        <row r="879">
          <cell r="C879" t="str">
            <v>2016</v>
          </cell>
          <cell r="G879" t="str">
            <v>NSW</v>
          </cell>
          <cell r="H879" t="str">
            <v>Home Office</v>
          </cell>
          <cell r="I879" t="str">
            <v>Phoebe Gour</v>
          </cell>
          <cell r="S879">
            <v>18</v>
          </cell>
          <cell r="Y879">
            <v>51.274799999999999</v>
          </cell>
        </row>
        <row r="880">
          <cell r="C880" t="str">
            <v>2016</v>
          </cell>
          <cell r="G880" t="str">
            <v>NSW</v>
          </cell>
          <cell r="H880" t="str">
            <v>Corporate</v>
          </cell>
          <cell r="I880" t="str">
            <v>Leighton Forrest</v>
          </cell>
          <cell r="S880">
            <v>16</v>
          </cell>
          <cell r="Y880">
            <v>38.947199999999995</v>
          </cell>
        </row>
        <row r="881">
          <cell r="C881" t="str">
            <v>2016</v>
          </cell>
          <cell r="G881" t="str">
            <v>NSW</v>
          </cell>
          <cell r="H881" t="str">
            <v>Home Office</v>
          </cell>
          <cell r="I881" t="str">
            <v>Natasha Song</v>
          </cell>
          <cell r="S881">
            <v>46</v>
          </cell>
          <cell r="Y881">
            <v>548.10640000000001</v>
          </cell>
        </row>
        <row r="882">
          <cell r="C882" t="str">
            <v>2016</v>
          </cell>
          <cell r="G882" t="str">
            <v>NSW</v>
          </cell>
          <cell r="H882" t="str">
            <v>Home Office</v>
          </cell>
          <cell r="I882" t="str">
            <v>Tina Carlton</v>
          </cell>
          <cell r="S882">
            <v>50</v>
          </cell>
          <cell r="Y882">
            <v>84.01</v>
          </cell>
        </row>
        <row r="883">
          <cell r="C883" t="str">
            <v>2016</v>
          </cell>
          <cell r="G883" t="str">
            <v>NSW</v>
          </cell>
          <cell r="H883" t="str">
            <v>Home Office</v>
          </cell>
          <cell r="I883" t="str">
            <v>Samantha Chairs</v>
          </cell>
          <cell r="S883">
            <v>36</v>
          </cell>
          <cell r="Y883">
            <v>129.19480000000001</v>
          </cell>
        </row>
        <row r="884">
          <cell r="C884" t="str">
            <v>2016</v>
          </cell>
          <cell r="G884" t="str">
            <v>VIC</v>
          </cell>
          <cell r="H884" t="str">
            <v>Home Office</v>
          </cell>
          <cell r="I884" t="str">
            <v>Connor Betts</v>
          </cell>
          <cell r="S884">
            <v>50</v>
          </cell>
          <cell r="Y884">
            <v>77.44</v>
          </cell>
        </row>
        <row r="885">
          <cell r="C885" t="str">
            <v>2016</v>
          </cell>
          <cell r="G885" t="str">
            <v>NSW</v>
          </cell>
          <cell r="H885" t="str">
            <v>Home Office</v>
          </cell>
          <cell r="I885" t="str">
            <v>Nicholas Fernandes</v>
          </cell>
          <cell r="S885">
            <v>2</v>
          </cell>
          <cell r="Y885">
            <v>11.4842</v>
          </cell>
        </row>
        <row r="886">
          <cell r="C886" t="str">
            <v>2016</v>
          </cell>
          <cell r="G886" t="str">
            <v>VIC</v>
          </cell>
          <cell r="H886" t="str">
            <v>Small Business</v>
          </cell>
          <cell r="I886" t="str">
            <v>Connor Betts</v>
          </cell>
          <cell r="S886">
            <v>22</v>
          </cell>
          <cell r="Y886">
            <v>123.8408</v>
          </cell>
        </row>
        <row r="887">
          <cell r="C887" t="str">
            <v>2016</v>
          </cell>
          <cell r="G887" t="str">
            <v>VIC</v>
          </cell>
          <cell r="H887" t="str">
            <v>Home Office</v>
          </cell>
          <cell r="I887" t="str">
            <v>Connor Betts</v>
          </cell>
          <cell r="S887">
            <v>2</v>
          </cell>
          <cell r="Y887">
            <v>299.81119999999999</v>
          </cell>
        </row>
        <row r="888">
          <cell r="C888" t="str">
            <v>2016</v>
          </cell>
          <cell r="G888" t="str">
            <v>WA</v>
          </cell>
          <cell r="H888" t="str">
            <v>Corporate</v>
          </cell>
          <cell r="I888" t="str">
            <v>Natasha Song</v>
          </cell>
          <cell r="S888">
            <v>39</v>
          </cell>
          <cell r="Y888">
            <v>57.45</v>
          </cell>
        </row>
        <row r="889">
          <cell r="C889" t="str">
            <v>2016</v>
          </cell>
          <cell r="G889" t="str">
            <v>NSW</v>
          </cell>
          <cell r="H889" t="str">
            <v>Home Office</v>
          </cell>
          <cell r="I889" t="str">
            <v>Samantha Chairs</v>
          </cell>
          <cell r="S889">
            <v>3</v>
          </cell>
          <cell r="Y889">
            <v>1293.4618</v>
          </cell>
        </row>
        <row r="890">
          <cell r="C890" t="str">
            <v>2016</v>
          </cell>
          <cell r="G890" t="str">
            <v>NSW</v>
          </cell>
          <cell r="H890" t="str">
            <v>Home Office</v>
          </cell>
          <cell r="I890" t="str">
            <v>Aanya Zhang</v>
          </cell>
          <cell r="S890">
            <v>18</v>
          </cell>
          <cell r="Y890">
            <v>397.798</v>
          </cell>
        </row>
        <row r="891">
          <cell r="C891" t="str">
            <v>2016</v>
          </cell>
          <cell r="G891" t="str">
            <v>VIC</v>
          </cell>
          <cell r="H891" t="str">
            <v>Home Office</v>
          </cell>
          <cell r="I891" t="str">
            <v>Yvette Biti</v>
          </cell>
          <cell r="S891">
            <v>4</v>
          </cell>
          <cell r="Y891">
            <v>1608.3491999999999</v>
          </cell>
        </row>
        <row r="892">
          <cell r="C892" t="str">
            <v>2016</v>
          </cell>
          <cell r="G892" t="str">
            <v>NSW</v>
          </cell>
          <cell r="H892" t="str">
            <v>Small Business</v>
          </cell>
          <cell r="I892" t="str">
            <v>Aanya Zhang</v>
          </cell>
          <cell r="S892">
            <v>49</v>
          </cell>
          <cell r="Y892">
            <v>539.55230000000006</v>
          </cell>
        </row>
        <row r="893">
          <cell r="C893" t="str">
            <v>2016</v>
          </cell>
          <cell r="G893" t="str">
            <v>NSW</v>
          </cell>
          <cell r="H893" t="str">
            <v>Corporate</v>
          </cell>
          <cell r="I893" t="str">
            <v>Natasha Song</v>
          </cell>
          <cell r="S893">
            <v>41</v>
          </cell>
          <cell r="Y893">
            <v>4022.7568999999994</v>
          </cell>
        </row>
        <row r="894">
          <cell r="C894" t="str">
            <v>2016</v>
          </cell>
          <cell r="G894" t="str">
            <v>NSW</v>
          </cell>
          <cell r="H894" t="str">
            <v>Corporate</v>
          </cell>
          <cell r="I894" t="str">
            <v>Mihael Khan</v>
          </cell>
          <cell r="S894">
            <v>6</v>
          </cell>
          <cell r="Y894">
            <v>17.713200000000001</v>
          </cell>
        </row>
        <row r="895">
          <cell r="C895" t="str">
            <v>2016</v>
          </cell>
          <cell r="G895" t="str">
            <v>NSW</v>
          </cell>
          <cell r="H895" t="str">
            <v>Consumer</v>
          </cell>
          <cell r="I895" t="str">
            <v>Aanya Zhang</v>
          </cell>
          <cell r="S895">
            <v>37</v>
          </cell>
          <cell r="Y895">
            <v>3032.2377000000001</v>
          </cell>
        </row>
        <row r="896">
          <cell r="C896" t="str">
            <v>2016</v>
          </cell>
          <cell r="G896" t="str">
            <v>NSW</v>
          </cell>
          <cell r="H896" t="str">
            <v>Home Office</v>
          </cell>
          <cell r="I896" t="str">
            <v>Aanya Zhang</v>
          </cell>
          <cell r="S896">
            <v>18</v>
          </cell>
          <cell r="Y896">
            <v>74.229200000000006</v>
          </cell>
        </row>
        <row r="897">
          <cell r="C897" t="str">
            <v>2016</v>
          </cell>
          <cell r="G897" t="str">
            <v>NSW</v>
          </cell>
          <cell r="H897" t="str">
            <v>Consumer</v>
          </cell>
          <cell r="I897" t="str">
            <v>Leighton Forrest</v>
          </cell>
          <cell r="S897">
            <v>13</v>
          </cell>
          <cell r="Y897">
            <v>46.551200000000001</v>
          </cell>
        </row>
        <row r="898">
          <cell r="C898" t="str">
            <v>2016</v>
          </cell>
          <cell r="G898" t="str">
            <v>NSW</v>
          </cell>
          <cell r="H898" t="str">
            <v>Corporate</v>
          </cell>
          <cell r="I898" t="str">
            <v>Leighton Forrest</v>
          </cell>
          <cell r="S898">
            <v>34</v>
          </cell>
          <cell r="Y898">
            <v>43.540000000000006</v>
          </cell>
        </row>
        <row r="899">
          <cell r="C899" t="str">
            <v>2016</v>
          </cell>
          <cell r="G899" t="str">
            <v>NSW</v>
          </cell>
          <cell r="H899" t="str">
            <v>Corporate</v>
          </cell>
          <cell r="I899" t="str">
            <v>Charlie Bui</v>
          </cell>
          <cell r="S899">
            <v>30</v>
          </cell>
          <cell r="Y899">
            <v>113.20700000000001</v>
          </cell>
        </row>
        <row r="900">
          <cell r="C900" t="str">
            <v>2016</v>
          </cell>
          <cell r="G900" t="str">
            <v>VIC</v>
          </cell>
          <cell r="H900" t="str">
            <v>Consumer</v>
          </cell>
          <cell r="I900" t="str">
            <v>Connor Betts</v>
          </cell>
          <cell r="S900">
            <v>1</v>
          </cell>
          <cell r="Y900">
            <v>5.5447999999999995</v>
          </cell>
        </row>
        <row r="901">
          <cell r="C901" t="str">
            <v>2016</v>
          </cell>
          <cell r="G901" t="str">
            <v>WA</v>
          </cell>
          <cell r="H901" t="str">
            <v>Home Office</v>
          </cell>
          <cell r="I901" t="str">
            <v>Phoebe Gour</v>
          </cell>
          <cell r="S901">
            <v>41</v>
          </cell>
          <cell r="Y901">
            <v>292.05500000000006</v>
          </cell>
        </row>
        <row r="902">
          <cell r="C902" t="str">
            <v>2016</v>
          </cell>
          <cell r="G902" t="str">
            <v>VIC</v>
          </cell>
          <cell r="H902" t="str">
            <v>Home Office</v>
          </cell>
          <cell r="I902" t="str">
            <v>Connor Betts</v>
          </cell>
          <cell r="S902">
            <v>16</v>
          </cell>
          <cell r="Y902">
            <v>60.359200000000001</v>
          </cell>
        </row>
        <row r="903">
          <cell r="C903" t="str">
            <v>2016</v>
          </cell>
          <cell r="G903" t="str">
            <v>VIC</v>
          </cell>
          <cell r="H903" t="str">
            <v>Consumer</v>
          </cell>
          <cell r="I903" t="str">
            <v>Yvette Biti</v>
          </cell>
          <cell r="S903">
            <v>28</v>
          </cell>
          <cell r="Y903">
            <v>100.19959999999999</v>
          </cell>
        </row>
        <row r="904">
          <cell r="C904" t="str">
            <v>2016</v>
          </cell>
          <cell r="G904" t="str">
            <v>NSW</v>
          </cell>
          <cell r="H904" t="str">
            <v>Corporate</v>
          </cell>
          <cell r="I904" t="str">
            <v>Mihael Khan</v>
          </cell>
          <cell r="S904">
            <v>22</v>
          </cell>
          <cell r="Y904">
            <v>414.39120000000003</v>
          </cell>
        </row>
        <row r="905">
          <cell r="C905" t="str">
            <v>2016</v>
          </cell>
          <cell r="G905" t="str">
            <v>NSW</v>
          </cell>
          <cell r="H905" t="str">
            <v>Home Office</v>
          </cell>
          <cell r="I905" t="str">
            <v>Nicholas Fernandes</v>
          </cell>
          <cell r="S905">
            <v>46</v>
          </cell>
          <cell r="Y905">
            <v>1908.9759999999999</v>
          </cell>
        </row>
        <row r="906">
          <cell r="C906" t="str">
            <v>2016</v>
          </cell>
          <cell r="G906" t="str">
            <v>VIC</v>
          </cell>
          <cell r="H906" t="str">
            <v>Small Business</v>
          </cell>
          <cell r="I906" t="str">
            <v>Yvette Biti</v>
          </cell>
          <cell r="S906">
            <v>34</v>
          </cell>
          <cell r="Y906">
            <v>89.24</v>
          </cell>
        </row>
        <row r="907">
          <cell r="C907" t="str">
            <v>2016</v>
          </cell>
          <cell r="G907" t="str">
            <v>WA</v>
          </cell>
          <cell r="H907" t="str">
            <v>Home Office</v>
          </cell>
          <cell r="I907" t="str">
            <v>Radhya Staples</v>
          </cell>
          <cell r="S907">
            <v>16</v>
          </cell>
          <cell r="Y907">
            <v>9624.33</v>
          </cell>
        </row>
        <row r="908">
          <cell r="C908" t="str">
            <v>2016</v>
          </cell>
          <cell r="G908" t="str">
            <v>WA</v>
          </cell>
          <cell r="H908" t="str">
            <v>Home Office</v>
          </cell>
          <cell r="I908" t="str">
            <v>Radhya Staples</v>
          </cell>
          <cell r="S908">
            <v>39</v>
          </cell>
          <cell r="Y908">
            <v>770.12239999999997</v>
          </cell>
        </row>
        <row r="909">
          <cell r="C909" t="str">
            <v>2016</v>
          </cell>
          <cell r="G909" t="str">
            <v>NSW</v>
          </cell>
          <cell r="H909" t="str">
            <v>Small Business</v>
          </cell>
          <cell r="I909" t="str">
            <v>Samantha Chairs</v>
          </cell>
          <cell r="S909">
            <v>23</v>
          </cell>
          <cell r="Y909">
            <v>64.640599999999992</v>
          </cell>
        </row>
        <row r="910">
          <cell r="C910" t="str">
            <v>2016</v>
          </cell>
          <cell r="G910" t="str">
            <v>VIC</v>
          </cell>
          <cell r="H910" t="str">
            <v>Corporate</v>
          </cell>
          <cell r="I910" t="str">
            <v>Yvette Biti</v>
          </cell>
          <cell r="S910">
            <v>50</v>
          </cell>
          <cell r="Y910">
            <v>1340.05</v>
          </cell>
        </row>
        <row r="911">
          <cell r="C911" t="str">
            <v>2016</v>
          </cell>
          <cell r="G911" t="str">
            <v>NSW</v>
          </cell>
          <cell r="H911" t="str">
            <v>Corporate</v>
          </cell>
          <cell r="I911" t="str">
            <v>Samantha Chairs</v>
          </cell>
          <cell r="S911">
            <v>42</v>
          </cell>
          <cell r="Y911">
            <v>521.04199999999992</v>
          </cell>
        </row>
        <row r="912">
          <cell r="C912" t="str">
            <v>2016</v>
          </cell>
          <cell r="G912" t="str">
            <v>NSW</v>
          </cell>
          <cell r="H912" t="str">
            <v>Consumer</v>
          </cell>
          <cell r="I912" t="str">
            <v>Preston Senome</v>
          </cell>
          <cell r="S912">
            <v>32</v>
          </cell>
          <cell r="Y912">
            <v>157.85439999999997</v>
          </cell>
        </row>
        <row r="913">
          <cell r="C913" t="str">
            <v>2016</v>
          </cell>
          <cell r="G913" t="str">
            <v>NSW</v>
          </cell>
          <cell r="H913" t="str">
            <v>Corporate</v>
          </cell>
          <cell r="I913" t="str">
            <v>Preston Senome</v>
          </cell>
          <cell r="S913">
            <v>30</v>
          </cell>
          <cell r="Y913">
            <v>445.048</v>
          </cell>
        </row>
        <row r="914">
          <cell r="C914" t="str">
            <v>2016</v>
          </cell>
          <cell r="G914" t="str">
            <v>NSW</v>
          </cell>
          <cell r="H914" t="str">
            <v>Small Business</v>
          </cell>
          <cell r="I914" t="str">
            <v>Mihael Khan</v>
          </cell>
          <cell r="S914">
            <v>40</v>
          </cell>
          <cell r="Y914">
            <v>242.42</v>
          </cell>
        </row>
        <row r="915">
          <cell r="C915" t="str">
            <v>2016</v>
          </cell>
          <cell r="G915" t="str">
            <v>NSW</v>
          </cell>
          <cell r="H915" t="str">
            <v>Consumer</v>
          </cell>
          <cell r="I915" t="str">
            <v>Mihael Khan</v>
          </cell>
          <cell r="S915">
            <v>38</v>
          </cell>
          <cell r="Y915">
            <v>140.04079999999999</v>
          </cell>
        </row>
        <row r="916">
          <cell r="C916" t="str">
            <v>2016</v>
          </cell>
          <cell r="G916" t="str">
            <v>NSW</v>
          </cell>
          <cell r="H916" t="str">
            <v>Home Office</v>
          </cell>
          <cell r="I916" t="str">
            <v>Tina Carlton</v>
          </cell>
          <cell r="S916">
            <v>22</v>
          </cell>
          <cell r="Y916">
            <v>3371.2244000000001</v>
          </cell>
        </row>
        <row r="917">
          <cell r="C917" t="str">
            <v>2016</v>
          </cell>
          <cell r="G917" t="str">
            <v>NSW</v>
          </cell>
          <cell r="H917" t="str">
            <v>Small Business</v>
          </cell>
          <cell r="I917" t="str">
            <v>Tina Carlton</v>
          </cell>
          <cell r="S917">
            <v>38</v>
          </cell>
          <cell r="Y917">
            <v>123.2624</v>
          </cell>
        </row>
        <row r="918">
          <cell r="C918" t="str">
            <v>2016</v>
          </cell>
          <cell r="G918" t="str">
            <v>NSW</v>
          </cell>
          <cell r="H918" t="str">
            <v>Small Business</v>
          </cell>
          <cell r="I918" t="str">
            <v>Tina Carlton</v>
          </cell>
          <cell r="S918">
            <v>46</v>
          </cell>
          <cell r="Y918">
            <v>399.92680000000001</v>
          </cell>
        </row>
        <row r="919">
          <cell r="C919" t="str">
            <v>2016</v>
          </cell>
          <cell r="G919" t="str">
            <v>VIC</v>
          </cell>
          <cell r="H919" t="str">
            <v>Home Office</v>
          </cell>
          <cell r="I919" t="str">
            <v>Yvette Biti</v>
          </cell>
          <cell r="S919">
            <v>26</v>
          </cell>
          <cell r="Y919">
            <v>74.956800000000001</v>
          </cell>
        </row>
        <row r="920">
          <cell r="C920" t="str">
            <v>2016</v>
          </cell>
          <cell r="G920" t="str">
            <v>NSW</v>
          </cell>
          <cell r="H920" t="str">
            <v>Small Business</v>
          </cell>
          <cell r="I920" t="str">
            <v>Aanya Zhang</v>
          </cell>
          <cell r="S920">
            <v>44</v>
          </cell>
          <cell r="Y920">
            <v>22875.815200000001</v>
          </cell>
        </row>
        <row r="921">
          <cell r="C921" t="str">
            <v>2016</v>
          </cell>
          <cell r="G921" t="str">
            <v>NSW</v>
          </cell>
          <cell r="H921" t="str">
            <v>Home Office</v>
          </cell>
          <cell r="I921" t="str">
            <v>Tina Carlton</v>
          </cell>
          <cell r="S921">
            <v>44</v>
          </cell>
          <cell r="Y921">
            <v>856.74639999999999</v>
          </cell>
        </row>
        <row r="922">
          <cell r="C922" t="str">
            <v>2016</v>
          </cell>
          <cell r="G922" t="str">
            <v>NSW</v>
          </cell>
          <cell r="H922" t="str">
            <v>Consumer</v>
          </cell>
          <cell r="I922" t="str">
            <v>Natasha Song</v>
          </cell>
          <cell r="S922">
            <v>13</v>
          </cell>
          <cell r="Y922">
            <v>63.691699999999997</v>
          </cell>
        </row>
        <row r="923">
          <cell r="C923" t="str">
            <v>2016</v>
          </cell>
          <cell r="G923" t="str">
            <v>NSW</v>
          </cell>
          <cell r="H923" t="str">
            <v>Small Business</v>
          </cell>
          <cell r="I923" t="str">
            <v>Preston Senome</v>
          </cell>
          <cell r="S923">
            <v>2</v>
          </cell>
          <cell r="Y923">
            <v>22.873999999999999</v>
          </cell>
        </row>
        <row r="924">
          <cell r="C924" t="str">
            <v>2016</v>
          </cell>
          <cell r="G924" t="str">
            <v>NSW</v>
          </cell>
          <cell r="H924" t="str">
            <v>Small Business</v>
          </cell>
          <cell r="I924" t="str">
            <v>Preston Senome</v>
          </cell>
          <cell r="S924">
            <v>10</v>
          </cell>
          <cell r="Y924">
            <v>1539.83</v>
          </cell>
        </row>
        <row r="925">
          <cell r="C925" t="str">
            <v>2016</v>
          </cell>
          <cell r="G925" t="str">
            <v>VIC</v>
          </cell>
          <cell r="H925" t="str">
            <v>Small Business</v>
          </cell>
          <cell r="I925" t="str">
            <v>Connor Betts</v>
          </cell>
          <cell r="S925">
            <v>38</v>
          </cell>
          <cell r="Y925">
            <v>451.57280000000003</v>
          </cell>
        </row>
        <row r="926">
          <cell r="C926" t="str">
            <v>2016</v>
          </cell>
          <cell r="G926" t="str">
            <v>NSW</v>
          </cell>
          <cell r="H926" t="str">
            <v>Consumer</v>
          </cell>
          <cell r="I926" t="str">
            <v>Nicholas Fernandes</v>
          </cell>
          <cell r="S926">
            <v>12</v>
          </cell>
          <cell r="Y926">
            <v>65.458399999999997</v>
          </cell>
        </row>
        <row r="927">
          <cell r="C927" t="str">
            <v>2016</v>
          </cell>
          <cell r="G927" t="str">
            <v>NSW</v>
          </cell>
          <cell r="H927" t="str">
            <v>Corporate</v>
          </cell>
          <cell r="I927" t="str">
            <v>Leighton Forrest</v>
          </cell>
          <cell r="S927">
            <v>50</v>
          </cell>
          <cell r="Y927">
            <v>185.95</v>
          </cell>
        </row>
        <row r="928">
          <cell r="C928" t="str">
            <v>2016</v>
          </cell>
          <cell r="G928" t="str">
            <v>VIC</v>
          </cell>
          <cell r="H928" t="str">
            <v>Small Business</v>
          </cell>
          <cell r="I928" t="str">
            <v>Connor Betts</v>
          </cell>
          <cell r="S928">
            <v>22</v>
          </cell>
          <cell r="Y928">
            <v>81.38</v>
          </cell>
        </row>
        <row r="929">
          <cell r="C929" t="str">
            <v>2016</v>
          </cell>
          <cell r="G929" t="str">
            <v>NSW</v>
          </cell>
          <cell r="H929" t="str">
            <v>Small Business</v>
          </cell>
          <cell r="I929" t="str">
            <v>Aanya Zhang</v>
          </cell>
          <cell r="S929">
            <v>38</v>
          </cell>
          <cell r="Y929">
            <v>206.82400000000001</v>
          </cell>
        </row>
        <row r="930">
          <cell r="C930" t="str">
            <v>2016</v>
          </cell>
          <cell r="G930" t="str">
            <v>WA</v>
          </cell>
          <cell r="H930" t="str">
            <v>Corporate</v>
          </cell>
          <cell r="I930" t="str">
            <v>Tina Carlton</v>
          </cell>
          <cell r="S930">
            <v>19</v>
          </cell>
          <cell r="Y930">
            <v>196.92630000000003</v>
          </cell>
        </row>
        <row r="931">
          <cell r="C931" t="str">
            <v>2016</v>
          </cell>
          <cell r="G931" t="str">
            <v>WA</v>
          </cell>
          <cell r="H931" t="str">
            <v>Small Business</v>
          </cell>
          <cell r="I931" t="str">
            <v>Tina Carlton</v>
          </cell>
          <cell r="S931">
            <v>34</v>
          </cell>
          <cell r="Y931">
            <v>722.75559999999996</v>
          </cell>
        </row>
        <row r="932">
          <cell r="C932" t="str">
            <v>2016</v>
          </cell>
          <cell r="G932" t="str">
            <v>WA</v>
          </cell>
          <cell r="H932" t="str">
            <v>Small Business</v>
          </cell>
          <cell r="I932" t="str">
            <v>Tina Carlton</v>
          </cell>
          <cell r="S932">
            <v>36</v>
          </cell>
          <cell r="Y932">
            <v>1052.7507999999998</v>
          </cell>
        </row>
        <row r="933">
          <cell r="C933" t="str">
            <v>2016</v>
          </cell>
          <cell r="G933" t="str">
            <v>VIC</v>
          </cell>
          <cell r="H933" t="str">
            <v>Corporate</v>
          </cell>
          <cell r="I933" t="str">
            <v>Connor Betts</v>
          </cell>
          <cell r="S933">
            <v>44</v>
          </cell>
          <cell r="Y933">
            <v>1548.6864</v>
          </cell>
        </row>
        <row r="934">
          <cell r="C934" t="str">
            <v>2016</v>
          </cell>
          <cell r="G934" t="str">
            <v>NSW</v>
          </cell>
          <cell r="H934" t="str">
            <v>Small Business</v>
          </cell>
          <cell r="I934" t="str">
            <v>Aanya Zhang</v>
          </cell>
          <cell r="S934">
            <v>30</v>
          </cell>
          <cell r="Y934">
            <v>921.02800000000002</v>
          </cell>
        </row>
        <row r="935">
          <cell r="C935" t="str">
            <v>2016</v>
          </cell>
          <cell r="G935" t="str">
            <v>VIC</v>
          </cell>
          <cell r="H935" t="str">
            <v>Small Business</v>
          </cell>
          <cell r="I935" t="str">
            <v>Connor Betts</v>
          </cell>
          <cell r="S935">
            <v>50</v>
          </cell>
          <cell r="Y935">
            <v>371.51</v>
          </cell>
        </row>
        <row r="936">
          <cell r="C936" t="str">
            <v>2016</v>
          </cell>
          <cell r="G936" t="str">
            <v>NSW</v>
          </cell>
          <cell r="H936" t="str">
            <v>Small Business</v>
          </cell>
          <cell r="I936" t="str">
            <v>Nicholas Fernandes</v>
          </cell>
          <cell r="S936">
            <v>37</v>
          </cell>
          <cell r="Y936">
            <v>1154.3073999999999</v>
          </cell>
        </row>
        <row r="937">
          <cell r="C937" t="str">
            <v>2016</v>
          </cell>
          <cell r="G937" t="str">
            <v>NSW</v>
          </cell>
          <cell r="H937" t="str">
            <v>Home Office</v>
          </cell>
          <cell r="I937" t="str">
            <v>Nicholas Fernandes</v>
          </cell>
          <cell r="S937">
            <v>46</v>
          </cell>
          <cell r="Y937">
            <v>126.866</v>
          </cell>
        </row>
        <row r="938">
          <cell r="C938" t="str">
            <v>2016</v>
          </cell>
          <cell r="G938" t="str">
            <v>NSW</v>
          </cell>
          <cell r="H938" t="str">
            <v>Corporate</v>
          </cell>
          <cell r="I938" t="str">
            <v>Samantha Chairs</v>
          </cell>
          <cell r="S938">
            <v>23</v>
          </cell>
          <cell r="Y938">
            <v>129.41719999999998</v>
          </cell>
        </row>
        <row r="939">
          <cell r="C939" t="str">
            <v>2016</v>
          </cell>
          <cell r="G939" t="str">
            <v>WA</v>
          </cell>
          <cell r="H939" t="str">
            <v>Corporate</v>
          </cell>
          <cell r="I939" t="str">
            <v>Tina Carlton</v>
          </cell>
          <cell r="S939">
            <v>43</v>
          </cell>
          <cell r="Y939">
            <v>676.81740000000002</v>
          </cell>
        </row>
        <row r="940">
          <cell r="C940" t="str">
            <v>2016</v>
          </cell>
          <cell r="G940" t="str">
            <v>VIC</v>
          </cell>
          <cell r="H940" t="str">
            <v>Small Business</v>
          </cell>
          <cell r="I940" t="str">
            <v>Yvette Biti</v>
          </cell>
          <cell r="S940">
            <v>22</v>
          </cell>
          <cell r="Y940">
            <v>75.553999999999988</v>
          </cell>
        </row>
        <row r="941">
          <cell r="C941" t="str">
            <v>2016</v>
          </cell>
          <cell r="G941" t="str">
            <v>VIC</v>
          </cell>
          <cell r="H941" t="str">
            <v>Home Office</v>
          </cell>
          <cell r="I941" t="str">
            <v>Connor Betts</v>
          </cell>
          <cell r="S941">
            <v>25</v>
          </cell>
          <cell r="Y941">
            <v>2236.75</v>
          </cell>
        </row>
        <row r="942">
          <cell r="C942" t="str">
            <v>2016</v>
          </cell>
          <cell r="G942" t="str">
            <v>NSW</v>
          </cell>
          <cell r="H942" t="str">
            <v>Corporate</v>
          </cell>
          <cell r="I942" t="str">
            <v>Leighton Forrest</v>
          </cell>
          <cell r="S942">
            <v>38</v>
          </cell>
          <cell r="Y942">
            <v>1030.7415999999998</v>
          </cell>
        </row>
        <row r="943">
          <cell r="C943" t="str">
            <v>2016</v>
          </cell>
          <cell r="G943" t="str">
            <v>NSW</v>
          </cell>
          <cell r="H943" t="str">
            <v>Small Business</v>
          </cell>
          <cell r="I943" t="str">
            <v>Tina Carlton</v>
          </cell>
          <cell r="S943">
            <v>9</v>
          </cell>
          <cell r="Y943">
            <v>173.0308</v>
          </cell>
        </row>
        <row r="944">
          <cell r="C944" t="str">
            <v>2016</v>
          </cell>
          <cell r="G944" t="str">
            <v>VIC</v>
          </cell>
          <cell r="H944" t="str">
            <v>Corporate</v>
          </cell>
          <cell r="I944" t="str">
            <v>Yvette Biti</v>
          </cell>
          <cell r="S944">
            <v>27</v>
          </cell>
          <cell r="Y944">
            <v>3390.0885999999996</v>
          </cell>
        </row>
        <row r="945">
          <cell r="C945" t="str">
            <v>2016</v>
          </cell>
          <cell r="G945" t="str">
            <v>NSW</v>
          </cell>
          <cell r="H945" t="str">
            <v>Consumer</v>
          </cell>
          <cell r="I945" t="str">
            <v>Mihael Khan</v>
          </cell>
          <cell r="S945">
            <v>45</v>
          </cell>
          <cell r="Y945">
            <v>104.3895</v>
          </cell>
        </row>
        <row r="946">
          <cell r="C946" t="str">
            <v>2016</v>
          </cell>
          <cell r="G946" t="str">
            <v>NSW</v>
          </cell>
          <cell r="H946" t="str">
            <v>Consumer</v>
          </cell>
          <cell r="I946" t="str">
            <v>Mihael Khan</v>
          </cell>
          <cell r="S946">
            <v>11</v>
          </cell>
          <cell r="Y946">
            <v>60.68</v>
          </cell>
        </row>
        <row r="947">
          <cell r="C947" t="str">
            <v>2016</v>
          </cell>
          <cell r="G947" t="str">
            <v>NSW</v>
          </cell>
          <cell r="H947" t="str">
            <v>Small Business</v>
          </cell>
          <cell r="I947" t="str">
            <v>Aanya Zhang</v>
          </cell>
          <cell r="S947">
            <v>12</v>
          </cell>
          <cell r="Y947">
            <v>32.040000000000006</v>
          </cell>
        </row>
        <row r="948">
          <cell r="C948" t="str">
            <v>2016</v>
          </cell>
          <cell r="G948" t="str">
            <v>NSW</v>
          </cell>
          <cell r="H948" t="str">
            <v>Home Office</v>
          </cell>
          <cell r="I948" t="str">
            <v>Natasha Song</v>
          </cell>
          <cell r="S948">
            <v>21</v>
          </cell>
          <cell r="Y948">
            <v>2757.2409999999995</v>
          </cell>
        </row>
        <row r="949">
          <cell r="C949" t="str">
            <v>2016</v>
          </cell>
          <cell r="G949" t="str">
            <v>WA</v>
          </cell>
          <cell r="H949" t="str">
            <v>Corporate</v>
          </cell>
          <cell r="I949" t="str">
            <v>Tina Carlton</v>
          </cell>
          <cell r="S949">
            <v>49</v>
          </cell>
          <cell r="Y949">
            <v>581.91819999999996</v>
          </cell>
        </row>
        <row r="950">
          <cell r="C950" t="str">
            <v>2016</v>
          </cell>
          <cell r="G950" t="str">
            <v>NSW</v>
          </cell>
          <cell r="H950" t="str">
            <v>Home Office</v>
          </cell>
          <cell r="I950" t="str">
            <v>Phoebe Gour</v>
          </cell>
          <cell r="S950">
            <v>34</v>
          </cell>
          <cell r="Y950">
            <v>118.6696</v>
          </cell>
        </row>
        <row r="951">
          <cell r="C951" t="str">
            <v>2016</v>
          </cell>
          <cell r="G951" t="str">
            <v>NSW</v>
          </cell>
          <cell r="H951" t="str">
            <v>Small Business</v>
          </cell>
          <cell r="I951" t="str">
            <v>Preston Senome</v>
          </cell>
          <cell r="S951">
            <v>44</v>
          </cell>
          <cell r="Y951">
            <v>107.30119999999999</v>
          </cell>
        </row>
        <row r="952">
          <cell r="C952" t="str">
            <v>2016</v>
          </cell>
          <cell r="G952" t="str">
            <v>NSW</v>
          </cell>
          <cell r="H952" t="str">
            <v>Consumer</v>
          </cell>
          <cell r="I952" t="str">
            <v>Aanya Zhang</v>
          </cell>
          <cell r="S952">
            <v>17</v>
          </cell>
          <cell r="Y952">
            <v>361.64</v>
          </cell>
        </row>
        <row r="953">
          <cell r="C953" t="str">
            <v>2016</v>
          </cell>
          <cell r="G953" t="str">
            <v>VIC</v>
          </cell>
          <cell r="H953" t="str">
            <v>Corporate</v>
          </cell>
          <cell r="I953" t="str">
            <v>Yvette Biti</v>
          </cell>
          <cell r="S953">
            <v>3</v>
          </cell>
          <cell r="Y953">
            <v>394.33599999999996</v>
          </cell>
        </row>
        <row r="954">
          <cell r="C954" t="str">
            <v>2016</v>
          </cell>
          <cell r="G954" t="str">
            <v>NSW</v>
          </cell>
          <cell r="H954" t="str">
            <v>Consumer</v>
          </cell>
          <cell r="I954" t="str">
            <v>Preston Senome</v>
          </cell>
          <cell r="S954">
            <v>32</v>
          </cell>
          <cell r="Y954">
            <v>92.728399999999993</v>
          </cell>
        </row>
        <row r="955">
          <cell r="C955" t="str">
            <v>2016</v>
          </cell>
          <cell r="G955" t="str">
            <v>VIC</v>
          </cell>
          <cell r="H955" t="str">
            <v>Corporate</v>
          </cell>
          <cell r="I955" t="str">
            <v>Yvette Biti</v>
          </cell>
          <cell r="S955">
            <v>25</v>
          </cell>
          <cell r="Y955">
            <v>63.14</v>
          </cell>
        </row>
        <row r="956">
          <cell r="C956" t="str">
            <v>2016</v>
          </cell>
          <cell r="G956" t="str">
            <v>NSW</v>
          </cell>
          <cell r="H956" t="str">
            <v>Corporate</v>
          </cell>
          <cell r="I956" t="str">
            <v>Phoebe Gour</v>
          </cell>
          <cell r="S956">
            <v>33</v>
          </cell>
          <cell r="Y956">
            <v>66.534999999999997</v>
          </cell>
        </row>
        <row r="957">
          <cell r="C957" t="str">
            <v>2016</v>
          </cell>
          <cell r="G957" t="str">
            <v>VIC</v>
          </cell>
          <cell r="H957" t="str">
            <v>Home Office</v>
          </cell>
          <cell r="I957" t="str">
            <v>Yvette Biti</v>
          </cell>
          <cell r="S957">
            <v>29</v>
          </cell>
          <cell r="Y957">
            <v>2788.9034999999999</v>
          </cell>
        </row>
        <row r="958">
          <cell r="C958" t="str">
            <v>2016</v>
          </cell>
          <cell r="G958" t="str">
            <v>VIC</v>
          </cell>
          <cell r="H958" t="str">
            <v>Home Office</v>
          </cell>
          <cell r="I958" t="str">
            <v>Yvette Biti</v>
          </cell>
          <cell r="S958">
            <v>4</v>
          </cell>
          <cell r="Y958">
            <v>17.4572</v>
          </cell>
        </row>
        <row r="959">
          <cell r="C959" t="str">
            <v>2016</v>
          </cell>
          <cell r="G959" t="str">
            <v>VIC</v>
          </cell>
          <cell r="H959" t="str">
            <v>Home Office</v>
          </cell>
          <cell r="I959" t="str">
            <v>Connor Betts</v>
          </cell>
          <cell r="S959">
            <v>30</v>
          </cell>
          <cell r="Y959">
            <v>305.06400000000002</v>
          </cell>
        </row>
        <row r="960">
          <cell r="C960" t="str">
            <v>2016</v>
          </cell>
          <cell r="G960" t="str">
            <v>VIC</v>
          </cell>
          <cell r="H960" t="str">
            <v>Corporate</v>
          </cell>
          <cell r="I960" t="str">
            <v>Yvette Biti</v>
          </cell>
          <cell r="S960">
            <v>24</v>
          </cell>
          <cell r="Y960">
            <v>74.577999999999989</v>
          </cell>
        </row>
        <row r="961">
          <cell r="C961" t="str">
            <v>2016</v>
          </cell>
          <cell r="G961" t="str">
            <v>NSW</v>
          </cell>
          <cell r="H961" t="str">
            <v>Home Office</v>
          </cell>
          <cell r="I961" t="str">
            <v>Mihael Khan</v>
          </cell>
          <cell r="S961">
            <v>9</v>
          </cell>
          <cell r="Y961">
            <v>167.6362</v>
          </cell>
        </row>
        <row r="962">
          <cell r="C962" t="str">
            <v>2016</v>
          </cell>
          <cell r="G962" t="str">
            <v>NSW</v>
          </cell>
          <cell r="H962" t="str">
            <v>Corporate</v>
          </cell>
          <cell r="I962" t="str">
            <v>Samantha Chairs</v>
          </cell>
          <cell r="S962">
            <v>33</v>
          </cell>
          <cell r="Y962">
            <v>533.67329999999993</v>
          </cell>
        </row>
        <row r="963">
          <cell r="C963" t="str">
            <v>2016</v>
          </cell>
          <cell r="G963" t="str">
            <v>VIC</v>
          </cell>
          <cell r="H963" t="str">
            <v>Corporate</v>
          </cell>
          <cell r="I963" t="str">
            <v>Connor Betts</v>
          </cell>
          <cell r="S963">
            <v>23</v>
          </cell>
          <cell r="Y963">
            <v>137.65460000000002</v>
          </cell>
        </row>
        <row r="964">
          <cell r="C964" t="str">
            <v>2016</v>
          </cell>
          <cell r="G964" t="str">
            <v>NSW</v>
          </cell>
          <cell r="H964" t="str">
            <v>Home Office</v>
          </cell>
          <cell r="I964" t="str">
            <v>Samantha Chairs</v>
          </cell>
          <cell r="S964">
            <v>48</v>
          </cell>
          <cell r="Y964">
            <v>266.75399999999996</v>
          </cell>
        </row>
        <row r="965">
          <cell r="C965" t="str">
            <v>2016</v>
          </cell>
          <cell r="G965" t="str">
            <v>NSW</v>
          </cell>
          <cell r="H965" t="str">
            <v>Corporate</v>
          </cell>
          <cell r="I965" t="str">
            <v>Phoebe Gour</v>
          </cell>
          <cell r="S965">
            <v>44</v>
          </cell>
          <cell r="Y965">
            <v>6514.3464000000004</v>
          </cell>
        </row>
        <row r="966">
          <cell r="C966" t="str">
            <v>2016</v>
          </cell>
          <cell r="G966" t="str">
            <v>NSW</v>
          </cell>
          <cell r="H966" t="str">
            <v>Home Office</v>
          </cell>
          <cell r="I966" t="str">
            <v>Leighton Forrest</v>
          </cell>
          <cell r="S966">
            <v>34</v>
          </cell>
          <cell r="Y966">
            <v>196.72</v>
          </cell>
        </row>
        <row r="967">
          <cell r="C967" t="str">
            <v>2016</v>
          </cell>
          <cell r="G967" t="str">
            <v>WA</v>
          </cell>
          <cell r="H967" t="str">
            <v>Home Office</v>
          </cell>
          <cell r="I967" t="str">
            <v>Natasha Song</v>
          </cell>
          <cell r="S967">
            <v>26</v>
          </cell>
          <cell r="Y967">
            <v>1010.2968000000001</v>
          </cell>
        </row>
        <row r="968">
          <cell r="C968" t="str">
            <v>2016</v>
          </cell>
          <cell r="G968" t="str">
            <v>NSW</v>
          </cell>
          <cell r="H968" t="str">
            <v>Home Office</v>
          </cell>
          <cell r="I968" t="str">
            <v>Nicholas Fernandes</v>
          </cell>
          <cell r="S968">
            <v>41</v>
          </cell>
          <cell r="Y968">
            <v>107.282</v>
          </cell>
        </row>
        <row r="969">
          <cell r="C969" t="str">
            <v>2016</v>
          </cell>
          <cell r="G969" t="str">
            <v>NSW</v>
          </cell>
          <cell r="H969" t="str">
            <v>Corporate</v>
          </cell>
          <cell r="I969" t="str">
            <v>Tina Carlton</v>
          </cell>
          <cell r="S969">
            <v>35</v>
          </cell>
          <cell r="Y969">
            <v>214.38499999999999</v>
          </cell>
        </row>
        <row r="970">
          <cell r="C970" t="str">
            <v>2016</v>
          </cell>
          <cell r="G970" t="str">
            <v>NSW</v>
          </cell>
          <cell r="H970" t="str">
            <v>Small Business</v>
          </cell>
          <cell r="I970" t="str">
            <v>Natasha Song</v>
          </cell>
          <cell r="S970">
            <v>5</v>
          </cell>
          <cell r="Y970">
            <v>31.701000000000001</v>
          </cell>
        </row>
        <row r="971">
          <cell r="C971" t="str">
            <v>2016</v>
          </cell>
          <cell r="G971" t="str">
            <v>NSW</v>
          </cell>
          <cell r="H971" t="str">
            <v>Consumer</v>
          </cell>
          <cell r="I971" t="str">
            <v>Natasha Song</v>
          </cell>
          <cell r="S971">
            <v>31</v>
          </cell>
          <cell r="Y971">
            <v>928.57999999999993</v>
          </cell>
        </row>
        <row r="972">
          <cell r="C972" t="str">
            <v>2016</v>
          </cell>
          <cell r="G972" t="str">
            <v>WA</v>
          </cell>
          <cell r="H972" t="str">
            <v>Home Office</v>
          </cell>
          <cell r="I972" t="str">
            <v>Radhya Staples</v>
          </cell>
          <cell r="S972">
            <v>40</v>
          </cell>
          <cell r="Y972">
            <v>70.16</v>
          </cell>
        </row>
        <row r="973">
          <cell r="C973" t="str">
            <v>2016</v>
          </cell>
          <cell r="G973" t="str">
            <v>VIC</v>
          </cell>
          <cell r="H973" t="str">
            <v>Consumer</v>
          </cell>
          <cell r="I973" t="str">
            <v>Yvette Biti</v>
          </cell>
          <cell r="S973">
            <v>27</v>
          </cell>
          <cell r="Y973">
            <v>55.132000000000005</v>
          </cell>
        </row>
        <row r="974">
          <cell r="C974" t="str">
            <v>2016</v>
          </cell>
          <cell r="G974" t="str">
            <v>NSW</v>
          </cell>
          <cell r="H974" t="str">
            <v>Corporate</v>
          </cell>
          <cell r="I974" t="str">
            <v>Nicholas Fernandes</v>
          </cell>
          <cell r="S974">
            <v>39</v>
          </cell>
          <cell r="Y974">
            <v>80.435200000000009</v>
          </cell>
        </row>
        <row r="975">
          <cell r="C975" t="str">
            <v>2016</v>
          </cell>
          <cell r="G975" t="str">
            <v>NSW</v>
          </cell>
          <cell r="H975" t="str">
            <v>Consumer</v>
          </cell>
          <cell r="I975" t="str">
            <v>Nicholas Fernandes</v>
          </cell>
          <cell r="S975">
            <v>21</v>
          </cell>
          <cell r="Y975">
            <v>678.67509999999993</v>
          </cell>
        </row>
        <row r="976">
          <cell r="C976" t="str">
            <v>2016</v>
          </cell>
          <cell r="G976" t="str">
            <v>NSW</v>
          </cell>
          <cell r="H976" t="str">
            <v>Small Business</v>
          </cell>
          <cell r="I976" t="str">
            <v>Leighton Forrest</v>
          </cell>
          <cell r="S976">
            <v>15</v>
          </cell>
          <cell r="Y976">
            <v>484.21</v>
          </cell>
        </row>
        <row r="977">
          <cell r="C977" t="str">
            <v>2016</v>
          </cell>
          <cell r="G977" t="str">
            <v>NSW</v>
          </cell>
          <cell r="H977" t="str">
            <v>Small Business</v>
          </cell>
          <cell r="I977" t="str">
            <v>Mihael Khan</v>
          </cell>
          <cell r="S977">
            <v>41</v>
          </cell>
          <cell r="Y977">
            <v>121.89100000000001</v>
          </cell>
        </row>
        <row r="978">
          <cell r="C978" t="str">
            <v>2016</v>
          </cell>
          <cell r="G978" t="str">
            <v>NSW</v>
          </cell>
          <cell r="H978" t="str">
            <v>Corporate</v>
          </cell>
          <cell r="I978" t="str">
            <v>Natasha Song</v>
          </cell>
          <cell r="S978">
            <v>11</v>
          </cell>
          <cell r="Y978">
            <v>28.426000000000002</v>
          </cell>
        </row>
        <row r="979">
          <cell r="C979" t="str">
            <v>2016</v>
          </cell>
          <cell r="G979" t="str">
            <v>NSW</v>
          </cell>
          <cell r="H979" t="str">
            <v>Corporate</v>
          </cell>
          <cell r="I979" t="str">
            <v>Tina Carlton</v>
          </cell>
          <cell r="S979">
            <v>32</v>
          </cell>
          <cell r="Y979">
            <v>105.8796</v>
          </cell>
        </row>
        <row r="980">
          <cell r="C980" t="str">
            <v>2016</v>
          </cell>
          <cell r="G980" t="str">
            <v>VIC</v>
          </cell>
          <cell r="H980" t="str">
            <v>Small Business</v>
          </cell>
          <cell r="I980" t="str">
            <v>Connor Betts</v>
          </cell>
          <cell r="S980">
            <v>42</v>
          </cell>
          <cell r="Y980">
            <v>794.53399999999999</v>
          </cell>
        </row>
        <row r="981">
          <cell r="C981" t="str">
            <v>2016</v>
          </cell>
          <cell r="G981" t="str">
            <v>NSW</v>
          </cell>
          <cell r="H981" t="str">
            <v>Corporate</v>
          </cell>
          <cell r="I981" t="str">
            <v>Preston Senome</v>
          </cell>
          <cell r="S981">
            <v>46</v>
          </cell>
          <cell r="Y981">
            <v>723.17280000000005</v>
          </cell>
        </row>
        <row r="982">
          <cell r="C982" t="str">
            <v>2016</v>
          </cell>
          <cell r="G982" t="str">
            <v>VIC</v>
          </cell>
          <cell r="H982" t="str">
            <v>Home Office</v>
          </cell>
          <cell r="I982" t="str">
            <v>Yvette Biti</v>
          </cell>
          <cell r="S982">
            <v>20</v>
          </cell>
          <cell r="Y982">
            <v>38.29</v>
          </cell>
        </row>
        <row r="983">
          <cell r="C983" t="str">
            <v>2016</v>
          </cell>
          <cell r="G983" t="str">
            <v>NSW</v>
          </cell>
          <cell r="H983" t="str">
            <v>Corporate</v>
          </cell>
          <cell r="I983" t="str">
            <v>Aanya Zhang</v>
          </cell>
          <cell r="S983">
            <v>10</v>
          </cell>
          <cell r="Y983">
            <v>53.077999999999996</v>
          </cell>
        </row>
        <row r="984">
          <cell r="C984" t="str">
            <v>2016</v>
          </cell>
          <cell r="G984" t="str">
            <v>NSW</v>
          </cell>
          <cell r="H984" t="str">
            <v>Corporate</v>
          </cell>
          <cell r="I984" t="str">
            <v>Tina Carlton</v>
          </cell>
          <cell r="S984">
            <v>29</v>
          </cell>
          <cell r="Y984">
            <v>193.29759999999999</v>
          </cell>
        </row>
        <row r="985">
          <cell r="C985" t="str">
            <v>2016</v>
          </cell>
          <cell r="G985" t="str">
            <v>NSW</v>
          </cell>
          <cell r="H985" t="str">
            <v>Small Business</v>
          </cell>
          <cell r="I985" t="str">
            <v>Mihael Khan</v>
          </cell>
          <cell r="S985">
            <v>1</v>
          </cell>
          <cell r="Y985">
            <v>13.18</v>
          </cell>
        </row>
        <row r="986">
          <cell r="C986" t="str">
            <v>2016</v>
          </cell>
          <cell r="G986" t="str">
            <v>NSW</v>
          </cell>
          <cell r="H986" t="str">
            <v>Home Office</v>
          </cell>
          <cell r="I986" t="str">
            <v>Charlie Bui</v>
          </cell>
          <cell r="S986">
            <v>6</v>
          </cell>
          <cell r="Y986">
            <v>17.2332</v>
          </cell>
        </row>
        <row r="987">
          <cell r="C987" t="str">
            <v>2016</v>
          </cell>
          <cell r="G987" t="str">
            <v>NSW</v>
          </cell>
          <cell r="H987" t="str">
            <v>Consumer</v>
          </cell>
          <cell r="I987" t="str">
            <v>Leighton Forrest</v>
          </cell>
          <cell r="S987">
            <v>18</v>
          </cell>
          <cell r="Y987">
            <v>31.3752</v>
          </cell>
        </row>
        <row r="988">
          <cell r="C988" t="str">
            <v>2016</v>
          </cell>
          <cell r="G988" t="str">
            <v>NSW</v>
          </cell>
          <cell r="H988" t="str">
            <v>Corporate</v>
          </cell>
          <cell r="I988" t="str">
            <v>Samantha Chairs</v>
          </cell>
          <cell r="S988">
            <v>24</v>
          </cell>
          <cell r="Y988">
            <v>3602.0896000000002</v>
          </cell>
        </row>
        <row r="989">
          <cell r="C989" t="str">
            <v>2016</v>
          </cell>
          <cell r="G989" t="str">
            <v>NSW</v>
          </cell>
          <cell r="H989" t="str">
            <v>Small Business</v>
          </cell>
          <cell r="I989" t="str">
            <v>Phoebe Gour</v>
          </cell>
          <cell r="S989">
            <v>18</v>
          </cell>
          <cell r="Y989">
            <v>7419.8361999999997</v>
          </cell>
        </row>
        <row r="990">
          <cell r="C990" t="str">
            <v>2016</v>
          </cell>
          <cell r="G990" t="str">
            <v>NSW</v>
          </cell>
          <cell r="H990" t="str">
            <v>Small Business</v>
          </cell>
          <cell r="I990" t="str">
            <v>Charlie Bui</v>
          </cell>
          <cell r="S990">
            <v>18</v>
          </cell>
          <cell r="Y990">
            <v>55.321199999999997</v>
          </cell>
        </row>
        <row r="991">
          <cell r="C991" t="str">
            <v>2016</v>
          </cell>
          <cell r="G991" t="str">
            <v>NSW</v>
          </cell>
          <cell r="H991" t="str">
            <v>Corporate</v>
          </cell>
          <cell r="I991" t="str">
            <v>Mihael Khan</v>
          </cell>
          <cell r="S991">
            <v>11</v>
          </cell>
          <cell r="Y991">
            <v>43.685400000000001</v>
          </cell>
        </row>
        <row r="992">
          <cell r="C992" t="str">
            <v>2016</v>
          </cell>
          <cell r="G992" t="str">
            <v>NSW</v>
          </cell>
          <cell r="H992" t="str">
            <v>Small Business</v>
          </cell>
          <cell r="I992" t="str">
            <v>Aanya Zhang</v>
          </cell>
          <cell r="S992">
            <v>49</v>
          </cell>
          <cell r="Y992">
            <v>275.25640000000004</v>
          </cell>
        </row>
        <row r="993">
          <cell r="C993" t="str">
            <v>2016</v>
          </cell>
          <cell r="G993" t="str">
            <v>NSW</v>
          </cell>
          <cell r="H993" t="str">
            <v>Consumer</v>
          </cell>
          <cell r="I993" t="str">
            <v>Leighton Forrest</v>
          </cell>
          <cell r="S993">
            <v>42</v>
          </cell>
          <cell r="Y993">
            <v>3823.8459999999995</v>
          </cell>
        </row>
        <row r="994">
          <cell r="C994" t="str">
            <v>2016</v>
          </cell>
          <cell r="G994" t="str">
            <v>WA</v>
          </cell>
          <cell r="H994" t="str">
            <v>Small Business</v>
          </cell>
          <cell r="I994" t="str">
            <v>Mihael Khan</v>
          </cell>
          <cell r="S994">
            <v>40</v>
          </cell>
          <cell r="Y994">
            <v>116.68999999999998</v>
          </cell>
        </row>
        <row r="995">
          <cell r="C995" t="str">
            <v>2016</v>
          </cell>
          <cell r="G995" t="str">
            <v>VIC</v>
          </cell>
          <cell r="H995" t="str">
            <v>Home Office</v>
          </cell>
          <cell r="I995" t="str">
            <v>Connor Betts</v>
          </cell>
          <cell r="S995">
            <v>29</v>
          </cell>
          <cell r="Y995">
            <v>548.65480000000002</v>
          </cell>
        </row>
        <row r="996">
          <cell r="C996" t="str">
            <v>2016</v>
          </cell>
          <cell r="G996" t="str">
            <v>NSW</v>
          </cell>
          <cell r="H996" t="str">
            <v>Corporate</v>
          </cell>
          <cell r="I996" t="str">
            <v>Tina Carlton</v>
          </cell>
          <cell r="S996">
            <v>10</v>
          </cell>
          <cell r="Y996">
            <v>39.512999999999998</v>
          </cell>
        </row>
        <row r="997">
          <cell r="C997" t="str">
            <v>2016</v>
          </cell>
          <cell r="G997" t="str">
            <v>NSW</v>
          </cell>
          <cell r="H997" t="str">
            <v>Corporate</v>
          </cell>
          <cell r="I997" t="str">
            <v>Leighton Forrest</v>
          </cell>
          <cell r="S997">
            <v>46</v>
          </cell>
          <cell r="Y997">
            <v>6947.9391999999998</v>
          </cell>
        </row>
        <row r="998">
          <cell r="C998" t="str">
            <v>2016</v>
          </cell>
          <cell r="G998" t="str">
            <v>NSW</v>
          </cell>
          <cell r="H998" t="str">
            <v>Small Business</v>
          </cell>
          <cell r="I998" t="str">
            <v>Nicholas Fernandes</v>
          </cell>
          <cell r="S998">
            <v>18</v>
          </cell>
          <cell r="Y998">
            <v>130.3964</v>
          </cell>
        </row>
        <row r="999">
          <cell r="C999" t="str">
            <v>2016</v>
          </cell>
          <cell r="G999" t="str">
            <v>NSW</v>
          </cell>
          <cell r="H999" t="str">
            <v>Small Business</v>
          </cell>
          <cell r="I999" t="str">
            <v>Nicholas Fernandes</v>
          </cell>
          <cell r="S999">
            <v>28</v>
          </cell>
          <cell r="Y999">
            <v>29.747199999999996</v>
          </cell>
        </row>
        <row r="1000">
          <cell r="C1000" t="str">
            <v>2016</v>
          </cell>
          <cell r="G1000" t="str">
            <v>VIC</v>
          </cell>
          <cell r="H1000" t="str">
            <v>Small Business</v>
          </cell>
          <cell r="I1000" t="str">
            <v>Yvette Biti</v>
          </cell>
          <cell r="S1000">
            <v>10</v>
          </cell>
          <cell r="Y1000">
            <v>334.964</v>
          </cell>
        </row>
        <row r="1001">
          <cell r="C1001" t="str">
            <v>2016</v>
          </cell>
          <cell r="G1001" t="str">
            <v>NSW</v>
          </cell>
          <cell r="H1001" t="str">
            <v>Corporate</v>
          </cell>
          <cell r="I1001" t="str">
            <v>Samantha Chairs</v>
          </cell>
          <cell r="S1001">
            <v>8</v>
          </cell>
          <cell r="Y1001">
            <v>22.783999999999999</v>
          </cell>
        </row>
        <row r="1002">
          <cell r="C1002" t="str">
            <v>2016</v>
          </cell>
          <cell r="G1002" t="str">
            <v>WA</v>
          </cell>
          <cell r="H1002" t="str">
            <v>Corporate</v>
          </cell>
          <cell r="I1002" t="str">
            <v>Tina Carlton</v>
          </cell>
          <cell r="S1002">
            <v>37</v>
          </cell>
          <cell r="Y1002">
            <v>45.921399999999998</v>
          </cell>
        </row>
        <row r="1003">
          <cell r="C1003" t="str">
            <v>2016</v>
          </cell>
          <cell r="G1003" t="str">
            <v>VIC</v>
          </cell>
          <cell r="H1003" t="str">
            <v>Consumer</v>
          </cell>
          <cell r="I1003" t="str">
            <v>Connor Betts</v>
          </cell>
          <cell r="S1003">
            <v>44</v>
          </cell>
          <cell r="Y1003">
            <v>186.76559999999998</v>
          </cell>
        </row>
        <row r="1004">
          <cell r="C1004" t="str">
            <v>2016</v>
          </cell>
          <cell r="G1004" t="str">
            <v>NSW</v>
          </cell>
          <cell r="H1004" t="str">
            <v>Home Office</v>
          </cell>
          <cell r="I1004" t="str">
            <v>Charlie Bui</v>
          </cell>
          <cell r="S1004">
            <v>36</v>
          </cell>
          <cell r="Y1004">
            <v>69.951999999999998</v>
          </cell>
        </row>
        <row r="1005">
          <cell r="C1005" t="str">
            <v>2016</v>
          </cell>
          <cell r="G1005" t="str">
            <v>NSW</v>
          </cell>
          <cell r="H1005" t="str">
            <v>Corporate</v>
          </cell>
          <cell r="I1005" t="str">
            <v>Tina Carlton</v>
          </cell>
          <cell r="S1005">
            <v>45</v>
          </cell>
          <cell r="Y1005">
            <v>128.97499999999999</v>
          </cell>
        </row>
        <row r="1006">
          <cell r="C1006" t="str">
            <v>2016</v>
          </cell>
          <cell r="G1006" t="str">
            <v>NSW</v>
          </cell>
          <cell r="H1006" t="str">
            <v>Corporate</v>
          </cell>
          <cell r="I1006" t="str">
            <v>Leighton Forrest</v>
          </cell>
          <cell r="S1006">
            <v>8</v>
          </cell>
          <cell r="Y1006">
            <v>2294.5520000000001</v>
          </cell>
        </row>
        <row r="1007">
          <cell r="C1007" t="str">
            <v>2016</v>
          </cell>
          <cell r="G1007" t="str">
            <v>NSW</v>
          </cell>
          <cell r="H1007" t="str">
            <v>Home Office</v>
          </cell>
          <cell r="I1007" t="str">
            <v>Phoebe Gour</v>
          </cell>
          <cell r="S1007">
            <v>22</v>
          </cell>
          <cell r="Y1007">
            <v>615.1203999999999</v>
          </cell>
        </row>
        <row r="1008">
          <cell r="C1008" t="str">
            <v>2016</v>
          </cell>
          <cell r="G1008" t="str">
            <v>NSW</v>
          </cell>
          <cell r="H1008" t="str">
            <v>Corporate</v>
          </cell>
          <cell r="I1008" t="str">
            <v>Charlie Bui</v>
          </cell>
          <cell r="S1008">
            <v>17</v>
          </cell>
          <cell r="Y1008">
            <v>208.51259999999999</v>
          </cell>
        </row>
        <row r="1009">
          <cell r="C1009" t="str">
            <v>2016</v>
          </cell>
          <cell r="G1009" t="str">
            <v>NSW</v>
          </cell>
          <cell r="H1009" t="str">
            <v>Home Office</v>
          </cell>
          <cell r="I1009" t="str">
            <v>Tina Carlton</v>
          </cell>
          <cell r="S1009">
            <v>28</v>
          </cell>
          <cell r="Y1009">
            <v>108.82</v>
          </cell>
        </row>
        <row r="1010">
          <cell r="C1010" t="str">
            <v>2016</v>
          </cell>
          <cell r="G1010" t="str">
            <v>WA</v>
          </cell>
          <cell r="H1010" t="str">
            <v>Home Office</v>
          </cell>
          <cell r="I1010" t="str">
            <v>Tina Carlton</v>
          </cell>
          <cell r="S1010">
            <v>19</v>
          </cell>
          <cell r="Y1010">
            <v>189.33150000000001</v>
          </cell>
        </row>
        <row r="1011">
          <cell r="C1011" t="str">
            <v>2016</v>
          </cell>
          <cell r="G1011" t="str">
            <v>NSW</v>
          </cell>
          <cell r="H1011" t="str">
            <v>Home Office</v>
          </cell>
          <cell r="I1011" t="str">
            <v>Preston Senome</v>
          </cell>
          <cell r="S1011">
            <v>12</v>
          </cell>
          <cell r="Y1011">
            <v>1705.6767999999997</v>
          </cell>
        </row>
        <row r="1012">
          <cell r="C1012" t="str">
            <v>2016</v>
          </cell>
          <cell r="G1012" t="str">
            <v>NSW</v>
          </cell>
          <cell r="H1012" t="str">
            <v>Home Office</v>
          </cell>
          <cell r="I1012" t="str">
            <v>Tina Carlton</v>
          </cell>
          <cell r="S1012">
            <v>49</v>
          </cell>
          <cell r="Y1012">
            <v>97.345600000000005</v>
          </cell>
        </row>
        <row r="1013">
          <cell r="C1013" t="str">
            <v>2016</v>
          </cell>
          <cell r="G1013" t="str">
            <v>NSW</v>
          </cell>
          <cell r="H1013" t="str">
            <v>Home Office</v>
          </cell>
          <cell r="I1013" t="str">
            <v>Natasha Song</v>
          </cell>
          <cell r="S1013">
            <v>19</v>
          </cell>
          <cell r="Y1013">
            <v>35.066800000000001</v>
          </cell>
        </row>
        <row r="1014">
          <cell r="C1014" t="str">
            <v>2016</v>
          </cell>
          <cell r="G1014" t="str">
            <v>VIC</v>
          </cell>
          <cell r="H1014" t="str">
            <v>Home Office</v>
          </cell>
          <cell r="I1014" t="str">
            <v>Yvette Biti</v>
          </cell>
          <cell r="S1014">
            <v>3</v>
          </cell>
          <cell r="Y1014">
            <v>18.68</v>
          </cell>
        </row>
        <row r="1015">
          <cell r="C1015" t="str">
            <v>2016</v>
          </cell>
          <cell r="G1015" t="str">
            <v>NSW</v>
          </cell>
          <cell r="H1015" t="str">
            <v>Small Business</v>
          </cell>
          <cell r="I1015" t="str">
            <v>Leighton Forrest</v>
          </cell>
          <cell r="S1015">
            <v>38</v>
          </cell>
          <cell r="Y1015">
            <v>3196.2500000000005</v>
          </cell>
        </row>
        <row r="1016">
          <cell r="C1016" t="str">
            <v>2016</v>
          </cell>
          <cell r="G1016" t="str">
            <v>WA</v>
          </cell>
          <cell r="H1016" t="str">
            <v>Consumer</v>
          </cell>
          <cell r="I1016" t="str">
            <v>Tina Carlton</v>
          </cell>
          <cell r="S1016">
            <v>42</v>
          </cell>
          <cell r="Y1016">
            <v>247.30999999999997</v>
          </cell>
        </row>
        <row r="1017">
          <cell r="C1017" t="str">
            <v>2016</v>
          </cell>
          <cell r="G1017" t="str">
            <v>NSW</v>
          </cell>
          <cell r="H1017" t="str">
            <v>Consumer</v>
          </cell>
          <cell r="I1017" t="str">
            <v>Radhya Staples</v>
          </cell>
          <cell r="S1017">
            <v>48</v>
          </cell>
          <cell r="Y1017">
            <v>130.63679999999999</v>
          </cell>
        </row>
        <row r="1018">
          <cell r="C1018" t="str">
            <v>2016</v>
          </cell>
          <cell r="G1018" t="str">
            <v>NSW</v>
          </cell>
          <cell r="H1018" t="str">
            <v>Corporate</v>
          </cell>
          <cell r="I1018" t="str">
            <v>Samantha Chairs</v>
          </cell>
          <cell r="S1018">
            <v>14</v>
          </cell>
          <cell r="Y1018">
            <v>216.53399999999999</v>
          </cell>
        </row>
        <row r="1019">
          <cell r="C1019" t="str">
            <v>2016</v>
          </cell>
          <cell r="G1019" t="str">
            <v>NSW</v>
          </cell>
          <cell r="H1019" t="str">
            <v>Corporate</v>
          </cell>
          <cell r="I1019" t="str">
            <v>Mihael Khan</v>
          </cell>
          <cell r="S1019">
            <v>22</v>
          </cell>
          <cell r="Y1019">
            <v>41.195599999999999</v>
          </cell>
        </row>
        <row r="1020">
          <cell r="C1020" t="str">
            <v>2017</v>
          </cell>
          <cell r="G1020" t="str">
            <v>NSW</v>
          </cell>
          <cell r="H1020" t="str">
            <v>Home Office</v>
          </cell>
          <cell r="I1020" t="str">
            <v>Leighton Forrest</v>
          </cell>
          <cell r="S1020">
            <v>46</v>
          </cell>
          <cell r="Y1020">
            <v>6737.5168000000003</v>
          </cell>
        </row>
        <row r="1021">
          <cell r="C1021" t="str">
            <v>2017</v>
          </cell>
          <cell r="G1021" t="str">
            <v>NSW</v>
          </cell>
          <cell r="H1021" t="str">
            <v>Consumer</v>
          </cell>
          <cell r="I1021" t="str">
            <v>Nicholas Fernandes</v>
          </cell>
          <cell r="S1021">
            <v>26</v>
          </cell>
          <cell r="Y1021">
            <v>75.121199999999988</v>
          </cell>
        </row>
        <row r="1022">
          <cell r="C1022" t="str">
            <v>2017</v>
          </cell>
          <cell r="G1022" t="str">
            <v>NSW</v>
          </cell>
          <cell r="H1022" t="str">
            <v>Small Business</v>
          </cell>
          <cell r="I1022" t="str">
            <v>Tina Carlton</v>
          </cell>
          <cell r="S1022">
            <v>35</v>
          </cell>
          <cell r="Y1022">
            <v>88.831999999999994</v>
          </cell>
        </row>
        <row r="1023">
          <cell r="C1023" t="str">
            <v>2017</v>
          </cell>
          <cell r="G1023" t="str">
            <v>NSW</v>
          </cell>
          <cell r="H1023" t="str">
            <v>Consumer</v>
          </cell>
          <cell r="I1023" t="str">
            <v>Mihael Khan</v>
          </cell>
          <cell r="S1023">
            <v>12</v>
          </cell>
          <cell r="Y1023">
            <v>1218.94</v>
          </cell>
        </row>
        <row r="1024">
          <cell r="C1024" t="str">
            <v>2017</v>
          </cell>
          <cell r="G1024" t="str">
            <v>NSW</v>
          </cell>
          <cell r="H1024" t="str">
            <v>Home Office</v>
          </cell>
          <cell r="I1024" t="str">
            <v>Charlie Bui</v>
          </cell>
          <cell r="S1024">
            <v>22</v>
          </cell>
          <cell r="Y1024">
            <v>63.082799999999999</v>
          </cell>
        </row>
        <row r="1025">
          <cell r="C1025" t="str">
            <v>2017</v>
          </cell>
          <cell r="G1025" t="str">
            <v>NSW</v>
          </cell>
          <cell r="H1025" t="str">
            <v>Corporate</v>
          </cell>
          <cell r="I1025" t="str">
            <v>Nicholas Fernandes</v>
          </cell>
          <cell r="S1025">
            <v>49</v>
          </cell>
          <cell r="Y1025">
            <v>626.43959999999993</v>
          </cell>
        </row>
        <row r="1026">
          <cell r="C1026" t="str">
            <v>2017</v>
          </cell>
          <cell r="G1026" t="str">
            <v>NSW</v>
          </cell>
          <cell r="H1026" t="str">
            <v>Home Office</v>
          </cell>
          <cell r="I1026" t="str">
            <v>Aanya Zhang</v>
          </cell>
          <cell r="S1026">
            <v>38</v>
          </cell>
          <cell r="Y1026">
            <v>137.4288</v>
          </cell>
        </row>
        <row r="1027">
          <cell r="C1027" t="str">
            <v>2017</v>
          </cell>
          <cell r="G1027" t="str">
            <v>NSW</v>
          </cell>
          <cell r="H1027" t="str">
            <v>Corporate</v>
          </cell>
          <cell r="I1027" t="str">
            <v>Nicholas Fernandes</v>
          </cell>
          <cell r="S1027">
            <v>39</v>
          </cell>
          <cell r="Y1027">
            <v>272.35640000000001</v>
          </cell>
        </row>
        <row r="1028">
          <cell r="C1028" t="str">
            <v>2017</v>
          </cell>
          <cell r="G1028" t="str">
            <v>NSW</v>
          </cell>
          <cell r="H1028" t="str">
            <v>Home Office</v>
          </cell>
          <cell r="I1028" t="str">
            <v>Samantha Chairs</v>
          </cell>
          <cell r="S1028">
            <v>14</v>
          </cell>
          <cell r="Y1028">
            <v>16.66</v>
          </cell>
        </row>
        <row r="1029">
          <cell r="C1029" t="str">
            <v>2017</v>
          </cell>
          <cell r="G1029" t="str">
            <v>NSW</v>
          </cell>
          <cell r="H1029" t="str">
            <v>Corporate</v>
          </cell>
          <cell r="I1029" t="str">
            <v>Charlie Bui</v>
          </cell>
          <cell r="S1029">
            <v>29</v>
          </cell>
          <cell r="Y1029">
            <v>595.25869999999986</v>
          </cell>
        </row>
        <row r="1030">
          <cell r="C1030" t="str">
            <v>2017</v>
          </cell>
          <cell r="G1030" t="str">
            <v>NSW</v>
          </cell>
          <cell r="H1030" t="str">
            <v>Home Office</v>
          </cell>
          <cell r="I1030" t="str">
            <v>Natasha Song</v>
          </cell>
          <cell r="S1030">
            <v>10</v>
          </cell>
          <cell r="Y1030">
            <v>126.45000000000002</v>
          </cell>
        </row>
        <row r="1031">
          <cell r="C1031" t="str">
            <v>2017</v>
          </cell>
          <cell r="G1031" t="str">
            <v>VIC</v>
          </cell>
          <cell r="H1031" t="str">
            <v>Small Business</v>
          </cell>
          <cell r="I1031" t="str">
            <v>Yvette Biti</v>
          </cell>
          <cell r="S1031">
            <v>41</v>
          </cell>
          <cell r="Y1031">
            <v>1238.8828000000001</v>
          </cell>
        </row>
        <row r="1032">
          <cell r="C1032" t="str">
            <v>2017</v>
          </cell>
          <cell r="G1032" t="str">
            <v>NSW</v>
          </cell>
          <cell r="H1032" t="str">
            <v>Corporate</v>
          </cell>
          <cell r="I1032" t="str">
            <v>Leighton Forrest</v>
          </cell>
          <cell r="S1032">
            <v>24</v>
          </cell>
          <cell r="Y1032">
            <v>168.398</v>
          </cell>
        </row>
        <row r="1033">
          <cell r="C1033" t="str">
            <v>2017</v>
          </cell>
          <cell r="G1033" t="str">
            <v>NSW</v>
          </cell>
          <cell r="H1033" t="str">
            <v>Corporate</v>
          </cell>
          <cell r="I1033" t="str">
            <v>Mihael Khan</v>
          </cell>
          <cell r="S1033">
            <v>18</v>
          </cell>
          <cell r="Y1033">
            <v>67.227999999999994</v>
          </cell>
        </row>
        <row r="1034">
          <cell r="C1034" t="str">
            <v>2017</v>
          </cell>
          <cell r="G1034" t="str">
            <v>NSW</v>
          </cell>
          <cell r="H1034" t="str">
            <v>Corporate</v>
          </cell>
          <cell r="I1034" t="str">
            <v>Natasha Song</v>
          </cell>
          <cell r="S1034">
            <v>46</v>
          </cell>
          <cell r="Y1034">
            <v>255.84800000000001</v>
          </cell>
        </row>
        <row r="1035">
          <cell r="C1035" t="str">
            <v>2017</v>
          </cell>
          <cell r="G1035" t="str">
            <v>VIC</v>
          </cell>
          <cell r="H1035" t="str">
            <v>Small Business</v>
          </cell>
          <cell r="I1035" t="str">
            <v>Connor Betts</v>
          </cell>
          <cell r="S1035">
            <v>29</v>
          </cell>
          <cell r="Y1035">
            <v>8473.4661000000015</v>
          </cell>
        </row>
        <row r="1036">
          <cell r="C1036" t="str">
            <v>2017</v>
          </cell>
          <cell r="G1036" t="str">
            <v>WA</v>
          </cell>
          <cell r="H1036" t="str">
            <v>Corporate</v>
          </cell>
          <cell r="I1036" t="str">
            <v>Natasha Song</v>
          </cell>
          <cell r="S1036">
            <v>25</v>
          </cell>
          <cell r="Y1036">
            <v>151.8175</v>
          </cell>
        </row>
        <row r="1037">
          <cell r="C1037" t="str">
            <v>2017</v>
          </cell>
          <cell r="G1037" t="str">
            <v>NSW</v>
          </cell>
          <cell r="H1037" t="str">
            <v>Home Office</v>
          </cell>
          <cell r="I1037" t="str">
            <v>Nicholas Fernandes</v>
          </cell>
          <cell r="S1037">
            <v>4</v>
          </cell>
          <cell r="Y1037">
            <v>476.30840000000001</v>
          </cell>
        </row>
        <row r="1038">
          <cell r="C1038" t="str">
            <v>2017</v>
          </cell>
          <cell r="G1038" t="str">
            <v>NSW</v>
          </cell>
          <cell r="H1038" t="str">
            <v>Corporate</v>
          </cell>
          <cell r="I1038" t="str">
            <v>Nicholas Fernandes</v>
          </cell>
          <cell r="S1038">
            <v>25</v>
          </cell>
          <cell r="Y1038">
            <v>92.527500000000003</v>
          </cell>
        </row>
        <row r="1039">
          <cell r="C1039" t="str">
            <v>2017</v>
          </cell>
          <cell r="G1039" t="str">
            <v>WA</v>
          </cell>
          <cell r="H1039" t="str">
            <v>Corporate</v>
          </cell>
          <cell r="I1039" t="str">
            <v>Tina Carlton</v>
          </cell>
          <cell r="S1039">
            <v>46</v>
          </cell>
          <cell r="Y1039">
            <v>295.46200000000005</v>
          </cell>
        </row>
        <row r="1040">
          <cell r="C1040" t="str">
            <v>2017</v>
          </cell>
          <cell r="G1040" t="str">
            <v>VIC</v>
          </cell>
          <cell r="H1040" t="str">
            <v>Home Office</v>
          </cell>
          <cell r="I1040" t="str">
            <v>Connor Betts</v>
          </cell>
          <cell r="S1040">
            <v>38</v>
          </cell>
          <cell r="Y1040">
            <v>95.712799999999987</v>
          </cell>
        </row>
        <row r="1041">
          <cell r="C1041" t="str">
            <v>2017</v>
          </cell>
          <cell r="G1041" t="str">
            <v>NSW</v>
          </cell>
          <cell r="H1041" t="str">
            <v>Small Business</v>
          </cell>
          <cell r="I1041" t="str">
            <v>Natasha Song</v>
          </cell>
          <cell r="S1041">
            <v>41</v>
          </cell>
          <cell r="Y1041">
            <v>818.66100000000006</v>
          </cell>
        </row>
        <row r="1042">
          <cell r="C1042" t="str">
            <v>2017</v>
          </cell>
          <cell r="G1042" t="str">
            <v>NSW</v>
          </cell>
          <cell r="H1042" t="str">
            <v>Home Office</v>
          </cell>
          <cell r="I1042" t="str">
            <v>Stevie Bacata</v>
          </cell>
          <cell r="S1042">
            <v>2</v>
          </cell>
          <cell r="Y1042">
            <v>43.0304</v>
          </cell>
        </row>
        <row r="1043">
          <cell r="C1043" t="str">
            <v>2017</v>
          </cell>
          <cell r="G1043" t="str">
            <v>VIC</v>
          </cell>
          <cell r="H1043" t="str">
            <v>Home Office</v>
          </cell>
          <cell r="I1043" t="str">
            <v>Connor Betts</v>
          </cell>
          <cell r="S1043">
            <v>31</v>
          </cell>
          <cell r="Y1043">
            <v>623.38</v>
          </cell>
        </row>
        <row r="1044">
          <cell r="C1044" t="str">
            <v>2017</v>
          </cell>
          <cell r="G1044" t="str">
            <v>VIC</v>
          </cell>
          <cell r="H1044" t="str">
            <v>Consumer</v>
          </cell>
          <cell r="I1044" t="str">
            <v>Connor Betts</v>
          </cell>
          <cell r="S1044">
            <v>10</v>
          </cell>
          <cell r="Y1044">
            <v>14.02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For Book"/>
      <sheetName val="Setup"/>
      <sheetName val="CopiedTable"/>
      <sheetName val="KeyB"/>
      <sheetName val="KeyB(2)"/>
      <sheetName val="KeyB(3)"/>
      <sheetName val="SUMIFS"/>
      <sheetName val="PT2"/>
      <sheetName val="PT"/>
      <sheetName val="Tables"/>
      <sheetName val="RandData"/>
      <sheetName val="Decimals"/>
      <sheetName val="DateMath"/>
      <sheetName val="TimeMath"/>
      <sheetName val="Percentage(1)"/>
      <sheetName val="Percentage(2)"/>
      <sheetName val="Align(1)"/>
      <sheetName val="Align(2)"/>
      <sheetName val="Align(3)"/>
      <sheetName val="Store 1"/>
      <sheetName val="Store 2"/>
      <sheetName val="Jones - Amortization Table"/>
      <sheetName val="Styles(1)"/>
      <sheetName val="Styles(2)"/>
      <sheetName val="Formula(1)"/>
      <sheetName val="Formula(2)"/>
      <sheetName val="MathOperators"/>
      <sheetName val="OrderOfOperations"/>
      <sheetName val="OOO"/>
      <sheetName val="3WaysToGetCR"/>
      <sheetName val="CR(1)"/>
      <sheetName val="CR(2)"/>
      <sheetName val="CR(3)"/>
      <sheetName val="CR(4)"/>
      <sheetName val="CR(5)"/>
      <sheetName val="CR(6)"/>
      <sheetName val="CR(7)"/>
      <sheetName val="Assumption"/>
      <sheetName val="Scenarios"/>
      <sheetName val="CR(8)"/>
      <sheetName val="CAR"/>
      <sheetName val="CR(9)"/>
      <sheetName val="Corp"/>
      <sheetName val="Oak"/>
      <sheetName val="Sea"/>
      <sheetName val="Tac"/>
      <sheetName val="Ranges"/>
      <sheetName val="Functions(1)"/>
      <sheetName val="Functions(2)"/>
      <sheetName val="SUMPRODUCT"/>
      <sheetName val="SP(2)"/>
      <sheetName val="IF(1)"/>
      <sheetName val="IF(2)"/>
      <sheetName val="IF(3)"/>
      <sheetName val="IF(4)"/>
      <sheetName val="IF(5)"/>
      <sheetName val="IF(6)"/>
      <sheetName val="IF(7)"/>
      <sheetName val="VLOOKUP(1)"/>
      <sheetName val="VLOOKUP(2)"/>
      <sheetName val="V(3)"/>
      <sheetName val="V(4)"/>
      <sheetName val="V(5)"/>
      <sheetName val="CTable"/>
      <sheetName val="2wl"/>
      <sheetName val="MasterList"/>
      <sheetName val="I(1)"/>
      <sheetName val="I(2)"/>
      <sheetName val="I(3)"/>
      <sheetName val="ROUND"/>
      <sheetName val="ROUND information"/>
      <sheetName val="AVE"/>
      <sheetName val="MED"/>
      <sheetName val="MODE"/>
      <sheetName val="RANK"/>
      <sheetName val="GS"/>
      <sheetName val="Array(1)"/>
      <sheetName val="Array(2)"/>
      <sheetName val="Array(3)"/>
      <sheetName val="Array(4)"/>
      <sheetName val="CNF(notes)"/>
      <sheetName val="CNF(1)"/>
      <sheetName val="Errors"/>
      <sheetName val="S(1)"/>
      <sheetName val="S(2)"/>
      <sheetName val="S(3)"/>
      <sheetName val="S(4)"/>
      <sheetName val="S(5)"/>
      <sheetName val="S(6)"/>
      <sheetName val="S(7)"/>
      <sheetName val="S(8)"/>
      <sheetName val="S(9)"/>
      <sheetName val="S(10)"/>
      <sheetName val="S(11)"/>
      <sheetName val="ST(1)"/>
      <sheetName val="STpaste"/>
      <sheetName val="ST(2)"/>
      <sheetName val="ST PT C"/>
      <sheetName val="PT(1)"/>
      <sheetName val="PTData"/>
      <sheetName val="FormulaS"/>
      <sheetName val="PT(2)"/>
      <sheetName val="PTData (2)"/>
      <sheetName val="PT(3)"/>
      <sheetName val="PTData (3)"/>
      <sheetName val="PT(4)"/>
      <sheetName val="PTData (4)"/>
      <sheetName val="Visualize"/>
      <sheetName val="Bellen"/>
      <sheetName val="Carlota"/>
      <sheetName val="Quad"/>
      <sheetName val="Sunset"/>
      <sheetName val="Sunshine"/>
      <sheetName val="PT(5)"/>
      <sheetName val="PTData (5)"/>
      <sheetName val="PT(6)"/>
      <sheetName val="PT(7)"/>
      <sheetName val="PTData (6)"/>
      <sheetName val="PT(8)"/>
      <sheetName val="PTData (7)"/>
      <sheetName val="PT(9)"/>
      <sheetName val="PTData (8)"/>
      <sheetName val="PT(10)"/>
      <sheetName val="PT(11)"/>
      <sheetName val="PTData (9)"/>
      <sheetName val="Filter"/>
      <sheetName val="PFilter"/>
      <sheetName val="FilterC"/>
      <sheetName val="FilterT"/>
      <sheetName val="FilterD"/>
      <sheetName val="FilterSales"/>
      <sheetName val="AF(1)"/>
      <sheetName val="AF(2)"/>
      <sheetName val="AF(3)"/>
      <sheetName val="AF(4)"/>
      <sheetName val="AF(5)"/>
      <sheetName val="AF(6)"/>
      <sheetName val="AF(7)"/>
      <sheetName val="Extract"/>
      <sheetName val="AF(8)"/>
      <sheetName val="AF(9-big)"/>
      <sheetName val="AF(9an)"/>
      <sheetName val="TTC(1)"/>
      <sheetName val="TTC2"/>
      <sheetName val="ID(1)"/>
      <sheetName val="ID(2)"/>
      <sheetName val="ID(3)"/>
      <sheetName val="Ct(1)"/>
      <sheetName val="Ct(3)"/>
      <sheetName val="C(1)"/>
      <sheetName val="C(2)"/>
      <sheetName val="C(3)"/>
      <sheetName val="C(4)"/>
      <sheetName val="C(5)"/>
      <sheetName val="C(6)"/>
      <sheetName val="C(7)"/>
      <sheetName val="C(8)"/>
      <sheetName val="C(9)"/>
      <sheetName val="CF(1)"/>
      <sheetName val="CF(2)"/>
      <sheetName val="Logical"/>
      <sheetName val="CF(3)"/>
      <sheetName val="CF(4)"/>
      <sheetName val="CF(5)"/>
      <sheetName val="CF(6)"/>
      <sheetName val="Ct(2)"/>
      <sheetName val="F&amp;R&amp;GotT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ow r="2">
          <cell r="B2" t="str">
            <v>Bellen</v>
          </cell>
          <cell r="C2" t="str">
            <v>West</v>
          </cell>
          <cell r="D2" t="str">
            <v>Pham</v>
          </cell>
          <cell r="E2" t="str">
            <v>FRED</v>
          </cell>
          <cell r="F2">
            <v>61</v>
          </cell>
        </row>
        <row r="3">
          <cell r="B3" t="str">
            <v>Bellen</v>
          </cell>
          <cell r="C3" t="str">
            <v>MidWest</v>
          </cell>
          <cell r="D3" t="str">
            <v>Gault</v>
          </cell>
          <cell r="E3" t="str">
            <v>FM</v>
          </cell>
          <cell r="F3">
            <v>7</v>
          </cell>
        </row>
        <row r="4">
          <cell r="B4" t="str">
            <v>Sunshine</v>
          </cell>
          <cell r="C4" t="str">
            <v>South</v>
          </cell>
          <cell r="D4" t="str">
            <v>Sioux</v>
          </cell>
          <cell r="E4" t="str">
            <v>PCC</v>
          </cell>
          <cell r="F4">
            <v>6</v>
          </cell>
        </row>
        <row r="5">
          <cell r="B5" t="str">
            <v>Sunset</v>
          </cell>
          <cell r="C5" t="str">
            <v>West</v>
          </cell>
          <cell r="D5" t="str">
            <v>Pham</v>
          </cell>
          <cell r="E5" t="str">
            <v>T</v>
          </cell>
          <cell r="F5">
            <v>61</v>
          </cell>
        </row>
        <row r="6">
          <cell r="B6" t="str">
            <v>Sunshine</v>
          </cell>
          <cell r="C6" t="str">
            <v>West</v>
          </cell>
          <cell r="D6" t="str">
            <v>Sioux</v>
          </cell>
          <cell r="E6" t="str">
            <v>AST</v>
          </cell>
          <cell r="F6">
            <v>8</v>
          </cell>
        </row>
        <row r="7">
          <cell r="B7" t="str">
            <v>Carlota</v>
          </cell>
          <cell r="C7" t="str">
            <v>East</v>
          </cell>
          <cell r="D7" t="str">
            <v>Chin</v>
          </cell>
          <cell r="E7" t="str">
            <v>ET</v>
          </cell>
          <cell r="F7">
            <v>59</v>
          </cell>
        </row>
        <row r="8">
          <cell r="B8" t="str">
            <v>Bellen</v>
          </cell>
          <cell r="C8" t="str">
            <v>MidWest</v>
          </cell>
          <cell r="D8" t="str">
            <v>Gault</v>
          </cell>
          <cell r="E8" t="str">
            <v>PSA</v>
          </cell>
          <cell r="F8">
            <v>21</v>
          </cell>
        </row>
        <row r="9">
          <cell r="B9" t="str">
            <v>Carlota</v>
          </cell>
          <cell r="C9" t="str">
            <v>MidWest</v>
          </cell>
          <cell r="D9" t="str">
            <v>Franks</v>
          </cell>
          <cell r="E9" t="str">
            <v>HHH</v>
          </cell>
          <cell r="F9">
            <v>12</v>
          </cell>
        </row>
        <row r="10">
          <cell r="B10" t="str">
            <v>Carlota</v>
          </cell>
          <cell r="C10" t="str">
            <v>West</v>
          </cell>
          <cell r="D10" t="str">
            <v>Franks</v>
          </cell>
          <cell r="E10" t="str">
            <v>ITTW</v>
          </cell>
          <cell r="F10">
            <v>60</v>
          </cell>
        </row>
        <row r="11">
          <cell r="B11" t="str">
            <v>Quad</v>
          </cell>
          <cell r="C11" t="str">
            <v>East</v>
          </cell>
          <cell r="D11" t="str">
            <v>Franks</v>
          </cell>
          <cell r="E11" t="str">
            <v>HII</v>
          </cell>
          <cell r="F11">
            <v>62</v>
          </cell>
        </row>
        <row r="12">
          <cell r="B12" t="str">
            <v>Sunshine</v>
          </cell>
          <cell r="C12" t="str">
            <v>South</v>
          </cell>
          <cell r="D12" t="str">
            <v>Smith</v>
          </cell>
          <cell r="E12" t="str">
            <v>FRED</v>
          </cell>
          <cell r="F12">
            <v>51</v>
          </cell>
        </row>
        <row r="13">
          <cell r="B13" t="str">
            <v>Quad</v>
          </cell>
          <cell r="C13" t="str">
            <v>East</v>
          </cell>
          <cell r="D13" t="str">
            <v>Gault</v>
          </cell>
          <cell r="E13" t="str">
            <v>SFWK</v>
          </cell>
          <cell r="F13">
            <v>43</v>
          </cell>
        </row>
        <row r="14">
          <cell r="B14" t="str">
            <v>Bellen</v>
          </cell>
          <cell r="C14" t="str">
            <v>MidWest</v>
          </cell>
          <cell r="D14" t="str">
            <v>Sioux</v>
          </cell>
          <cell r="E14" t="str">
            <v>YTR</v>
          </cell>
          <cell r="F14">
            <v>56</v>
          </cell>
        </row>
        <row r="15">
          <cell r="B15" t="str">
            <v>Sunshine</v>
          </cell>
          <cell r="C15" t="str">
            <v>MidWest</v>
          </cell>
          <cell r="D15" t="str">
            <v>Chin</v>
          </cell>
          <cell r="E15" t="str">
            <v>YTR</v>
          </cell>
          <cell r="F15">
            <v>11</v>
          </cell>
        </row>
        <row r="16">
          <cell r="B16" t="str">
            <v>Bellen</v>
          </cell>
          <cell r="C16" t="str">
            <v>South</v>
          </cell>
          <cell r="D16" t="str">
            <v>Chin</v>
          </cell>
          <cell r="E16" t="str">
            <v>WT</v>
          </cell>
          <cell r="F16">
            <v>7</v>
          </cell>
        </row>
        <row r="17">
          <cell r="B17" t="str">
            <v>Sunset</v>
          </cell>
          <cell r="C17" t="str">
            <v>South</v>
          </cell>
          <cell r="D17" t="str">
            <v>Pham</v>
          </cell>
          <cell r="E17" t="str">
            <v>WSD</v>
          </cell>
          <cell r="F17">
            <v>23</v>
          </cell>
        </row>
        <row r="18">
          <cell r="B18" t="str">
            <v>Carlota</v>
          </cell>
          <cell r="C18" t="str">
            <v>South</v>
          </cell>
          <cell r="D18" t="str">
            <v>Smith</v>
          </cell>
          <cell r="E18" t="str">
            <v>KBTB</v>
          </cell>
          <cell r="F18">
            <v>29</v>
          </cell>
        </row>
        <row r="19">
          <cell r="B19" t="str">
            <v>Quad</v>
          </cell>
          <cell r="C19" t="str">
            <v>West</v>
          </cell>
          <cell r="D19" t="str">
            <v>Gault</v>
          </cell>
          <cell r="E19" t="str">
            <v>ITW</v>
          </cell>
          <cell r="F19">
            <v>56</v>
          </cell>
        </row>
        <row r="20">
          <cell r="B20" t="str">
            <v>Sunshine</v>
          </cell>
          <cell r="C20" t="str">
            <v>MidWest</v>
          </cell>
          <cell r="D20" t="str">
            <v>Pham</v>
          </cell>
          <cell r="E20" t="str">
            <v>PSA</v>
          </cell>
          <cell r="F20">
            <v>33</v>
          </cell>
        </row>
        <row r="21">
          <cell r="B21" t="str">
            <v>Quad</v>
          </cell>
          <cell r="C21" t="str">
            <v>West</v>
          </cell>
          <cell r="D21" t="str">
            <v>Smith</v>
          </cell>
          <cell r="E21" t="str">
            <v>KBTB</v>
          </cell>
          <cell r="F21">
            <v>65</v>
          </cell>
        </row>
        <row r="22">
          <cell r="B22" t="str">
            <v>Quad</v>
          </cell>
          <cell r="C22" t="str">
            <v>West</v>
          </cell>
          <cell r="D22" t="str">
            <v>Chin</v>
          </cell>
          <cell r="E22" t="str">
            <v>HII</v>
          </cell>
          <cell r="F22">
            <v>16</v>
          </cell>
        </row>
        <row r="23">
          <cell r="B23" t="str">
            <v>Quad</v>
          </cell>
          <cell r="C23" t="str">
            <v>West</v>
          </cell>
          <cell r="D23" t="str">
            <v>Sioux</v>
          </cell>
          <cell r="E23" t="str">
            <v>PCC</v>
          </cell>
          <cell r="F23">
            <v>64</v>
          </cell>
        </row>
        <row r="24">
          <cell r="B24" t="str">
            <v>Sunset</v>
          </cell>
          <cell r="C24" t="str">
            <v>South</v>
          </cell>
          <cell r="D24" t="str">
            <v>Sioux</v>
          </cell>
          <cell r="E24" t="str">
            <v>DFGH</v>
          </cell>
          <cell r="F24">
            <v>44</v>
          </cell>
        </row>
        <row r="25">
          <cell r="B25" t="str">
            <v>Sunshine</v>
          </cell>
          <cell r="C25" t="str">
            <v>MidWest</v>
          </cell>
          <cell r="D25" t="str">
            <v>Smith</v>
          </cell>
          <cell r="E25" t="str">
            <v>QT</v>
          </cell>
          <cell r="F25">
            <v>64</v>
          </cell>
        </row>
        <row r="26">
          <cell r="B26" t="str">
            <v>Bellen</v>
          </cell>
          <cell r="C26" t="str">
            <v>West</v>
          </cell>
          <cell r="D26" t="str">
            <v>Smith</v>
          </cell>
          <cell r="E26" t="str">
            <v>T</v>
          </cell>
          <cell r="F26">
            <v>27</v>
          </cell>
        </row>
        <row r="27">
          <cell r="B27" t="str">
            <v>Bellen</v>
          </cell>
          <cell r="C27" t="str">
            <v>East</v>
          </cell>
          <cell r="D27" t="str">
            <v>Gault</v>
          </cell>
          <cell r="E27" t="str">
            <v>PSA</v>
          </cell>
          <cell r="F27">
            <v>10</v>
          </cell>
        </row>
        <row r="28">
          <cell r="B28" t="str">
            <v>Bellen</v>
          </cell>
          <cell r="C28" t="str">
            <v>South</v>
          </cell>
          <cell r="D28" t="str">
            <v>Chin</v>
          </cell>
          <cell r="E28" t="str">
            <v>WSD</v>
          </cell>
          <cell r="F28">
            <v>26</v>
          </cell>
        </row>
        <row r="29">
          <cell r="B29" t="str">
            <v>Sunset</v>
          </cell>
          <cell r="C29" t="str">
            <v>MidWest</v>
          </cell>
          <cell r="D29" t="str">
            <v>Sioux</v>
          </cell>
          <cell r="E29" t="str">
            <v>PCC</v>
          </cell>
          <cell r="F29">
            <v>22</v>
          </cell>
        </row>
        <row r="30">
          <cell r="B30" t="str">
            <v>Bellen</v>
          </cell>
          <cell r="C30" t="str">
            <v>East</v>
          </cell>
          <cell r="D30" t="str">
            <v>Chin</v>
          </cell>
          <cell r="E30" t="str">
            <v>AST</v>
          </cell>
          <cell r="F30">
            <v>50</v>
          </cell>
        </row>
        <row r="31">
          <cell r="B31" t="str">
            <v>Sunshine</v>
          </cell>
          <cell r="C31" t="str">
            <v>South</v>
          </cell>
          <cell r="D31" t="str">
            <v>Sioux</v>
          </cell>
          <cell r="E31" t="str">
            <v>TTT</v>
          </cell>
          <cell r="F31">
            <v>23</v>
          </cell>
        </row>
        <row r="32">
          <cell r="B32" t="str">
            <v>Sunshine</v>
          </cell>
          <cell r="C32" t="str">
            <v>West</v>
          </cell>
          <cell r="D32" t="str">
            <v>Gault</v>
          </cell>
          <cell r="E32" t="str">
            <v>DFR</v>
          </cell>
          <cell r="F32">
            <v>49</v>
          </cell>
        </row>
        <row r="33">
          <cell r="B33" t="str">
            <v>Carlota</v>
          </cell>
          <cell r="C33" t="str">
            <v>West</v>
          </cell>
          <cell r="D33" t="str">
            <v>Smith</v>
          </cell>
          <cell r="E33" t="str">
            <v>LOP</v>
          </cell>
          <cell r="F33">
            <v>15</v>
          </cell>
        </row>
        <row r="34">
          <cell r="B34" t="str">
            <v>Quad</v>
          </cell>
          <cell r="C34" t="str">
            <v>East</v>
          </cell>
          <cell r="D34" t="str">
            <v>Sioux</v>
          </cell>
          <cell r="E34" t="str">
            <v>AA</v>
          </cell>
          <cell r="F34">
            <v>16</v>
          </cell>
        </row>
        <row r="35">
          <cell r="B35" t="str">
            <v>Quad</v>
          </cell>
          <cell r="C35" t="str">
            <v>South</v>
          </cell>
          <cell r="D35" t="str">
            <v>Sioux</v>
          </cell>
          <cell r="E35" t="str">
            <v>TTT</v>
          </cell>
          <cell r="F35">
            <v>25</v>
          </cell>
        </row>
        <row r="36">
          <cell r="B36" t="str">
            <v>Carlota</v>
          </cell>
          <cell r="C36" t="str">
            <v>South</v>
          </cell>
          <cell r="D36" t="str">
            <v>Smith</v>
          </cell>
          <cell r="E36" t="str">
            <v>QT</v>
          </cell>
          <cell r="F36">
            <v>31</v>
          </cell>
        </row>
        <row r="37">
          <cell r="B37" t="str">
            <v>Quad</v>
          </cell>
          <cell r="C37" t="str">
            <v>West</v>
          </cell>
          <cell r="D37" t="str">
            <v>Gault</v>
          </cell>
          <cell r="E37" t="str">
            <v>HII</v>
          </cell>
          <cell r="F37">
            <v>63</v>
          </cell>
        </row>
        <row r="38">
          <cell r="B38" t="str">
            <v>Sunshine</v>
          </cell>
          <cell r="C38" t="str">
            <v>MidWest</v>
          </cell>
          <cell r="D38" t="str">
            <v>Franks</v>
          </cell>
          <cell r="E38" t="str">
            <v>JAQ</v>
          </cell>
          <cell r="F38">
            <v>21</v>
          </cell>
        </row>
        <row r="39">
          <cell r="B39" t="str">
            <v>Sunshine</v>
          </cell>
          <cell r="C39" t="str">
            <v>MidWest</v>
          </cell>
          <cell r="D39" t="str">
            <v>Pham</v>
          </cell>
          <cell r="E39" t="str">
            <v>DFR</v>
          </cell>
          <cell r="F39">
            <v>23</v>
          </cell>
        </row>
        <row r="40">
          <cell r="B40" t="str">
            <v>Bellen</v>
          </cell>
          <cell r="C40" t="str">
            <v>East</v>
          </cell>
          <cell r="D40" t="str">
            <v>Pham</v>
          </cell>
          <cell r="E40" t="str">
            <v>DFR</v>
          </cell>
          <cell r="F40">
            <v>59</v>
          </cell>
        </row>
        <row r="41">
          <cell r="B41" t="str">
            <v>Bellen</v>
          </cell>
          <cell r="C41" t="str">
            <v>MidWest</v>
          </cell>
          <cell r="D41" t="str">
            <v>Pham</v>
          </cell>
          <cell r="E41" t="str">
            <v>PLOT</v>
          </cell>
          <cell r="F41">
            <v>57</v>
          </cell>
        </row>
        <row r="42">
          <cell r="B42" t="str">
            <v>Quad</v>
          </cell>
          <cell r="C42" t="str">
            <v>East</v>
          </cell>
          <cell r="D42" t="str">
            <v>Chin</v>
          </cell>
          <cell r="E42" t="str">
            <v>FM</v>
          </cell>
          <cell r="F42">
            <v>58</v>
          </cell>
        </row>
        <row r="43">
          <cell r="B43" t="str">
            <v>Sunshine</v>
          </cell>
          <cell r="C43" t="str">
            <v>East</v>
          </cell>
          <cell r="D43" t="str">
            <v>Smith</v>
          </cell>
          <cell r="E43" t="str">
            <v>PCC</v>
          </cell>
          <cell r="F43">
            <v>42</v>
          </cell>
        </row>
        <row r="44">
          <cell r="B44" t="str">
            <v>Bellen</v>
          </cell>
          <cell r="C44" t="str">
            <v>South</v>
          </cell>
          <cell r="D44" t="str">
            <v>Sioux</v>
          </cell>
          <cell r="E44" t="str">
            <v>QT</v>
          </cell>
          <cell r="F44">
            <v>15</v>
          </cell>
        </row>
        <row r="45">
          <cell r="B45" t="str">
            <v>Carlota</v>
          </cell>
          <cell r="C45" t="str">
            <v>West</v>
          </cell>
          <cell r="D45" t="str">
            <v>Gault</v>
          </cell>
          <cell r="E45" t="str">
            <v>QT</v>
          </cell>
          <cell r="F45">
            <v>10</v>
          </cell>
        </row>
        <row r="46">
          <cell r="B46" t="str">
            <v>Carlota</v>
          </cell>
          <cell r="C46" t="str">
            <v>West</v>
          </cell>
          <cell r="D46" t="str">
            <v>Sioux</v>
          </cell>
          <cell r="E46" t="str">
            <v>KPSA</v>
          </cell>
          <cell r="F46">
            <v>18</v>
          </cell>
        </row>
        <row r="47">
          <cell r="B47" t="str">
            <v>Sunset</v>
          </cell>
          <cell r="C47" t="str">
            <v>East</v>
          </cell>
          <cell r="D47" t="str">
            <v>Gault</v>
          </cell>
          <cell r="E47" t="str">
            <v>TRU</v>
          </cell>
          <cell r="F47">
            <v>27</v>
          </cell>
        </row>
        <row r="48">
          <cell r="B48" t="str">
            <v>Sunset</v>
          </cell>
          <cell r="C48" t="str">
            <v>South</v>
          </cell>
          <cell r="D48" t="str">
            <v>Pham</v>
          </cell>
          <cell r="E48" t="str">
            <v>HHH</v>
          </cell>
          <cell r="F48">
            <v>13</v>
          </cell>
        </row>
        <row r="49">
          <cell r="B49" t="str">
            <v>Bellen</v>
          </cell>
          <cell r="C49" t="str">
            <v>West</v>
          </cell>
          <cell r="D49" t="str">
            <v>Sioux</v>
          </cell>
          <cell r="E49" t="str">
            <v>YTR</v>
          </cell>
          <cell r="F49">
            <v>35</v>
          </cell>
        </row>
        <row r="50">
          <cell r="B50" t="str">
            <v>Sunshine</v>
          </cell>
          <cell r="C50" t="str">
            <v>East</v>
          </cell>
          <cell r="D50" t="str">
            <v>Pham</v>
          </cell>
          <cell r="E50" t="str">
            <v>FM</v>
          </cell>
          <cell r="F50">
            <v>38</v>
          </cell>
        </row>
        <row r="51">
          <cell r="B51" t="str">
            <v>Carlota</v>
          </cell>
          <cell r="C51" t="str">
            <v>East</v>
          </cell>
          <cell r="D51" t="str">
            <v>Pham</v>
          </cell>
          <cell r="E51" t="str">
            <v>AA</v>
          </cell>
          <cell r="F51">
            <v>63</v>
          </cell>
        </row>
        <row r="52">
          <cell r="B52" t="str">
            <v>Quad</v>
          </cell>
          <cell r="C52" t="str">
            <v>South</v>
          </cell>
          <cell r="D52" t="str">
            <v>Franks</v>
          </cell>
          <cell r="E52" t="str">
            <v>FM</v>
          </cell>
          <cell r="F52">
            <v>29</v>
          </cell>
        </row>
        <row r="53">
          <cell r="B53" t="str">
            <v>Sunset</v>
          </cell>
          <cell r="C53" t="str">
            <v>East</v>
          </cell>
          <cell r="D53" t="str">
            <v>Smith</v>
          </cell>
          <cell r="E53" t="str">
            <v>ZAT</v>
          </cell>
          <cell r="F53">
            <v>36</v>
          </cell>
        </row>
        <row r="54">
          <cell r="B54" t="str">
            <v>Quad</v>
          </cell>
          <cell r="C54" t="str">
            <v>East</v>
          </cell>
          <cell r="D54" t="str">
            <v>Smith</v>
          </cell>
          <cell r="E54" t="str">
            <v>DFR</v>
          </cell>
          <cell r="F54">
            <v>17</v>
          </cell>
        </row>
        <row r="55">
          <cell r="B55" t="str">
            <v>Bellen</v>
          </cell>
          <cell r="C55" t="str">
            <v>MidWest</v>
          </cell>
          <cell r="D55" t="str">
            <v>Smith</v>
          </cell>
          <cell r="E55" t="str">
            <v>PCC</v>
          </cell>
          <cell r="F55">
            <v>16</v>
          </cell>
        </row>
        <row r="56">
          <cell r="B56" t="str">
            <v>Sunshine</v>
          </cell>
          <cell r="C56" t="str">
            <v>West</v>
          </cell>
          <cell r="D56" t="str">
            <v>Sioux</v>
          </cell>
          <cell r="E56" t="str">
            <v>YTR</v>
          </cell>
          <cell r="F56">
            <v>58</v>
          </cell>
        </row>
        <row r="57">
          <cell r="B57" t="str">
            <v>Bellen</v>
          </cell>
          <cell r="C57" t="str">
            <v>East</v>
          </cell>
          <cell r="D57" t="str">
            <v>Franks</v>
          </cell>
          <cell r="E57" t="str">
            <v>DFGH</v>
          </cell>
          <cell r="F57">
            <v>20</v>
          </cell>
        </row>
        <row r="58">
          <cell r="B58" t="str">
            <v>Bellen</v>
          </cell>
          <cell r="C58" t="str">
            <v>MidWest</v>
          </cell>
          <cell r="D58" t="str">
            <v>Pham</v>
          </cell>
          <cell r="E58" t="str">
            <v>PSA</v>
          </cell>
          <cell r="F58">
            <v>40</v>
          </cell>
        </row>
        <row r="59">
          <cell r="B59" t="str">
            <v>Carlota</v>
          </cell>
          <cell r="C59" t="str">
            <v>East</v>
          </cell>
          <cell r="D59" t="str">
            <v>Franks</v>
          </cell>
          <cell r="E59" t="str">
            <v>JAQ</v>
          </cell>
          <cell r="F59">
            <v>34</v>
          </cell>
        </row>
        <row r="60">
          <cell r="B60" t="str">
            <v>Quad</v>
          </cell>
          <cell r="C60" t="str">
            <v>MidWest</v>
          </cell>
          <cell r="D60" t="str">
            <v>Chin</v>
          </cell>
          <cell r="E60" t="str">
            <v>EPP</v>
          </cell>
          <cell r="F60">
            <v>61</v>
          </cell>
        </row>
        <row r="61">
          <cell r="B61" t="str">
            <v>Sunset</v>
          </cell>
          <cell r="C61" t="str">
            <v>MidWest</v>
          </cell>
          <cell r="D61" t="str">
            <v>Gault</v>
          </cell>
          <cell r="E61" t="str">
            <v>ITW</v>
          </cell>
          <cell r="F61">
            <v>19</v>
          </cell>
        </row>
        <row r="62">
          <cell r="B62" t="str">
            <v>Sunshine</v>
          </cell>
          <cell r="C62" t="str">
            <v>South</v>
          </cell>
          <cell r="D62" t="str">
            <v>Smith</v>
          </cell>
          <cell r="E62" t="str">
            <v>QT</v>
          </cell>
          <cell r="F62">
            <v>40</v>
          </cell>
        </row>
        <row r="63">
          <cell r="B63" t="str">
            <v>Bellen</v>
          </cell>
          <cell r="C63" t="str">
            <v>South</v>
          </cell>
          <cell r="D63" t="str">
            <v>Sioux</v>
          </cell>
          <cell r="E63" t="str">
            <v>T</v>
          </cell>
          <cell r="F63">
            <v>35</v>
          </cell>
        </row>
        <row r="64">
          <cell r="B64" t="str">
            <v>Bellen</v>
          </cell>
          <cell r="C64" t="str">
            <v>East</v>
          </cell>
          <cell r="D64" t="str">
            <v>Chin</v>
          </cell>
          <cell r="E64" t="str">
            <v>KPSA</v>
          </cell>
          <cell r="F64">
            <v>17</v>
          </cell>
        </row>
        <row r="65">
          <cell r="B65" t="str">
            <v>Sunset</v>
          </cell>
          <cell r="C65" t="str">
            <v>South</v>
          </cell>
          <cell r="D65" t="str">
            <v>Pham</v>
          </cell>
          <cell r="E65" t="str">
            <v>TTT</v>
          </cell>
          <cell r="F65">
            <v>57</v>
          </cell>
        </row>
        <row r="66">
          <cell r="B66" t="str">
            <v>Carlota</v>
          </cell>
          <cell r="C66" t="str">
            <v>South</v>
          </cell>
          <cell r="D66" t="str">
            <v>Franks</v>
          </cell>
          <cell r="E66" t="str">
            <v>MNGD</v>
          </cell>
          <cell r="F66">
            <v>46</v>
          </cell>
        </row>
        <row r="67">
          <cell r="B67" t="str">
            <v>Sunshine</v>
          </cell>
          <cell r="C67" t="str">
            <v>South</v>
          </cell>
          <cell r="D67" t="str">
            <v>Chin</v>
          </cell>
          <cell r="E67" t="str">
            <v>TRU</v>
          </cell>
          <cell r="F67">
            <v>30</v>
          </cell>
        </row>
        <row r="68">
          <cell r="B68" t="str">
            <v>Sunset</v>
          </cell>
          <cell r="C68" t="str">
            <v>West</v>
          </cell>
          <cell r="D68" t="str">
            <v>Pham</v>
          </cell>
          <cell r="E68" t="str">
            <v>WT</v>
          </cell>
          <cell r="F68">
            <v>53</v>
          </cell>
        </row>
        <row r="69">
          <cell r="B69" t="str">
            <v>Quad</v>
          </cell>
          <cell r="C69" t="str">
            <v>MidWest</v>
          </cell>
          <cell r="D69" t="str">
            <v>Smith</v>
          </cell>
          <cell r="E69" t="str">
            <v>YTR</v>
          </cell>
          <cell r="F69">
            <v>42</v>
          </cell>
        </row>
        <row r="70">
          <cell r="B70" t="str">
            <v>Quad</v>
          </cell>
          <cell r="C70" t="str">
            <v>West</v>
          </cell>
          <cell r="D70" t="str">
            <v>Pham</v>
          </cell>
          <cell r="E70" t="str">
            <v>AST</v>
          </cell>
          <cell r="F70">
            <v>30</v>
          </cell>
        </row>
        <row r="71">
          <cell r="B71" t="str">
            <v>Sunset</v>
          </cell>
          <cell r="C71" t="str">
            <v>East</v>
          </cell>
          <cell r="D71" t="str">
            <v>Gault</v>
          </cell>
          <cell r="E71" t="str">
            <v>AST</v>
          </cell>
          <cell r="F71">
            <v>63</v>
          </cell>
        </row>
        <row r="72">
          <cell r="B72" t="str">
            <v>Sunset</v>
          </cell>
          <cell r="C72" t="str">
            <v>East</v>
          </cell>
          <cell r="D72" t="str">
            <v>Smith</v>
          </cell>
          <cell r="E72" t="str">
            <v>MBG</v>
          </cell>
          <cell r="F72">
            <v>17</v>
          </cell>
        </row>
        <row r="73">
          <cell r="B73" t="str">
            <v>Quad</v>
          </cell>
          <cell r="C73" t="str">
            <v>East</v>
          </cell>
          <cell r="D73" t="str">
            <v>Pham</v>
          </cell>
          <cell r="E73" t="str">
            <v>WT</v>
          </cell>
          <cell r="F73">
            <v>22</v>
          </cell>
        </row>
        <row r="74">
          <cell r="B74" t="str">
            <v>Sunshine</v>
          </cell>
          <cell r="C74" t="str">
            <v>East</v>
          </cell>
          <cell r="D74" t="str">
            <v>Franks</v>
          </cell>
          <cell r="E74" t="str">
            <v>PSA</v>
          </cell>
          <cell r="F74">
            <v>54</v>
          </cell>
        </row>
        <row r="75">
          <cell r="B75" t="str">
            <v>Carlota</v>
          </cell>
          <cell r="C75" t="str">
            <v>South</v>
          </cell>
          <cell r="D75" t="str">
            <v>Smith</v>
          </cell>
          <cell r="E75" t="str">
            <v>YTR</v>
          </cell>
          <cell r="F75">
            <v>53</v>
          </cell>
        </row>
        <row r="76">
          <cell r="B76" t="str">
            <v>Quad</v>
          </cell>
          <cell r="C76" t="str">
            <v>East</v>
          </cell>
          <cell r="D76" t="str">
            <v>Smith</v>
          </cell>
          <cell r="E76" t="str">
            <v>BBT</v>
          </cell>
          <cell r="F76">
            <v>49</v>
          </cell>
        </row>
        <row r="77">
          <cell r="B77" t="str">
            <v>Bellen</v>
          </cell>
          <cell r="C77" t="str">
            <v>South</v>
          </cell>
          <cell r="D77" t="str">
            <v>Smith</v>
          </cell>
          <cell r="E77" t="str">
            <v>TRU</v>
          </cell>
          <cell r="F77">
            <v>11</v>
          </cell>
        </row>
        <row r="78">
          <cell r="B78" t="str">
            <v>Sunset</v>
          </cell>
          <cell r="C78" t="str">
            <v>East</v>
          </cell>
          <cell r="D78" t="str">
            <v>Gault</v>
          </cell>
          <cell r="E78" t="str">
            <v>MNGD</v>
          </cell>
          <cell r="F78">
            <v>12</v>
          </cell>
        </row>
        <row r="79">
          <cell r="B79" t="str">
            <v>Sunshine</v>
          </cell>
          <cell r="C79" t="str">
            <v>MidWest</v>
          </cell>
          <cell r="D79" t="str">
            <v>Smith</v>
          </cell>
          <cell r="E79" t="str">
            <v>TTT</v>
          </cell>
          <cell r="F79">
            <v>8</v>
          </cell>
        </row>
        <row r="80">
          <cell r="B80" t="str">
            <v>Sunshine</v>
          </cell>
          <cell r="C80" t="str">
            <v>MidWest</v>
          </cell>
          <cell r="D80" t="str">
            <v>Franks</v>
          </cell>
          <cell r="E80" t="str">
            <v>HHH</v>
          </cell>
          <cell r="F80">
            <v>59</v>
          </cell>
        </row>
        <row r="81">
          <cell r="B81" t="str">
            <v>Sunshine</v>
          </cell>
          <cell r="C81" t="str">
            <v>South</v>
          </cell>
          <cell r="D81" t="str">
            <v>Chin</v>
          </cell>
          <cell r="E81" t="str">
            <v>T</v>
          </cell>
          <cell r="F81">
            <v>49</v>
          </cell>
        </row>
        <row r="82">
          <cell r="B82" t="str">
            <v>Quad</v>
          </cell>
          <cell r="C82" t="str">
            <v>East</v>
          </cell>
          <cell r="D82" t="str">
            <v>Franks</v>
          </cell>
          <cell r="E82" t="str">
            <v>PCC</v>
          </cell>
          <cell r="F82">
            <v>44</v>
          </cell>
        </row>
        <row r="83">
          <cell r="B83" t="str">
            <v>Sunset</v>
          </cell>
          <cell r="C83" t="str">
            <v>West</v>
          </cell>
          <cell r="D83" t="str">
            <v>Chin</v>
          </cell>
          <cell r="E83" t="str">
            <v>FM</v>
          </cell>
          <cell r="F83">
            <v>62</v>
          </cell>
        </row>
        <row r="84">
          <cell r="B84" t="str">
            <v>Quad</v>
          </cell>
          <cell r="C84" t="str">
            <v>MidWest</v>
          </cell>
          <cell r="D84" t="str">
            <v>Gault</v>
          </cell>
          <cell r="E84" t="str">
            <v>PLOT</v>
          </cell>
          <cell r="F84">
            <v>10</v>
          </cell>
        </row>
        <row r="85">
          <cell r="B85" t="str">
            <v>Carlota</v>
          </cell>
          <cell r="C85" t="str">
            <v>South</v>
          </cell>
          <cell r="D85" t="str">
            <v>Smith</v>
          </cell>
          <cell r="E85" t="str">
            <v>FM</v>
          </cell>
          <cell r="F85">
            <v>52</v>
          </cell>
        </row>
        <row r="86">
          <cell r="B86" t="str">
            <v>Quad</v>
          </cell>
          <cell r="C86" t="str">
            <v>MidWest</v>
          </cell>
          <cell r="D86" t="str">
            <v>Smith</v>
          </cell>
          <cell r="E86" t="str">
            <v>PLOT</v>
          </cell>
          <cell r="F86">
            <v>17</v>
          </cell>
        </row>
        <row r="87">
          <cell r="B87" t="str">
            <v>Sunset</v>
          </cell>
          <cell r="C87" t="str">
            <v>MidWest</v>
          </cell>
          <cell r="D87" t="str">
            <v>Sioux</v>
          </cell>
          <cell r="E87" t="str">
            <v>BBT</v>
          </cell>
          <cell r="F87">
            <v>29</v>
          </cell>
        </row>
        <row r="88">
          <cell r="B88" t="str">
            <v>Bellen</v>
          </cell>
          <cell r="C88" t="str">
            <v>South</v>
          </cell>
          <cell r="D88" t="str">
            <v>Sioux</v>
          </cell>
          <cell r="E88" t="str">
            <v>QT</v>
          </cell>
          <cell r="F88">
            <v>25</v>
          </cell>
        </row>
        <row r="89">
          <cell r="B89" t="str">
            <v>Quad</v>
          </cell>
          <cell r="C89" t="str">
            <v>East</v>
          </cell>
          <cell r="D89" t="str">
            <v>Franks</v>
          </cell>
          <cell r="E89" t="str">
            <v>ITW</v>
          </cell>
          <cell r="F89">
            <v>14</v>
          </cell>
        </row>
        <row r="90">
          <cell r="B90" t="str">
            <v>Bellen</v>
          </cell>
          <cell r="C90" t="str">
            <v>West</v>
          </cell>
          <cell r="D90" t="str">
            <v>Pham</v>
          </cell>
          <cell r="E90" t="str">
            <v>AST</v>
          </cell>
          <cell r="F90">
            <v>53</v>
          </cell>
        </row>
        <row r="91">
          <cell r="B91" t="str">
            <v>Sunset</v>
          </cell>
          <cell r="C91" t="str">
            <v>South</v>
          </cell>
          <cell r="D91" t="str">
            <v>Sioux</v>
          </cell>
          <cell r="E91" t="str">
            <v>MBG</v>
          </cell>
          <cell r="F91">
            <v>47</v>
          </cell>
        </row>
        <row r="92">
          <cell r="B92" t="str">
            <v>Carlota</v>
          </cell>
          <cell r="C92" t="str">
            <v>MidWest</v>
          </cell>
          <cell r="D92" t="str">
            <v>Franks</v>
          </cell>
          <cell r="E92" t="str">
            <v>BBT</v>
          </cell>
          <cell r="F92">
            <v>13</v>
          </cell>
        </row>
        <row r="93">
          <cell r="B93" t="str">
            <v>Sunshine</v>
          </cell>
          <cell r="C93" t="str">
            <v>West</v>
          </cell>
          <cell r="D93" t="str">
            <v>Franks</v>
          </cell>
          <cell r="E93" t="str">
            <v>ET</v>
          </cell>
          <cell r="F93">
            <v>12</v>
          </cell>
        </row>
        <row r="94">
          <cell r="B94" t="str">
            <v>Carlota</v>
          </cell>
          <cell r="C94" t="str">
            <v>MidWest</v>
          </cell>
          <cell r="D94" t="str">
            <v>Chin</v>
          </cell>
          <cell r="E94" t="str">
            <v>FM</v>
          </cell>
          <cell r="F94">
            <v>20</v>
          </cell>
        </row>
        <row r="95">
          <cell r="B95" t="str">
            <v>Bellen</v>
          </cell>
          <cell r="C95" t="str">
            <v>East</v>
          </cell>
          <cell r="D95" t="str">
            <v>Pham</v>
          </cell>
          <cell r="E95" t="str">
            <v>EPP</v>
          </cell>
          <cell r="F95">
            <v>40</v>
          </cell>
        </row>
        <row r="96">
          <cell r="B96" t="str">
            <v>Bellen</v>
          </cell>
          <cell r="C96" t="str">
            <v>East</v>
          </cell>
          <cell r="D96" t="str">
            <v>Gault</v>
          </cell>
          <cell r="E96" t="str">
            <v>DFGH</v>
          </cell>
          <cell r="F96">
            <v>9</v>
          </cell>
        </row>
        <row r="97">
          <cell r="B97" t="str">
            <v>Carlota</v>
          </cell>
          <cell r="C97" t="str">
            <v>East</v>
          </cell>
          <cell r="D97" t="str">
            <v>Franks</v>
          </cell>
          <cell r="E97" t="str">
            <v>WSD</v>
          </cell>
          <cell r="F97">
            <v>38</v>
          </cell>
        </row>
        <row r="98">
          <cell r="B98" t="str">
            <v>Bellen</v>
          </cell>
          <cell r="C98" t="str">
            <v>South</v>
          </cell>
          <cell r="D98" t="str">
            <v>Gault</v>
          </cell>
          <cell r="E98" t="str">
            <v>KBTB</v>
          </cell>
          <cell r="F98">
            <v>24</v>
          </cell>
        </row>
        <row r="99">
          <cell r="B99" t="str">
            <v>Quad</v>
          </cell>
          <cell r="C99" t="str">
            <v>West</v>
          </cell>
          <cell r="D99" t="str">
            <v>Chin</v>
          </cell>
          <cell r="E99" t="str">
            <v>PCC</v>
          </cell>
          <cell r="F99">
            <v>10</v>
          </cell>
        </row>
        <row r="100">
          <cell r="B100" t="str">
            <v>Quad</v>
          </cell>
          <cell r="C100" t="str">
            <v>South</v>
          </cell>
          <cell r="D100" t="str">
            <v>Gault</v>
          </cell>
          <cell r="E100" t="str">
            <v>KBTB</v>
          </cell>
          <cell r="F100">
            <v>56</v>
          </cell>
        </row>
        <row r="101">
          <cell r="B101" t="str">
            <v>Sunshine</v>
          </cell>
          <cell r="C101" t="str">
            <v>MidWest</v>
          </cell>
          <cell r="D101" t="str">
            <v>Chin</v>
          </cell>
          <cell r="E101" t="str">
            <v>PCC</v>
          </cell>
          <cell r="F101">
            <v>62</v>
          </cell>
        </row>
        <row r="102">
          <cell r="B102" t="str">
            <v>Quad</v>
          </cell>
          <cell r="C102" t="str">
            <v>South</v>
          </cell>
          <cell r="D102" t="str">
            <v>Franks</v>
          </cell>
          <cell r="E102" t="str">
            <v>YTR</v>
          </cell>
          <cell r="F102">
            <v>44</v>
          </cell>
        </row>
        <row r="103">
          <cell r="B103" t="str">
            <v>Carlota</v>
          </cell>
          <cell r="C103" t="str">
            <v>East</v>
          </cell>
          <cell r="D103" t="str">
            <v>Sioux</v>
          </cell>
          <cell r="E103" t="str">
            <v>PCC</v>
          </cell>
          <cell r="F103">
            <v>39</v>
          </cell>
        </row>
        <row r="104">
          <cell r="B104" t="str">
            <v>Sunshine</v>
          </cell>
          <cell r="C104" t="str">
            <v>East</v>
          </cell>
          <cell r="D104" t="str">
            <v>Franks</v>
          </cell>
          <cell r="E104" t="str">
            <v>AA</v>
          </cell>
          <cell r="F104">
            <v>24</v>
          </cell>
        </row>
        <row r="105">
          <cell r="B105" t="str">
            <v>Bellen</v>
          </cell>
          <cell r="C105" t="str">
            <v>West</v>
          </cell>
          <cell r="D105" t="str">
            <v>Smith</v>
          </cell>
          <cell r="E105" t="str">
            <v>WT</v>
          </cell>
          <cell r="F105">
            <v>6</v>
          </cell>
        </row>
        <row r="106">
          <cell r="B106" t="str">
            <v>Bellen</v>
          </cell>
          <cell r="C106" t="str">
            <v>West</v>
          </cell>
          <cell r="D106" t="str">
            <v>Pham</v>
          </cell>
          <cell r="E106" t="str">
            <v>SFWK</v>
          </cell>
          <cell r="F106">
            <v>19</v>
          </cell>
        </row>
      </sheetData>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3">
          <cell r="C3" t="str">
            <v>Account#</v>
          </cell>
          <cell r="D3" t="str">
            <v>Fname</v>
          </cell>
          <cell r="E3" t="str">
            <v>Lname</v>
          </cell>
          <cell r="F3" t="str">
            <v>Balance</v>
          </cell>
          <cell r="G3" t="str">
            <v>E-mail</v>
          </cell>
        </row>
        <row r="4">
          <cell r="C4" t="str">
            <v>1258-DaDo-7418</v>
          </cell>
          <cell r="D4" t="str">
            <v>Danielle</v>
          </cell>
          <cell r="E4" t="str">
            <v>Dowell</v>
          </cell>
          <cell r="F4">
            <v>4191.5599999999995</v>
          </cell>
          <cell r="G4" t="str">
            <v>DaDo@gmail.com</v>
          </cell>
        </row>
        <row r="5">
          <cell r="C5" t="str">
            <v>1258-ViHo-1321</v>
          </cell>
          <cell r="D5" t="str">
            <v>Victor</v>
          </cell>
          <cell r="E5" t="str">
            <v>Horvath</v>
          </cell>
          <cell r="F5">
            <v>3676.61</v>
          </cell>
          <cell r="G5" t="str">
            <v>ViHo@gmail.com</v>
          </cell>
        </row>
        <row r="6">
          <cell r="C6" t="str">
            <v>1258-HoSh-4750</v>
          </cell>
          <cell r="D6" t="str">
            <v>Howard</v>
          </cell>
          <cell r="E6" t="str">
            <v>Shah</v>
          </cell>
          <cell r="F6">
            <v>7350.44</v>
          </cell>
          <cell r="G6" t="str">
            <v>HoSh@gmail.com</v>
          </cell>
        </row>
        <row r="7">
          <cell r="C7" t="str">
            <v>1258-MaKo-6449</v>
          </cell>
          <cell r="D7" t="str">
            <v>Mark</v>
          </cell>
          <cell r="E7" t="str">
            <v>Koehler</v>
          </cell>
          <cell r="F7">
            <v>1367.3600000000001</v>
          </cell>
          <cell r="G7" t="str">
            <v>MaKo@gmail.com</v>
          </cell>
        </row>
        <row r="8">
          <cell r="C8" t="str">
            <v>1258-DeSt-7389</v>
          </cell>
          <cell r="D8" t="str">
            <v>Debbie</v>
          </cell>
          <cell r="E8" t="str">
            <v>Stephen</v>
          </cell>
          <cell r="F8">
            <v>3196.24</v>
          </cell>
          <cell r="G8" t="str">
            <v>DeSt@gmail.com</v>
          </cell>
        </row>
        <row r="9">
          <cell r="C9" t="str">
            <v>1258-KuWe-1748</v>
          </cell>
          <cell r="D9" t="str">
            <v>Kurt</v>
          </cell>
          <cell r="E9" t="str">
            <v>Weckerly</v>
          </cell>
          <cell r="F9">
            <v>7052.93</v>
          </cell>
          <cell r="G9" t="str">
            <v>KuWe@gmail.com</v>
          </cell>
        </row>
        <row r="10">
          <cell r="C10" t="str">
            <v>1258-GuSu-6102</v>
          </cell>
          <cell r="D10" t="str">
            <v>Guy</v>
          </cell>
          <cell r="E10" t="str">
            <v>Sur</v>
          </cell>
          <cell r="F10">
            <v>1445.17</v>
          </cell>
          <cell r="G10" t="str">
            <v>GuSu@gmail.com</v>
          </cell>
        </row>
        <row r="11">
          <cell r="C11" t="str">
            <v>1258-OdLa-8740</v>
          </cell>
          <cell r="D11" t="str">
            <v>Odessa</v>
          </cell>
          <cell r="E11" t="str">
            <v>Lauria</v>
          </cell>
          <cell r="F11">
            <v>7812.45</v>
          </cell>
          <cell r="G11" t="str">
            <v>OdLa@gmail.com</v>
          </cell>
        </row>
        <row r="12">
          <cell r="C12" t="str">
            <v>1258-ElRh-4436</v>
          </cell>
          <cell r="D12" t="str">
            <v>Elinor</v>
          </cell>
          <cell r="E12" t="str">
            <v>Rhames</v>
          </cell>
          <cell r="F12">
            <v>6225.46</v>
          </cell>
          <cell r="G12" t="str">
            <v>ElRh@gmail.com</v>
          </cell>
        </row>
        <row r="13">
          <cell r="C13" t="str">
            <v>1258-NeSu-3274</v>
          </cell>
          <cell r="D13" t="str">
            <v>Neva</v>
          </cell>
          <cell r="E13" t="str">
            <v>Sumler</v>
          </cell>
          <cell r="F13">
            <v>4749.54</v>
          </cell>
          <cell r="G13" t="str">
            <v>NeSu@gmail.com</v>
          </cell>
        </row>
        <row r="14">
          <cell r="C14" t="str">
            <v>1258-TyBr-8211</v>
          </cell>
          <cell r="D14" t="str">
            <v>Tyrone</v>
          </cell>
          <cell r="E14" t="str">
            <v>Brite</v>
          </cell>
          <cell r="F14">
            <v>6943.25</v>
          </cell>
          <cell r="G14" t="str">
            <v>TyBr@gmail.com</v>
          </cell>
        </row>
        <row r="15">
          <cell r="C15" t="str">
            <v>1258-JaSe-8984</v>
          </cell>
          <cell r="D15" t="str">
            <v>Javier</v>
          </cell>
          <cell r="E15" t="str">
            <v>Segers</v>
          </cell>
          <cell r="F15">
            <v>8101.48</v>
          </cell>
          <cell r="G15" t="str">
            <v>JaSe@gmail.com</v>
          </cell>
        </row>
        <row r="16">
          <cell r="C16" t="str">
            <v>1258-ClWi-5671</v>
          </cell>
          <cell r="D16" t="str">
            <v>Clare</v>
          </cell>
          <cell r="E16" t="str">
            <v>Wimbush</v>
          </cell>
          <cell r="F16">
            <v>6647.43</v>
          </cell>
          <cell r="G16" t="str">
            <v>ClWi@gmail.com</v>
          </cell>
        </row>
        <row r="17">
          <cell r="C17" t="str">
            <v>1258-HiHi-3444</v>
          </cell>
          <cell r="D17" t="str">
            <v>Hillary</v>
          </cell>
          <cell r="E17" t="str">
            <v>Hillen</v>
          </cell>
          <cell r="F17">
            <v>5095.71</v>
          </cell>
          <cell r="G17" t="str">
            <v>HiHi@gmail.com</v>
          </cell>
        </row>
        <row r="18">
          <cell r="C18" t="str">
            <v>1258-MaZo-8107</v>
          </cell>
          <cell r="D18" t="str">
            <v>Mathew</v>
          </cell>
          <cell r="E18" t="str">
            <v>Zobel</v>
          </cell>
          <cell r="F18">
            <v>6533.32</v>
          </cell>
          <cell r="G18" t="str">
            <v>MaZo@gmail.com</v>
          </cell>
        </row>
        <row r="19">
          <cell r="C19" t="str">
            <v>1258-JeSo-6445</v>
          </cell>
          <cell r="D19" t="str">
            <v>Jeanie</v>
          </cell>
          <cell r="E19" t="str">
            <v>Solley</v>
          </cell>
          <cell r="F19">
            <v>4790.2800000000007</v>
          </cell>
          <cell r="G19" t="str">
            <v>JeSo@gmail.com</v>
          </cell>
        </row>
        <row r="20">
          <cell r="C20" t="str">
            <v>1258-MaLe-7052</v>
          </cell>
          <cell r="D20" t="str">
            <v>Marcie</v>
          </cell>
          <cell r="E20" t="str">
            <v>Levis</v>
          </cell>
          <cell r="F20">
            <v>3611.78</v>
          </cell>
          <cell r="G20" t="str">
            <v>MaLe@gmail.com</v>
          </cell>
        </row>
        <row r="21">
          <cell r="C21" t="str">
            <v>1258-ZeSe-6140</v>
          </cell>
          <cell r="D21" t="str">
            <v>Zelma</v>
          </cell>
          <cell r="E21" t="str">
            <v>Semones</v>
          </cell>
          <cell r="F21">
            <v>1844.15</v>
          </cell>
          <cell r="G21" t="str">
            <v>ZeSe@gmail.com</v>
          </cell>
        </row>
        <row r="22">
          <cell r="C22" t="str">
            <v>1258-DaCa-8640</v>
          </cell>
          <cell r="D22" t="str">
            <v>Darryl</v>
          </cell>
          <cell r="E22" t="str">
            <v>Canela</v>
          </cell>
          <cell r="F22">
            <v>8910.2000000000007</v>
          </cell>
          <cell r="G22" t="str">
            <v>DaCa@gmail.com</v>
          </cell>
        </row>
        <row r="23">
          <cell r="C23" t="str">
            <v>1258-JuGo-1604</v>
          </cell>
          <cell r="D23" t="str">
            <v>Julio</v>
          </cell>
          <cell r="E23" t="str">
            <v>Gondek</v>
          </cell>
          <cell r="F23">
            <v>7341.38</v>
          </cell>
          <cell r="G23" t="str">
            <v>JuGo@gmail.com</v>
          </cell>
        </row>
        <row r="24">
          <cell r="C24" t="str">
            <v>1258-LoSt-8418</v>
          </cell>
          <cell r="D24" t="str">
            <v>Louisa</v>
          </cell>
          <cell r="E24" t="str">
            <v>Strecker</v>
          </cell>
          <cell r="F24">
            <v>7140.8</v>
          </cell>
          <cell r="G24" t="str">
            <v>LoSt@gmail.com</v>
          </cell>
        </row>
        <row r="25">
          <cell r="C25" t="str">
            <v>1258-JaCl-8766</v>
          </cell>
          <cell r="D25" t="str">
            <v>Javier</v>
          </cell>
          <cell r="E25" t="str">
            <v>Claflin</v>
          </cell>
          <cell r="F25">
            <v>5994.36</v>
          </cell>
          <cell r="G25" t="str">
            <v>JaCl@gmail.com</v>
          </cell>
        </row>
        <row r="26">
          <cell r="C26" t="str">
            <v>1258-AnEv-6862</v>
          </cell>
          <cell r="D26" t="str">
            <v>Annabelle</v>
          </cell>
          <cell r="E26" t="str">
            <v>Everest</v>
          </cell>
          <cell r="F26">
            <v>1556.44</v>
          </cell>
          <cell r="G26" t="str">
            <v>AnEv@gmail.com</v>
          </cell>
        </row>
        <row r="27">
          <cell r="C27" t="str">
            <v>1258-ElMe-1003</v>
          </cell>
          <cell r="D27" t="str">
            <v>Elinor</v>
          </cell>
          <cell r="E27" t="str">
            <v>Meinke</v>
          </cell>
          <cell r="F27">
            <v>6420.78</v>
          </cell>
          <cell r="G27" t="str">
            <v>ElMe@gmail.com</v>
          </cell>
        </row>
        <row r="28">
          <cell r="C28" t="str">
            <v>1258-MaOp-8230</v>
          </cell>
          <cell r="D28" t="str">
            <v>Max</v>
          </cell>
          <cell r="E28" t="str">
            <v>Opp</v>
          </cell>
          <cell r="F28">
            <v>1989.48</v>
          </cell>
          <cell r="G28" t="str">
            <v>MaOp@gmail.com</v>
          </cell>
        </row>
        <row r="29">
          <cell r="C29" t="str">
            <v>1258-TeOs-1454</v>
          </cell>
          <cell r="D29" t="str">
            <v>Ted</v>
          </cell>
          <cell r="E29" t="str">
            <v>Oscar</v>
          </cell>
          <cell r="F29">
            <v>8832.36</v>
          </cell>
          <cell r="G29" t="str">
            <v>TeOs@gmail.com</v>
          </cell>
        </row>
        <row r="30">
          <cell r="C30" t="str">
            <v>1258-LoDe-6705</v>
          </cell>
          <cell r="D30" t="str">
            <v>Lonnie</v>
          </cell>
          <cell r="E30" t="str">
            <v>Debus</v>
          </cell>
          <cell r="F30">
            <v>1623.9299999999998</v>
          </cell>
          <cell r="G30" t="str">
            <v>LoDe@gmail.com</v>
          </cell>
        </row>
        <row r="31">
          <cell r="C31" t="str">
            <v>1258-TaWa-4457</v>
          </cell>
          <cell r="D31" t="str">
            <v>Tania</v>
          </cell>
          <cell r="E31" t="str">
            <v>Warburton</v>
          </cell>
          <cell r="F31">
            <v>7312.21</v>
          </cell>
          <cell r="G31" t="str">
            <v>TaWa@gmail.com</v>
          </cell>
        </row>
        <row r="32">
          <cell r="C32" t="str">
            <v>1258-HuPa-4126</v>
          </cell>
          <cell r="D32" t="str">
            <v>Hugh</v>
          </cell>
          <cell r="E32" t="str">
            <v>Patron</v>
          </cell>
          <cell r="F32">
            <v>7792.32</v>
          </cell>
          <cell r="G32" t="str">
            <v>HuPa@gmail.com</v>
          </cell>
        </row>
        <row r="33">
          <cell r="C33" t="str">
            <v>1258-KeCa-5697</v>
          </cell>
          <cell r="D33" t="str">
            <v>Kelly</v>
          </cell>
          <cell r="E33" t="str">
            <v>Carn</v>
          </cell>
          <cell r="F33">
            <v>4898.3999999999996</v>
          </cell>
          <cell r="G33" t="str">
            <v>KeCa@gmail.com</v>
          </cell>
        </row>
        <row r="34">
          <cell r="C34" t="str">
            <v>1258-JaEp-1979</v>
          </cell>
          <cell r="D34" t="str">
            <v>Jamie</v>
          </cell>
          <cell r="E34" t="str">
            <v>Epperly</v>
          </cell>
          <cell r="F34">
            <v>1810.45</v>
          </cell>
          <cell r="G34" t="str">
            <v>JaEp@gmail.com</v>
          </cell>
        </row>
        <row r="35">
          <cell r="C35" t="str">
            <v>1258-ClMe-7851</v>
          </cell>
          <cell r="D35" t="str">
            <v>Clinton</v>
          </cell>
          <cell r="E35" t="str">
            <v>Mellen</v>
          </cell>
          <cell r="F35">
            <v>2813.8199999999997</v>
          </cell>
          <cell r="G35" t="str">
            <v>ClMe@gmail.com</v>
          </cell>
        </row>
        <row r="36">
          <cell r="C36" t="str">
            <v>1258-JeKa-3017</v>
          </cell>
          <cell r="D36" t="str">
            <v>Jessie</v>
          </cell>
          <cell r="E36" t="str">
            <v>Kappler</v>
          </cell>
          <cell r="F36">
            <v>1135.83</v>
          </cell>
          <cell r="G36" t="str">
            <v>JeKa@gmail.com</v>
          </cell>
        </row>
        <row r="37">
          <cell r="C37" t="str">
            <v>1258-JeKa-3825</v>
          </cell>
          <cell r="D37" t="str">
            <v>Jessie</v>
          </cell>
          <cell r="E37" t="str">
            <v>Kappler</v>
          </cell>
          <cell r="F37">
            <v>6875.03</v>
          </cell>
          <cell r="G37" t="str">
            <v>JeKa@gmail.com</v>
          </cell>
        </row>
      </sheetData>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sheetName val="PRODUCTION REPORTS"/>
      <sheetName val="MASTER"/>
      <sheetName val="ANIMATION ONLY"/>
      <sheetName val="CONCEP-STREET"/>
      <sheetName val="ANIMATION COST FORECAST"/>
      <sheetName val="WEEKLY"/>
      <sheetName val="Sheet1"/>
      <sheetName val="EXTERNAL ANIMATION"/>
      <sheetName val="LMA"/>
    </sheetNames>
    <sheetDataSet>
      <sheetData sheetId="0"/>
      <sheetData sheetId="1"/>
      <sheetData sheetId="2" refreshError="1">
        <row r="18">
          <cell r="N18" t="str">
            <v>ENGINEERING</v>
          </cell>
          <cell r="Y18" t="str">
            <v>WK Count</v>
          </cell>
          <cell r="Z18" t="str">
            <v>Total Days</v>
          </cell>
        </row>
        <row r="20">
          <cell r="A20" t="str">
            <v>PREP</v>
          </cell>
          <cell r="F20" t="str">
            <v>ANIMATION</v>
          </cell>
          <cell r="I20" t="str">
            <v>INK &amp; PAINT</v>
          </cell>
          <cell r="L20" t="str">
            <v>ALPHA</v>
          </cell>
          <cell r="N20" t="str">
            <v>BETA</v>
          </cell>
          <cell r="P20" t="str">
            <v>RTM</v>
          </cell>
          <cell r="Y20">
            <v>11</v>
          </cell>
          <cell r="Z20">
            <v>77</v>
          </cell>
        </row>
        <row r="31">
          <cell r="A31" t="str">
            <v>Wks</v>
          </cell>
          <cell r="B31" t="str">
            <v>Days</v>
          </cell>
          <cell r="F31" t="str">
            <v>Wks</v>
          </cell>
          <cell r="G31" t="str">
            <v>Days</v>
          </cell>
          <cell r="H31" t="str">
            <v>Frames</v>
          </cell>
          <cell r="I31" t="str">
            <v>Wks</v>
          </cell>
          <cell r="J31" t="str">
            <v>Days</v>
          </cell>
          <cell r="Y31">
            <v>16</v>
          </cell>
          <cell r="Z31">
            <v>110</v>
          </cell>
        </row>
        <row r="32">
          <cell r="A32">
            <v>9</v>
          </cell>
          <cell r="B32">
            <v>77</v>
          </cell>
          <cell r="F32">
            <v>10</v>
          </cell>
          <cell r="G32">
            <v>110</v>
          </cell>
          <cell r="H32">
            <v>4500</v>
          </cell>
          <cell r="I32">
            <v>5</v>
          </cell>
          <cell r="J32">
            <v>49</v>
          </cell>
          <cell r="K32">
            <v>21</v>
          </cell>
          <cell r="M32">
            <v>29</v>
          </cell>
          <cell r="O32">
            <v>29</v>
          </cell>
          <cell r="Q32">
            <v>29</v>
          </cell>
          <cell r="Y32">
            <v>7</v>
          </cell>
          <cell r="Z32">
            <v>49</v>
          </cell>
        </row>
        <row r="45">
          <cell r="Y45">
            <v>154</v>
          </cell>
          <cell r="Z45">
            <v>35</v>
          </cell>
        </row>
        <row r="49">
          <cell r="N49" t="str">
            <v>ENGINEERING</v>
          </cell>
          <cell r="Y49" t="str">
            <v>WK Count</v>
          </cell>
          <cell r="Z49" t="str">
            <v>Total Days</v>
          </cell>
        </row>
        <row r="53">
          <cell r="A53" t="str">
            <v>PREP</v>
          </cell>
          <cell r="F53" t="str">
            <v>ANIMATION</v>
          </cell>
          <cell r="I53" t="str">
            <v>INK &amp; PAINT</v>
          </cell>
          <cell r="L53" t="str">
            <v>ALPHA</v>
          </cell>
          <cell r="N53" t="str">
            <v>BETA</v>
          </cell>
          <cell r="P53" t="str">
            <v>RTM</v>
          </cell>
          <cell r="Y53">
            <v>22</v>
          </cell>
          <cell r="Z53">
            <v>154</v>
          </cell>
        </row>
        <row r="64">
          <cell r="A64" t="str">
            <v>Wks</v>
          </cell>
          <cell r="B64" t="str">
            <v>Days</v>
          </cell>
          <cell r="F64" t="str">
            <v>Wks</v>
          </cell>
          <cell r="G64" t="str">
            <v>Days</v>
          </cell>
          <cell r="H64" t="str">
            <v>Frames</v>
          </cell>
          <cell r="I64" t="str">
            <v>Wks</v>
          </cell>
          <cell r="J64" t="str">
            <v>Days</v>
          </cell>
          <cell r="Y64">
            <v>16</v>
          </cell>
          <cell r="Z64">
            <v>76.666666666666671</v>
          </cell>
        </row>
        <row r="65">
          <cell r="A65">
            <v>20</v>
          </cell>
          <cell r="B65">
            <v>154</v>
          </cell>
          <cell r="F65">
            <v>6.666666666666667</v>
          </cell>
          <cell r="G65">
            <v>76.666666666666671</v>
          </cell>
          <cell r="H65">
            <v>3000</v>
          </cell>
          <cell r="I65">
            <v>3.3333333333333335</v>
          </cell>
          <cell r="J65">
            <v>37.333333333333336</v>
          </cell>
          <cell r="K65">
            <v>21</v>
          </cell>
          <cell r="M65">
            <v>29</v>
          </cell>
          <cell r="O65">
            <v>29</v>
          </cell>
          <cell r="Q65">
            <v>29</v>
          </cell>
          <cell r="Y65">
            <v>9</v>
          </cell>
          <cell r="Z65">
            <v>37.333333333333336</v>
          </cell>
        </row>
        <row r="93">
          <cell r="Y93">
            <v>154</v>
          </cell>
          <cell r="Z93">
            <v>23.333333333333336</v>
          </cell>
        </row>
        <row r="94">
          <cell r="Y94">
            <v>154</v>
          </cell>
          <cell r="Z94">
            <v>23.333333333333336</v>
          </cell>
        </row>
        <row r="97">
          <cell r="N97" t="str">
            <v>ENGINEERING</v>
          </cell>
          <cell r="Y97" t="str">
            <v>WK Count</v>
          </cell>
          <cell r="Z97" t="str">
            <v>Total Days</v>
          </cell>
        </row>
        <row r="98">
          <cell r="N98" t="str">
            <v>ENGINEERING</v>
          </cell>
          <cell r="R98" t="str">
            <v>MULAN STORY STUDIO</v>
          </cell>
          <cell r="V98" t="str">
            <v xml:space="preserve">START </v>
          </cell>
          <cell r="W98" t="str">
            <v>FRAMES</v>
          </cell>
          <cell r="X98">
            <v>5100</v>
          </cell>
          <cell r="Y98" t="str">
            <v>WK Count</v>
          </cell>
          <cell r="Z98" t="str">
            <v>Total Days</v>
          </cell>
          <cell r="AA98">
            <v>0</v>
          </cell>
          <cell r="AB98">
            <v>0</v>
          </cell>
          <cell r="AC98">
            <v>0</v>
          </cell>
          <cell r="AD98">
            <v>0</v>
          </cell>
          <cell r="AE98">
            <v>0</v>
          </cell>
          <cell r="AF98">
            <v>0</v>
          </cell>
          <cell r="AG98">
            <v>0</v>
          </cell>
          <cell r="AH98">
            <v>0</v>
          </cell>
          <cell r="AI98">
            <v>0</v>
          </cell>
          <cell r="AJ98">
            <v>0</v>
          </cell>
          <cell r="AK98">
            <v>0</v>
          </cell>
          <cell r="AL98">
            <v>0</v>
          </cell>
          <cell r="AM98">
            <v>35639</v>
          </cell>
          <cell r="AN98">
            <v>35646</v>
          </cell>
          <cell r="AO98">
            <v>35653</v>
          </cell>
          <cell r="AP98">
            <v>35660</v>
          </cell>
          <cell r="AQ98">
            <v>35667</v>
          </cell>
          <cell r="AR98">
            <v>35674</v>
          </cell>
          <cell r="AS98">
            <v>35681</v>
          </cell>
          <cell r="AT98">
            <v>35688</v>
          </cell>
          <cell r="AU98">
            <v>35695</v>
          </cell>
          <cell r="AV98">
            <v>35702</v>
          </cell>
          <cell r="AW98">
            <v>35709</v>
          </cell>
          <cell r="AX98">
            <v>35716</v>
          </cell>
          <cell r="AY98">
            <v>35723</v>
          </cell>
          <cell r="AZ98">
            <v>35730</v>
          </cell>
          <cell r="BA98">
            <v>0</v>
          </cell>
          <cell r="BB98">
            <v>0</v>
          </cell>
          <cell r="BC98">
            <v>0</v>
          </cell>
          <cell r="BD98">
            <v>0</v>
          </cell>
          <cell r="BE98">
            <v>0</v>
          </cell>
          <cell r="BF98">
            <v>0</v>
          </cell>
          <cell r="BG98">
            <v>0</v>
          </cell>
          <cell r="BH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row>
        <row r="99">
          <cell r="A99" t="str">
            <v>PREP</v>
          </cell>
          <cell r="F99" t="str">
            <v>ANIMATION</v>
          </cell>
          <cell r="I99" t="str">
            <v>INK &amp; PAINT</v>
          </cell>
          <cell r="L99" t="str">
            <v>ALPHA</v>
          </cell>
          <cell r="N99" t="str">
            <v>BETA</v>
          </cell>
          <cell r="P99" t="str">
            <v>RTM</v>
          </cell>
          <cell r="R99" t="str">
            <v>STREET</v>
          </cell>
          <cell r="T99" t="str">
            <v>Prep Projection</v>
          </cell>
          <cell r="V99" t="str">
            <v xml:space="preserve">START </v>
          </cell>
          <cell r="W99" t="str">
            <v>END</v>
          </cell>
          <cell r="X99">
            <v>500</v>
          </cell>
          <cell r="Y99">
            <v>14</v>
          </cell>
          <cell r="Z99">
            <v>94.5</v>
          </cell>
          <cell r="AA99">
            <v>0</v>
          </cell>
          <cell r="AB99">
            <v>0</v>
          </cell>
          <cell r="AC99">
            <v>0</v>
          </cell>
          <cell r="AD99">
            <v>0</v>
          </cell>
          <cell r="AE99">
            <v>0</v>
          </cell>
          <cell r="AF99">
            <v>0</v>
          </cell>
          <cell r="AG99">
            <v>0</v>
          </cell>
          <cell r="AH99">
            <v>0</v>
          </cell>
          <cell r="AI99">
            <v>0</v>
          </cell>
          <cell r="AJ99">
            <v>0</v>
          </cell>
          <cell r="AK99">
            <v>0</v>
          </cell>
          <cell r="AL99">
            <v>0</v>
          </cell>
          <cell r="AM99">
            <v>35639</v>
          </cell>
          <cell r="AN99">
            <v>35646</v>
          </cell>
          <cell r="AO99">
            <v>35653</v>
          </cell>
          <cell r="AP99">
            <v>35660</v>
          </cell>
          <cell r="AQ99">
            <v>35667</v>
          </cell>
          <cell r="AR99">
            <v>35674</v>
          </cell>
          <cell r="AS99">
            <v>35681</v>
          </cell>
          <cell r="AT99">
            <v>35688</v>
          </cell>
          <cell r="AU99">
            <v>35695</v>
          </cell>
          <cell r="AV99">
            <v>35702</v>
          </cell>
          <cell r="AW99">
            <v>35709</v>
          </cell>
          <cell r="AX99">
            <v>35716</v>
          </cell>
          <cell r="AY99">
            <v>0</v>
          </cell>
          <cell r="AZ99">
            <v>0</v>
          </cell>
          <cell r="BA99">
            <v>0</v>
          </cell>
          <cell r="BB99">
            <v>0</v>
          </cell>
          <cell r="BC99">
            <v>0</v>
          </cell>
          <cell r="BD99">
            <v>0</v>
          </cell>
          <cell r="BE99">
            <v>0</v>
          </cell>
          <cell r="BF99">
            <v>0</v>
          </cell>
          <cell r="BG99">
            <v>0</v>
          </cell>
          <cell r="BH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row>
        <row r="100">
          <cell r="A100" t="str">
            <v>PREP</v>
          </cell>
          <cell r="F100" t="str">
            <v>ANIMATION</v>
          </cell>
          <cell r="I100" t="str">
            <v>INK &amp; PAINT</v>
          </cell>
          <cell r="L100" t="str">
            <v>ALPHA</v>
          </cell>
          <cell r="N100" t="str">
            <v>BETA</v>
          </cell>
          <cell r="P100" t="str">
            <v>RTM</v>
          </cell>
          <cell r="R100" t="str">
            <v>STREET</v>
          </cell>
          <cell r="S100" t="str">
            <v>PRODUCTION TO DATE</v>
          </cell>
          <cell r="T100" t="str">
            <v>Prep Projection</v>
          </cell>
          <cell r="V100">
            <v>35636</v>
          </cell>
          <cell r="W100">
            <v>35721.4</v>
          </cell>
          <cell r="X100">
            <v>500</v>
          </cell>
          <cell r="Y100">
            <v>12</v>
          </cell>
          <cell r="Z100">
            <v>85.399999999999991</v>
          </cell>
          <cell r="AA100">
            <v>0</v>
          </cell>
          <cell r="AB100">
            <v>0</v>
          </cell>
          <cell r="AC100">
            <v>0</v>
          </cell>
          <cell r="AD100">
            <v>0</v>
          </cell>
          <cell r="AE100">
            <v>0</v>
          </cell>
          <cell r="AF100">
            <v>0</v>
          </cell>
          <cell r="AG100">
            <v>0</v>
          </cell>
          <cell r="AH100">
            <v>0</v>
          </cell>
          <cell r="AI100">
            <v>0</v>
          </cell>
          <cell r="AJ100">
            <v>0</v>
          </cell>
          <cell r="AK100">
            <v>0</v>
          </cell>
          <cell r="AL100">
            <v>0</v>
          </cell>
          <cell r="AM100">
            <v>125</v>
          </cell>
          <cell r="AN100">
            <v>250</v>
          </cell>
          <cell r="AO100">
            <v>375</v>
          </cell>
          <cell r="AP100">
            <v>500</v>
          </cell>
          <cell r="AQ100">
            <v>500</v>
          </cell>
          <cell r="AR100">
            <v>500</v>
          </cell>
          <cell r="AS100">
            <v>500</v>
          </cell>
          <cell r="AT100">
            <v>500</v>
          </cell>
          <cell r="AU100">
            <v>500</v>
          </cell>
          <cell r="AV100">
            <v>500</v>
          </cell>
          <cell r="AW100">
            <v>500</v>
          </cell>
          <cell r="AX100">
            <v>500</v>
          </cell>
          <cell r="AY100">
            <v>0</v>
          </cell>
          <cell r="AZ100">
            <v>0</v>
          </cell>
          <cell r="BA100">
            <v>0</v>
          </cell>
          <cell r="BB100">
            <v>0</v>
          </cell>
          <cell r="BC100">
            <v>0</v>
          </cell>
          <cell r="BD100">
            <v>0</v>
          </cell>
          <cell r="BE100">
            <v>0</v>
          </cell>
          <cell r="BF100">
            <v>0</v>
          </cell>
          <cell r="BG100">
            <v>0</v>
          </cell>
          <cell r="BH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0</v>
          </cell>
          <cell r="ER100">
            <v>0</v>
          </cell>
          <cell r="ES100">
            <v>0</v>
          </cell>
          <cell r="ET100">
            <v>0</v>
          </cell>
          <cell r="EU100">
            <v>0</v>
          </cell>
          <cell r="EV100">
            <v>0</v>
          </cell>
        </row>
        <row r="101">
          <cell r="S101" t="str">
            <v>PRODUCTION TO DATE</v>
          </cell>
          <cell r="AS101" t="str">
            <v>WK 1</v>
          </cell>
          <cell r="AT101" t="str">
            <v>WK 2</v>
          </cell>
          <cell r="AU101" t="str">
            <v>WK 3</v>
          </cell>
          <cell r="AV101" t="str">
            <v>WK 4</v>
          </cell>
          <cell r="AW101" t="str">
            <v>WK 5</v>
          </cell>
          <cell r="AX101" t="str">
            <v>WK 6</v>
          </cell>
          <cell r="AY101" t="str">
            <v>WK 7</v>
          </cell>
          <cell r="AZ101" t="str">
            <v>WK 8</v>
          </cell>
          <cell r="BA101" t="str">
            <v>WK 9</v>
          </cell>
          <cell r="BB101" t="str">
            <v>WK 10</v>
          </cell>
          <cell r="BC101" t="str">
            <v>WK 11</v>
          </cell>
          <cell r="BD101" t="str">
            <v>WK 12</v>
          </cell>
          <cell r="BE101" t="str">
            <v>WK 13</v>
          </cell>
        </row>
        <row r="102">
          <cell r="T102" t="str">
            <v>Scenes Issued</v>
          </cell>
          <cell r="U102">
            <v>0.87008695652173917</v>
          </cell>
          <cell r="V102">
            <v>5003</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1700</v>
          </cell>
          <cell r="AT102">
            <v>0</v>
          </cell>
          <cell r="AU102">
            <v>568</v>
          </cell>
          <cell r="AV102">
            <v>0</v>
          </cell>
          <cell r="AW102">
            <v>262</v>
          </cell>
          <cell r="AX102">
            <v>864</v>
          </cell>
          <cell r="AY102">
            <v>486</v>
          </cell>
          <cell r="AZ102">
            <v>347</v>
          </cell>
          <cell r="BA102">
            <v>0</v>
          </cell>
          <cell r="BB102">
            <v>666</v>
          </cell>
          <cell r="BC102">
            <v>110</v>
          </cell>
          <cell r="BD102">
            <v>0</v>
          </cell>
          <cell r="BE102">
            <v>0</v>
          </cell>
        </row>
        <row r="103">
          <cell r="T103" t="str">
            <v>Scenes Issued</v>
          </cell>
          <cell r="U103">
            <v>0.98098039215686272</v>
          </cell>
          <cell r="V103">
            <v>5003</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1700</v>
          </cell>
          <cell r="AT103">
            <v>0</v>
          </cell>
          <cell r="AU103">
            <v>568</v>
          </cell>
          <cell r="AV103">
            <v>0</v>
          </cell>
          <cell r="AW103">
            <v>262</v>
          </cell>
          <cell r="AX103">
            <v>864</v>
          </cell>
          <cell r="AY103">
            <v>486</v>
          </cell>
          <cell r="AZ103">
            <v>347</v>
          </cell>
          <cell r="BA103">
            <v>0</v>
          </cell>
          <cell r="BB103">
            <v>666</v>
          </cell>
          <cell r="BC103">
            <v>110</v>
          </cell>
          <cell r="BD103">
            <v>0</v>
          </cell>
          <cell r="BE103">
            <v>0</v>
          </cell>
        </row>
        <row r="104">
          <cell r="T104" t="str">
            <v>Into Rough</v>
          </cell>
          <cell r="U104">
            <v>0.87235294117647055</v>
          </cell>
          <cell r="V104">
            <v>4449</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60</v>
          </cell>
          <cell r="AV104">
            <v>170</v>
          </cell>
          <cell r="AW104">
            <v>527</v>
          </cell>
          <cell r="AX104">
            <v>115</v>
          </cell>
          <cell r="AY104">
            <v>0</v>
          </cell>
          <cell r="AZ104">
            <v>1019</v>
          </cell>
          <cell r="BA104">
            <v>0</v>
          </cell>
          <cell r="BB104">
            <v>593</v>
          </cell>
          <cell r="BC104">
            <v>1148</v>
          </cell>
          <cell r="BD104">
            <v>817</v>
          </cell>
          <cell r="BE104">
            <v>0</v>
          </cell>
        </row>
        <row r="105">
          <cell r="T105" t="str">
            <v>Rough Complete</v>
          </cell>
          <cell r="U105">
            <v>0.81803921568627447</v>
          </cell>
          <cell r="V105">
            <v>4172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60</v>
          </cell>
          <cell r="AV105">
            <v>65</v>
          </cell>
          <cell r="AW105">
            <v>114</v>
          </cell>
          <cell r="AX105">
            <v>323</v>
          </cell>
          <cell r="AY105">
            <v>352</v>
          </cell>
          <cell r="AZ105">
            <v>121</v>
          </cell>
          <cell r="BA105">
            <v>0</v>
          </cell>
          <cell r="BB105">
            <v>1204</v>
          </cell>
          <cell r="BC105">
            <v>274</v>
          </cell>
          <cell r="BD105">
            <v>1139</v>
          </cell>
          <cell r="BE105">
            <v>520</v>
          </cell>
        </row>
        <row r="106">
          <cell r="T106" t="str">
            <v>Ruff Approved</v>
          </cell>
          <cell r="U106">
            <v>0.7415686274509804</v>
          </cell>
          <cell r="V106">
            <v>3782</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60</v>
          </cell>
          <cell r="AV106">
            <v>65</v>
          </cell>
          <cell r="AW106">
            <v>10</v>
          </cell>
          <cell r="AX106">
            <v>294</v>
          </cell>
          <cell r="AY106">
            <v>294</v>
          </cell>
          <cell r="AZ106">
            <v>157</v>
          </cell>
          <cell r="BA106">
            <v>0</v>
          </cell>
          <cell r="BB106">
            <v>1116</v>
          </cell>
          <cell r="BC106">
            <v>238</v>
          </cell>
          <cell r="BD106">
            <v>1077</v>
          </cell>
          <cell r="BE106">
            <v>471</v>
          </cell>
        </row>
        <row r="107">
          <cell r="T107" t="str">
            <v>Clean Complete</v>
          </cell>
          <cell r="U107">
            <v>0.50901960784313727</v>
          </cell>
          <cell r="V107">
            <v>2596</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3</v>
          </cell>
          <cell r="AV107">
            <v>64</v>
          </cell>
          <cell r="AW107">
            <v>2</v>
          </cell>
          <cell r="AX107">
            <v>18</v>
          </cell>
          <cell r="AY107">
            <v>167</v>
          </cell>
          <cell r="AZ107">
            <v>115</v>
          </cell>
          <cell r="BA107">
            <v>0</v>
          </cell>
          <cell r="BB107">
            <v>600</v>
          </cell>
          <cell r="BC107">
            <v>148</v>
          </cell>
          <cell r="BD107">
            <v>1126</v>
          </cell>
          <cell r="BE107">
            <v>353</v>
          </cell>
        </row>
        <row r="108">
          <cell r="T108" t="str">
            <v>Approved</v>
          </cell>
          <cell r="U108">
            <v>0.40490196078431373</v>
          </cell>
          <cell r="V108">
            <v>2065</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3</v>
          </cell>
          <cell r="AV108">
            <v>53</v>
          </cell>
          <cell r="AW108">
            <v>0</v>
          </cell>
          <cell r="AX108">
            <v>20</v>
          </cell>
          <cell r="AY108">
            <v>150</v>
          </cell>
          <cell r="AZ108">
            <v>188</v>
          </cell>
          <cell r="BA108">
            <v>0</v>
          </cell>
          <cell r="BB108">
            <v>577</v>
          </cell>
          <cell r="BC108">
            <v>486</v>
          </cell>
          <cell r="BD108">
            <v>297</v>
          </cell>
          <cell r="BE108">
            <v>291</v>
          </cell>
        </row>
        <row r="109">
          <cell r="T109" t="str">
            <v>Turned In</v>
          </cell>
          <cell r="U109">
            <v>0.26078431372549021</v>
          </cell>
          <cell r="V109">
            <v>1330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121</v>
          </cell>
          <cell r="BA109">
            <v>0</v>
          </cell>
          <cell r="BB109">
            <v>74</v>
          </cell>
          <cell r="BC109">
            <v>506</v>
          </cell>
          <cell r="BD109">
            <v>0</v>
          </cell>
          <cell r="BE109">
            <v>629</v>
          </cell>
        </row>
        <row r="110">
          <cell r="A110" t="str">
            <v>Wks</v>
          </cell>
          <cell r="B110" t="str">
            <v>Days</v>
          </cell>
          <cell r="F110" t="str">
            <v>Wks</v>
          </cell>
          <cell r="G110" t="str">
            <v>Days</v>
          </cell>
          <cell r="H110" t="str">
            <v>Frames</v>
          </cell>
          <cell r="I110" t="str">
            <v>Wks</v>
          </cell>
          <cell r="J110" t="str">
            <v>Days</v>
          </cell>
          <cell r="R110" t="str">
            <v xml:space="preserve"> </v>
          </cell>
          <cell r="T110" t="str">
            <v>Animation Projection</v>
          </cell>
          <cell r="V110">
            <v>35718</v>
          </cell>
          <cell r="W110">
            <v>35814</v>
          </cell>
          <cell r="X110">
            <v>750</v>
          </cell>
          <cell r="Y110">
            <v>11</v>
          </cell>
          <cell r="Z110">
            <v>83.666666666666671</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187.5</v>
          </cell>
          <cell r="BC110">
            <v>375</v>
          </cell>
          <cell r="BD110">
            <v>562.5</v>
          </cell>
          <cell r="BE110">
            <v>500</v>
          </cell>
          <cell r="BF110">
            <v>500</v>
          </cell>
          <cell r="BG110">
            <v>500</v>
          </cell>
          <cell r="BH110">
            <v>500</v>
          </cell>
          <cell r="BK110">
            <v>500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row>
        <row r="111">
          <cell r="A111" t="str">
            <v>Wks</v>
          </cell>
          <cell r="B111" t="str">
            <v>Days</v>
          </cell>
          <cell r="F111" t="str">
            <v>Wks</v>
          </cell>
          <cell r="G111" t="str">
            <v>Days</v>
          </cell>
          <cell r="H111" t="str">
            <v>Frames</v>
          </cell>
          <cell r="I111" t="str">
            <v>Wks</v>
          </cell>
          <cell r="J111" t="str">
            <v>Days</v>
          </cell>
          <cell r="K111">
            <v>21</v>
          </cell>
          <cell r="M111">
            <v>29</v>
          </cell>
          <cell r="O111">
            <v>29</v>
          </cell>
          <cell r="Q111">
            <v>29</v>
          </cell>
          <cell r="R111" t="str">
            <v xml:space="preserve"> </v>
          </cell>
          <cell r="T111" t="str">
            <v>Animation Projection</v>
          </cell>
          <cell r="V111">
            <v>35718</v>
          </cell>
          <cell r="W111">
            <v>35814</v>
          </cell>
          <cell r="X111">
            <v>750</v>
          </cell>
          <cell r="Y111">
            <v>11</v>
          </cell>
          <cell r="Z111">
            <v>77.599999999999994</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187.5</v>
          </cell>
          <cell r="BC111">
            <v>375</v>
          </cell>
          <cell r="BD111">
            <v>562.5</v>
          </cell>
          <cell r="BE111">
            <v>500</v>
          </cell>
          <cell r="BF111">
            <v>500</v>
          </cell>
          <cell r="BG111">
            <v>500</v>
          </cell>
          <cell r="BH111">
            <v>500</v>
          </cell>
          <cell r="BK111">
            <v>500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row>
        <row r="112">
          <cell r="A112">
            <v>10.199999999999999</v>
          </cell>
          <cell r="B112">
            <v>85.399999999999991</v>
          </cell>
          <cell r="F112">
            <v>6.8</v>
          </cell>
          <cell r="G112">
            <v>77.599999999999994</v>
          </cell>
          <cell r="H112">
            <v>5100</v>
          </cell>
          <cell r="I112">
            <v>5.666666666666667</v>
          </cell>
          <cell r="J112">
            <v>53.666666666666671</v>
          </cell>
          <cell r="K112">
            <v>21</v>
          </cell>
          <cell r="M112">
            <v>29</v>
          </cell>
          <cell r="O112">
            <v>29</v>
          </cell>
          <cell r="Q112">
            <v>29</v>
          </cell>
          <cell r="R112">
            <v>35961</v>
          </cell>
          <cell r="T112" t="str">
            <v>Ink &amp; Paint Projection</v>
          </cell>
          <cell r="V112">
            <v>35774.333333333336</v>
          </cell>
          <cell r="W112">
            <v>35828</v>
          </cell>
          <cell r="X112">
            <v>900</v>
          </cell>
          <cell r="Y112">
            <v>5</v>
          </cell>
          <cell r="Z112">
            <v>53.666666666666671</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225</v>
          </cell>
          <cell r="BH112">
            <v>450</v>
          </cell>
          <cell r="BK112">
            <v>900</v>
          </cell>
          <cell r="BL112">
            <v>900</v>
          </cell>
          <cell r="BM112">
            <v>900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row>
        <row r="114">
          <cell r="T114" t="str">
            <v>BUDGET FORECAST</v>
          </cell>
          <cell r="W114">
            <v>153000</v>
          </cell>
          <cell r="X114">
            <v>40800</v>
          </cell>
          <cell r="AA114">
            <v>0</v>
          </cell>
          <cell r="AB114">
            <v>0</v>
          </cell>
          <cell r="AC114">
            <v>0</v>
          </cell>
          <cell r="AD114">
            <v>0</v>
          </cell>
          <cell r="AE114">
            <v>0</v>
          </cell>
          <cell r="AF114">
            <v>0</v>
          </cell>
          <cell r="AG114">
            <v>0</v>
          </cell>
          <cell r="AH114">
            <v>0</v>
          </cell>
          <cell r="AI114">
            <v>0</v>
          </cell>
          <cell r="AJ114">
            <v>0</v>
          </cell>
          <cell r="AK114">
            <v>0</v>
          </cell>
          <cell r="AL114">
            <v>0</v>
          </cell>
          <cell r="AM114">
            <v>35639</v>
          </cell>
          <cell r="AN114">
            <v>35646</v>
          </cell>
          <cell r="AO114">
            <v>35653</v>
          </cell>
          <cell r="AP114">
            <v>35660</v>
          </cell>
          <cell r="AQ114">
            <v>35667</v>
          </cell>
          <cell r="AR114">
            <v>35674</v>
          </cell>
          <cell r="AS114">
            <v>35681</v>
          </cell>
          <cell r="AT114">
            <v>35688</v>
          </cell>
          <cell r="AU114">
            <v>35695</v>
          </cell>
          <cell r="AV114">
            <v>35702</v>
          </cell>
          <cell r="AW114">
            <v>35709</v>
          </cell>
          <cell r="AX114">
            <v>35716</v>
          </cell>
          <cell r="AY114">
            <v>35723</v>
          </cell>
          <cell r="AZ114">
            <v>35730</v>
          </cell>
        </row>
        <row r="115">
          <cell r="T115" t="str">
            <v>BUDGET FORECAST</v>
          </cell>
          <cell r="V115" t="str">
            <v>PRE PROD</v>
          </cell>
          <cell r="W115">
            <v>765000</v>
          </cell>
          <cell r="X115">
            <v>60000</v>
          </cell>
          <cell r="AA115">
            <v>35555</v>
          </cell>
          <cell r="AB115">
            <v>0</v>
          </cell>
          <cell r="AC115">
            <v>0</v>
          </cell>
          <cell r="AD115">
            <v>0</v>
          </cell>
          <cell r="AE115">
            <v>0</v>
          </cell>
          <cell r="AF115">
            <v>0</v>
          </cell>
          <cell r="AG115">
            <v>0</v>
          </cell>
          <cell r="AH115">
            <v>0</v>
          </cell>
          <cell r="AI115">
            <v>0</v>
          </cell>
          <cell r="AJ115">
            <v>0</v>
          </cell>
          <cell r="AK115">
            <v>0</v>
          </cell>
          <cell r="AL115">
            <v>0</v>
          </cell>
          <cell r="AM115">
            <v>3750</v>
          </cell>
          <cell r="AN115">
            <v>7500</v>
          </cell>
          <cell r="AO115">
            <v>11250</v>
          </cell>
          <cell r="AP115">
            <v>15000</v>
          </cell>
          <cell r="AQ115">
            <v>15000</v>
          </cell>
          <cell r="AR115">
            <v>15000</v>
          </cell>
          <cell r="AS115">
            <v>15000</v>
          </cell>
          <cell r="AT115">
            <v>15000</v>
          </cell>
          <cell r="AU115">
            <v>15000</v>
          </cell>
          <cell r="AV115">
            <v>15000</v>
          </cell>
          <cell r="AW115">
            <v>15000</v>
          </cell>
          <cell r="AX115">
            <v>15000</v>
          </cell>
          <cell r="AY115">
            <v>15000</v>
          </cell>
          <cell r="AZ115">
            <v>15000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row>
        <row r="116">
          <cell r="V116" t="str">
            <v>PRE PROD</v>
          </cell>
          <cell r="W116">
            <v>30</v>
          </cell>
          <cell r="X116">
            <v>180000</v>
          </cell>
          <cell r="AA116">
            <v>180000</v>
          </cell>
          <cell r="AB116">
            <v>0</v>
          </cell>
          <cell r="AC116">
            <v>0</v>
          </cell>
          <cell r="AD116">
            <v>0</v>
          </cell>
          <cell r="AE116">
            <v>0</v>
          </cell>
          <cell r="AF116">
            <v>0</v>
          </cell>
          <cell r="AG116">
            <v>0</v>
          </cell>
          <cell r="AH116">
            <v>0</v>
          </cell>
          <cell r="AI116">
            <v>0</v>
          </cell>
          <cell r="AJ116">
            <v>0</v>
          </cell>
          <cell r="AK116">
            <v>0</v>
          </cell>
          <cell r="AL116">
            <v>0</v>
          </cell>
          <cell r="AM116">
            <v>3750</v>
          </cell>
          <cell r="AN116">
            <v>7250</v>
          </cell>
          <cell r="AO116">
            <v>5000</v>
          </cell>
          <cell r="AP116">
            <v>5000</v>
          </cell>
          <cell r="AQ116">
            <v>5000</v>
          </cell>
          <cell r="AR116">
            <v>5000</v>
          </cell>
          <cell r="AS116">
            <v>5000</v>
          </cell>
          <cell r="AT116">
            <v>9000</v>
          </cell>
          <cell r="AU116">
            <v>10000</v>
          </cell>
          <cell r="AV116">
            <v>10000</v>
          </cell>
          <cell r="AW116">
            <v>10000</v>
          </cell>
          <cell r="AX116">
            <v>10000</v>
          </cell>
          <cell r="AY116">
            <v>10000</v>
          </cell>
          <cell r="AZ116">
            <v>10000</v>
          </cell>
          <cell r="BA116">
            <v>15000</v>
          </cell>
          <cell r="BB116">
            <v>15000</v>
          </cell>
          <cell r="BC116">
            <v>15000</v>
          </cell>
          <cell r="BD116">
            <v>15000</v>
          </cell>
          <cell r="BE116">
            <v>15000</v>
          </cell>
          <cell r="BF116">
            <v>35772</v>
          </cell>
          <cell r="BG116">
            <v>35779</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row>
        <row r="117">
          <cell r="V117" t="str">
            <v>BACKGROUNDS</v>
          </cell>
          <cell r="W117">
            <v>12</v>
          </cell>
          <cell r="X117">
            <v>60000</v>
          </cell>
          <cell r="AA117">
            <v>59999.974293795312</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1732.0178636821199</v>
          </cell>
          <cell r="AS117">
            <v>1875.9564301131923</v>
          </cell>
          <cell r="AT117">
            <v>4392</v>
          </cell>
          <cell r="AU117">
            <v>7000</v>
          </cell>
          <cell r="AV117">
            <v>7000</v>
          </cell>
          <cell r="AW117">
            <v>7000</v>
          </cell>
          <cell r="AX117">
            <v>7000</v>
          </cell>
          <cell r="AY117">
            <v>7000</v>
          </cell>
          <cell r="AZ117">
            <v>7000</v>
          </cell>
          <cell r="BA117">
            <v>10000</v>
          </cell>
          <cell r="BB117">
            <v>28125</v>
          </cell>
          <cell r="BC117">
            <v>56250</v>
          </cell>
          <cell r="BD117">
            <v>84375</v>
          </cell>
          <cell r="BE117">
            <v>75000</v>
          </cell>
          <cell r="BF117">
            <v>75000</v>
          </cell>
          <cell r="BG117">
            <v>75000</v>
          </cell>
          <cell r="BH117">
            <v>75000</v>
          </cell>
          <cell r="BI117">
            <v>0</v>
          </cell>
          <cell r="BJ117">
            <v>75000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row>
        <row r="118">
          <cell r="V118" t="str">
            <v>PRODUCTION</v>
          </cell>
          <cell r="W118">
            <v>150</v>
          </cell>
          <cell r="X118">
            <v>950000</v>
          </cell>
          <cell r="AA118">
            <v>950000.03</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10000</v>
          </cell>
          <cell r="BC118">
            <v>75714.289999999994</v>
          </cell>
          <cell r="BD118">
            <v>75714.289999999994</v>
          </cell>
          <cell r="BE118">
            <v>105714.29</v>
          </cell>
          <cell r="BF118">
            <v>115714.29</v>
          </cell>
          <cell r="BG118">
            <v>135714.29</v>
          </cell>
          <cell r="BH118">
            <v>145714.29</v>
          </cell>
          <cell r="BI118">
            <v>0</v>
          </cell>
          <cell r="BJ118">
            <v>155714.29</v>
          </cell>
          <cell r="BK118">
            <v>130000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row>
        <row r="119">
          <cell r="V119" t="str">
            <v>INK &amp; PAINT</v>
          </cell>
          <cell r="W119">
            <v>8</v>
          </cell>
          <cell r="X119">
            <v>32400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1800</v>
          </cell>
          <cell r="BG119">
            <v>3600</v>
          </cell>
          <cell r="BH119">
            <v>5400</v>
          </cell>
          <cell r="BI119">
            <v>0</v>
          </cell>
          <cell r="BJ119">
            <v>7200</v>
          </cell>
          <cell r="BK119">
            <v>7200</v>
          </cell>
          <cell r="BL119">
            <v>7200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row>
        <row r="120">
          <cell r="V120" t="str">
            <v>INK &amp; PAINT</v>
          </cell>
          <cell r="W120">
            <v>8</v>
          </cell>
          <cell r="X120">
            <v>72000</v>
          </cell>
          <cell r="AA120">
            <v>72000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8000</v>
          </cell>
          <cell r="BH120">
            <v>10000</v>
          </cell>
          <cell r="BI120">
            <v>0</v>
          </cell>
          <cell r="BJ120">
            <v>14000</v>
          </cell>
          <cell r="BK120">
            <v>15000</v>
          </cell>
          <cell r="BL120">
            <v>15000</v>
          </cell>
          <cell r="BM120">
            <v>10000</v>
          </cell>
        </row>
        <row r="121">
          <cell r="X121">
            <v>1262000</v>
          </cell>
          <cell r="AA121">
            <v>0</v>
          </cell>
          <cell r="AB121">
            <v>0</v>
          </cell>
          <cell r="AC121">
            <v>0</v>
          </cell>
          <cell r="AD121">
            <v>0</v>
          </cell>
          <cell r="AE121">
            <v>0</v>
          </cell>
          <cell r="AF121">
            <v>0</v>
          </cell>
          <cell r="AG121">
            <v>0</v>
          </cell>
          <cell r="AH121">
            <v>0</v>
          </cell>
          <cell r="AI121">
            <v>0</v>
          </cell>
          <cell r="AJ121">
            <v>0</v>
          </cell>
          <cell r="AK121">
            <v>0</v>
          </cell>
          <cell r="AL121">
            <v>0</v>
          </cell>
          <cell r="AM121">
            <v>3750</v>
          </cell>
          <cell r="AN121">
            <v>7500</v>
          </cell>
          <cell r="AO121">
            <v>11250</v>
          </cell>
          <cell r="AP121">
            <v>15000</v>
          </cell>
          <cell r="AQ121">
            <v>15000</v>
          </cell>
          <cell r="AR121">
            <v>15000</v>
          </cell>
          <cell r="AS121">
            <v>15000</v>
          </cell>
          <cell r="AT121">
            <v>15000</v>
          </cell>
          <cell r="AU121">
            <v>15000</v>
          </cell>
          <cell r="AV121">
            <v>15000</v>
          </cell>
          <cell r="AW121">
            <v>15000</v>
          </cell>
          <cell r="AX121">
            <v>15000</v>
          </cell>
          <cell r="AY121">
            <v>15000</v>
          </cell>
          <cell r="AZ121">
            <v>15000</v>
          </cell>
          <cell r="BA121">
            <v>0</v>
          </cell>
          <cell r="BB121">
            <v>28125</v>
          </cell>
          <cell r="BC121">
            <v>56250</v>
          </cell>
          <cell r="BD121">
            <v>84375</v>
          </cell>
          <cell r="BE121">
            <v>75000</v>
          </cell>
          <cell r="BF121">
            <v>76800</v>
          </cell>
          <cell r="BG121">
            <v>78600</v>
          </cell>
          <cell r="BH121">
            <v>80400</v>
          </cell>
          <cell r="BI121">
            <v>0</v>
          </cell>
          <cell r="BJ121">
            <v>82200</v>
          </cell>
          <cell r="BK121">
            <v>7200</v>
          </cell>
          <cell r="BL121">
            <v>7200</v>
          </cell>
          <cell r="BM121">
            <v>0</v>
          </cell>
        </row>
        <row r="122">
          <cell r="X122" t="str">
            <v>cost</v>
          </cell>
          <cell r="AA122">
            <v>0</v>
          </cell>
          <cell r="AB122">
            <v>0</v>
          </cell>
          <cell r="AC122">
            <v>0</v>
          </cell>
          <cell r="AD122">
            <v>0</v>
          </cell>
          <cell r="AE122">
            <v>0</v>
          </cell>
          <cell r="AF122">
            <v>0</v>
          </cell>
          <cell r="AG122">
            <v>0</v>
          </cell>
          <cell r="AH122">
            <v>0</v>
          </cell>
          <cell r="AI122">
            <v>0</v>
          </cell>
          <cell r="AJ122">
            <v>0</v>
          </cell>
          <cell r="AK122">
            <v>0</v>
          </cell>
          <cell r="AL122">
            <v>0</v>
          </cell>
          <cell r="AM122">
            <v>3750</v>
          </cell>
          <cell r="AN122">
            <v>7250</v>
          </cell>
          <cell r="AO122">
            <v>5000</v>
          </cell>
          <cell r="AP122">
            <v>5000</v>
          </cell>
          <cell r="AQ122">
            <v>5000</v>
          </cell>
          <cell r="AR122">
            <v>6732.0178636821202</v>
          </cell>
          <cell r="AS122">
            <v>6875.9564301131923</v>
          </cell>
          <cell r="AT122">
            <v>13392</v>
          </cell>
          <cell r="AU122">
            <v>17000</v>
          </cell>
          <cell r="AV122">
            <v>17000</v>
          </cell>
          <cell r="AW122">
            <v>17000</v>
          </cell>
          <cell r="AX122">
            <v>17000</v>
          </cell>
          <cell r="AY122">
            <v>17000</v>
          </cell>
          <cell r="AZ122">
            <v>17000</v>
          </cell>
          <cell r="BA122">
            <v>25000</v>
          </cell>
          <cell r="BB122">
            <v>25000</v>
          </cell>
          <cell r="BC122">
            <v>90714.29</v>
          </cell>
          <cell r="BD122">
            <v>90714.29</v>
          </cell>
          <cell r="BE122">
            <v>120714.29</v>
          </cell>
          <cell r="BF122">
            <v>115714.29</v>
          </cell>
          <cell r="BG122">
            <v>143714.29</v>
          </cell>
          <cell r="BH122">
            <v>155714.29</v>
          </cell>
          <cell r="BI122">
            <v>0</v>
          </cell>
          <cell r="BJ122">
            <v>169714.29</v>
          </cell>
          <cell r="BK122">
            <v>145000</v>
          </cell>
          <cell r="BL122">
            <v>15000</v>
          </cell>
          <cell r="BM122">
            <v>10000</v>
          </cell>
        </row>
        <row r="123">
          <cell r="T123" t="str">
            <v>ACTUAL COST TO DATE</v>
          </cell>
          <cell r="X123" t="str">
            <v>cumulative</v>
          </cell>
          <cell r="AA123">
            <v>0</v>
          </cell>
          <cell r="AB123">
            <v>0</v>
          </cell>
          <cell r="AC123">
            <v>0</v>
          </cell>
          <cell r="AD123">
            <v>0</v>
          </cell>
          <cell r="AE123">
            <v>0</v>
          </cell>
          <cell r="AF123">
            <v>0</v>
          </cell>
          <cell r="AG123">
            <v>0</v>
          </cell>
          <cell r="AH123">
            <v>0</v>
          </cell>
          <cell r="AI123">
            <v>0</v>
          </cell>
          <cell r="AJ123">
            <v>0</v>
          </cell>
          <cell r="AK123">
            <v>0</v>
          </cell>
          <cell r="AL123">
            <v>0</v>
          </cell>
          <cell r="AM123">
            <v>3750</v>
          </cell>
          <cell r="AN123">
            <v>11000</v>
          </cell>
          <cell r="AO123">
            <v>16000</v>
          </cell>
          <cell r="AP123">
            <v>21000</v>
          </cell>
          <cell r="AQ123">
            <v>26000</v>
          </cell>
          <cell r="AR123">
            <v>32732.017863682122</v>
          </cell>
          <cell r="AS123">
            <v>39607.974293795312</v>
          </cell>
          <cell r="AT123">
            <v>52999.974293795312</v>
          </cell>
          <cell r="AU123">
            <v>69999.974293795312</v>
          </cell>
          <cell r="AV123">
            <v>86999.974293795312</v>
          </cell>
          <cell r="AW123">
            <v>103999.97429379531</v>
          </cell>
          <cell r="AX123">
            <v>120999.97429379531</v>
          </cell>
          <cell r="AY123">
            <v>137999.9742937953</v>
          </cell>
          <cell r="AZ123">
            <v>154999.9742937953</v>
          </cell>
          <cell r="BA123">
            <v>179999.9742937953</v>
          </cell>
          <cell r="BB123">
            <v>204999.9742937953</v>
          </cell>
          <cell r="BC123">
            <v>295714.26429379528</v>
          </cell>
          <cell r="BD123">
            <v>386428.55429379526</v>
          </cell>
          <cell r="BE123">
            <v>507142.84429379523</v>
          </cell>
          <cell r="BF123">
            <v>622857.13429379521</v>
          </cell>
          <cell r="BG123">
            <v>766571.42429379525</v>
          </cell>
          <cell r="BH123">
            <v>922285.71429379529</v>
          </cell>
          <cell r="BI123">
            <v>922285.71429379529</v>
          </cell>
          <cell r="BJ123">
            <v>1092000.0042937952</v>
          </cell>
          <cell r="BK123">
            <v>1237000.0042937952</v>
          </cell>
          <cell r="BL123">
            <v>1252000.0042937952</v>
          </cell>
          <cell r="BM123">
            <v>1262000.0042937952</v>
          </cell>
          <cell r="DL123">
            <v>0</v>
          </cell>
          <cell r="DM123">
            <v>0</v>
          </cell>
          <cell r="DN123">
            <v>0</v>
          </cell>
          <cell r="DO123">
            <v>0</v>
          </cell>
          <cell r="DP123">
            <v>0</v>
          </cell>
          <cell r="DQ123">
            <v>0</v>
          </cell>
          <cell r="DR123">
            <v>0</v>
          </cell>
          <cell r="DS123">
            <v>0</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0</v>
          </cell>
          <cell r="EQ123">
            <v>0</v>
          </cell>
          <cell r="ER123">
            <v>0</v>
          </cell>
          <cell r="ES123">
            <v>0</v>
          </cell>
          <cell r="ET123">
            <v>0</v>
          </cell>
          <cell r="EU123">
            <v>0</v>
          </cell>
          <cell r="EV123">
            <v>0</v>
          </cell>
        </row>
        <row r="124">
          <cell r="S124" t="str">
            <v>COST TO DATE</v>
          </cell>
          <cell r="T124" t="str">
            <v>ACTUAL COST TO DATE</v>
          </cell>
          <cell r="V124" t="str">
            <v>DIRECT TO DATE</v>
          </cell>
          <cell r="W124" t="str">
            <v>BUDGET</v>
          </cell>
          <cell r="AC124" t="str">
            <v>ADJ</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row>
        <row r="125">
          <cell r="S125" t="str">
            <v>COST TO DATE</v>
          </cell>
          <cell r="T125" t="str">
            <v>DEVELOPMENT</v>
          </cell>
          <cell r="V125" t="str">
            <v>DIRECT TO DATE</v>
          </cell>
          <cell r="W125" t="str">
            <v>BUDGET</v>
          </cell>
          <cell r="AA125">
            <v>0</v>
          </cell>
          <cell r="AB125">
            <v>0</v>
          </cell>
          <cell r="AC125" t="str">
            <v>ADJ</v>
          </cell>
          <cell r="AD125">
            <v>0</v>
          </cell>
          <cell r="AE125">
            <v>556</v>
          </cell>
          <cell r="AF125">
            <v>0</v>
          </cell>
          <cell r="AG125">
            <v>0</v>
          </cell>
          <cell r="AH125">
            <v>225.55794045076053</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J125">
            <v>0</v>
          </cell>
          <cell r="BK125">
            <v>0</v>
          </cell>
        </row>
        <row r="126">
          <cell r="T126" t="str">
            <v>DEVELOPMENT</v>
          </cell>
          <cell r="U126">
            <v>0.37622265856429798</v>
          </cell>
          <cell r="V126">
            <v>781.5579404507605</v>
          </cell>
          <cell r="W126">
            <v>257500</v>
          </cell>
          <cell r="AA126">
            <v>0</v>
          </cell>
          <cell r="AB126">
            <v>0</v>
          </cell>
          <cell r="AC126">
            <v>0</v>
          </cell>
          <cell r="AD126">
            <v>0</v>
          </cell>
          <cell r="AE126">
            <v>556</v>
          </cell>
          <cell r="AF126">
            <v>0</v>
          </cell>
          <cell r="AG126">
            <v>0</v>
          </cell>
          <cell r="AH126">
            <v>225.55794045076053</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J126">
            <v>0</v>
          </cell>
          <cell r="BK126">
            <v>0</v>
          </cell>
        </row>
        <row r="127">
          <cell r="T127" t="str">
            <v>PRE PRODUCTION</v>
          </cell>
          <cell r="U127">
            <v>0.67267656191281877</v>
          </cell>
          <cell r="V127">
            <v>121081.78114430739</v>
          </cell>
          <cell r="W127">
            <v>180000</v>
          </cell>
          <cell r="AA127">
            <v>0</v>
          </cell>
          <cell r="AB127">
            <v>0</v>
          </cell>
          <cell r="AC127">
            <v>0</v>
          </cell>
          <cell r="AD127">
            <v>0</v>
          </cell>
          <cell r="AE127">
            <v>0</v>
          </cell>
          <cell r="AF127">
            <v>0</v>
          </cell>
          <cell r="AG127">
            <v>0</v>
          </cell>
          <cell r="AH127">
            <v>0</v>
          </cell>
          <cell r="AI127">
            <v>0</v>
          </cell>
          <cell r="AJ127">
            <v>225.55628575430856</v>
          </cell>
          <cell r="AK127">
            <v>0</v>
          </cell>
          <cell r="AL127">
            <v>74.922477898637339</v>
          </cell>
          <cell r="AM127">
            <v>0</v>
          </cell>
          <cell r="AN127">
            <v>614.32809706842977</v>
          </cell>
          <cell r="AO127">
            <v>0</v>
          </cell>
          <cell r="AP127">
            <v>2915.9174162648774</v>
          </cell>
          <cell r="AQ127">
            <v>7867.1733779534479</v>
          </cell>
          <cell r="AR127">
            <v>4064.0451453240603</v>
          </cell>
          <cell r="AS127">
            <v>9041.3607883394416</v>
          </cell>
          <cell r="AT127">
            <v>11006.794436358707</v>
          </cell>
          <cell r="AU127">
            <v>11571.463629061991</v>
          </cell>
          <cell r="AV127">
            <v>9189.0230686597188</v>
          </cell>
          <cell r="AW127">
            <v>8134.0665271506159</v>
          </cell>
          <cell r="AX127">
            <v>9010.5715878441351</v>
          </cell>
          <cell r="AY127">
            <v>7642.9955473019645</v>
          </cell>
          <cell r="AZ127">
            <v>9370.5950551100541</v>
          </cell>
          <cell r="BA127">
            <v>6148.5211402163377</v>
          </cell>
          <cell r="BB127">
            <v>5646.163868004558</v>
          </cell>
          <cell r="BC127">
            <v>9356.6533685899794</v>
          </cell>
          <cell r="BD127">
            <v>4752.2</v>
          </cell>
          <cell r="BE127">
            <v>4449.4293274061238</v>
          </cell>
          <cell r="BF127">
            <v>0</v>
          </cell>
          <cell r="BG127">
            <v>0</v>
          </cell>
          <cell r="BH127">
            <v>0</v>
          </cell>
          <cell r="BJ127">
            <v>0</v>
          </cell>
          <cell r="BK127">
            <v>0</v>
          </cell>
        </row>
        <row r="128">
          <cell r="T128" t="str">
            <v>PRE DOWNTIME</v>
          </cell>
          <cell r="V128">
            <v>0</v>
          </cell>
          <cell r="W128">
            <v>60000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J128">
            <v>0</v>
          </cell>
          <cell r="BK128">
            <v>0</v>
          </cell>
        </row>
        <row r="129">
          <cell r="T129" t="str">
            <v>BACKGROUNDS</v>
          </cell>
          <cell r="V129">
            <v>44274.066319164602</v>
          </cell>
          <cell r="W129">
            <v>60000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2168.5116182725365</v>
          </cell>
          <cell r="AV129">
            <v>4029.8235921001065</v>
          </cell>
          <cell r="AW129">
            <v>2928.7536192926427</v>
          </cell>
          <cell r="AX129">
            <v>3228.8156868971791</v>
          </cell>
          <cell r="AY129">
            <v>3195.1259861679241</v>
          </cell>
          <cell r="AZ129">
            <v>2118.903449655686</v>
          </cell>
          <cell r="BA129">
            <v>11760.823760630472</v>
          </cell>
          <cell r="BB129">
            <v>2853.6236495778326</v>
          </cell>
          <cell r="BC129">
            <v>3389.8502404685496</v>
          </cell>
          <cell r="BD129">
            <v>4416.6223200000004</v>
          </cell>
          <cell r="BE129">
            <v>4183.2123961016732</v>
          </cell>
          <cell r="BF129">
            <v>0</v>
          </cell>
          <cell r="BG129">
            <v>0</v>
          </cell>
          <cell r="BH129">
            <v>0</v>
          </cell>
          <cell r="BJ129">
            <v>0</v>
          </cell>
          <cell r="BK129">
            <v>0</v>
          </cell>
        </row>
        <row r="130">
          <cell r="T130" t="str">
            <v>LAYOUTS</v>
          </cell>
          <cell r="U130">
            <v>9.9009759709437734E-2</v>
          </cell>
          <cell r="V130">
            <v>80208.475269764909</v>
          </cell>
          <cell r="W130">
            <v>1130400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1732.0178636821199</v>
          </cell>
          <cell r="AS130">
            <v>1875.9564301131923</v>
          </cell>
          <cell r="AT130">
            <v>5843.2364341781531</v>
          </cell>
          <cell r="AU130">
            <v>7583.6296806897026</v>
          </cell>
          <cell r="AV130">
            <v>5923.5718655284209</v>
          </cell>
          <cell r="AW130">
            <v>4518.7292942670792</v>
          </cell>
          <cell r="AX130">
            <v>5840.3874759042837</v>
          </cell>
          <cell r="AY130">
            <v>5645.4544799682171</v>
          </cell>
          <cell r="AZ130">
            <v>6719.7171195349429</v>
          </cell>
          <cell r="BA130">
            <v>6979.9810585183259</v>
          </cell>
          <cell r="BB130">
            <v>6557.5817166642018</v>
          </cell>
          <cell r="BC130">
            <v>6364.3577685364307</v>
          </cell>
          <cell r="BD130">
            <v>6253.8630000000003</v>
          </cell>
          <cell r="BE130">
            <v>8369.9910821798203</v>
          </cell>
          <cell r="BF130">
            <v>0</v>
          </cell>
          <cell r="BG130">
            <v>0</v>
          </cell>
          <cell r="BH130">
            <v>0</v>
          </cell>
          <cell r="BJ130">
            <v>0</v>
          </cell>
          <cell r="BK130">
            <v>0</v>
          </cell>
        </row>
        <row r="131">
          <cell r="T131" t="str">
            <v>PRODUCTION</v>
          </cell>
          <cell r="U131">
            <v>0.22292725679671649</v>
          </cell>
          <cell r="V131">
            <v>211870.06485959934</v>
          </cell>
          <cell r="W131">
            <v>950400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3518.3407847338499</v>
          </cell>
          <cell r="AW131">
            <v>7515.9846155627492</v>
          </cell>
          <cell r="AX131">
            <v>7704.9188252708136</v>
          </cell>
          <cell r="AY131">
            <v>21635.664197121168</v>
          </cell>
          <cell r="AZ131">
            <v>11261.879070113606</v>
          </cell>
          <cell r="BA131">
            <v>23127.379132341266</v>
          </cell>
          <cell r="BB131">
            <v>14543.835027283996</v>
          </cell>
          <cell r="BC131">
            <v>26073.366907773368</v>
          </cell>
          <cell r="BD131">
            <v>35523.176160000003</v>
          </cell>
          <cell r="BE131">
            <v>60965.520139398541</v>
          </cell>
          <cell r="BF131">
            <v>0</v>
          </cell>
          <cell r="BG131">
            <v>0</v>
          </cell>
          <cell r="BH131">
            <v>0</v>
          </cell>
          <cell r="BJ131">
            <v>0</v>
          </cell>
          <cell r="BK131">
            <v>0</v>
          </cell>
        </row>
        <row r="132">
          <cell r="T132" t="str">
            <v>INK &amp; PAINT</v>
          </cell>
          <cell r="V132">
            <v>0</v>
          </cell>
          <cell r="W132">
            <v>72000</v>
          </cell>
          <cell r="AA132">
            <v>0</v>
          </cell>
          <cell r="AB132">
            <v>0</v>
          </cell>
          <cell r="AC132">
            <v>0</v>
          </cell>
          <cell r="AD132">
            <v>0</v>
          </cell>
          <cell r="AE132">
            <v>556</v>
          </cell>
          <cell r="AF132">
            <v>0</v>
          </cell>
          <cell r="AG132">
            <v>0</v>
          </cell>
          <cell r="AH132">
            <v>225.55794045076053</v>
          </cell>
          <cell r="AI132">
            <v>0</v>
          </cell>
          <cell r="AJ132">
            <v>225.55628575430856</v>
          </cell>
          <cell r="AK132">
            <v>0</v>
          </cell>
          <cell r="AL132">
            <v>74.922477898637339</v>
          </cell>
          <cell r="AM132">
            <v>0</v>
          </cell>
          <cell r="AN132">
            <v>614.32809706842977</v>
          </cell>
          <cell r="AO132">
            <v>0</v>
          </cell>
          <cell r="AP132">
            <v>2915.9174162648774</v>
          </cell>
          <cell r="AQ132">
            <v>7867.1733779534479</v>
          </cell>
          <cell r="AR132">
            <v>5796.0630090061804</v>
          </cell>
          <cell r="AS132">
            <v>10917.317218452634</v>
          </cell>
          <cell r="AT132">
            <v>16850.030870536859</v>
          </cell>
          <cell r="AU132">
            <v>21323.60492802423</v>
          </cell>
          <cell r="AV132">
            <v>22660.759311022095</v>
          </cell>
          <cell r="AW132">
            <v>23097.534056273085</v>
          </cell>
          <cell r="AX132">
            <v>25784.693575916412</v>
          </cell>
          <cell r="AY132">
            <v>38119.240210559277</v>
          </cell>
          <cell r="AZ132">
            <v>29471.094694414289</v>
          </cell>
          <cell r="BA132">
            <v>48016.705091706404</v>
          </cell>
          <cell r="BB132">
            <v>8165.0692360868397</v>
          </cell>
          <cell r="BC132">
            <v>20644.313154318137</v>
          </cell>
          <cell r="BF132">
            <v>0</v>
          </cell>
          <cell r="BG132">
            <v>0</v>
          </cell>
          <cell r="BH132">
            <v>0</v>
          </cell>
          <cell r="BJ132">
            <v>0</v>
          </cell>
          <cell r="BK132">
            <v>0</v>
          </cell>
        </row>
        <row r="133">
          <cell r="T133" t="str">
            <v>TOTAL DIRECT</v>
          </cell>
          <cell r="V133">
            <v>458215.94553328701</v>
          </cell>
          <cell r="X133" t="str">
            <v>DIRECT</v>
          </cell>
          <cell r="AA133">
            <v>0</v>
          </cell>
          <cell r="AB133">
            <v>0</v>
          </cell>
          <cell r="AC133">
            <v>0</v>
          </cell>
          <cell r="AD133">
            <v>0</v>
          </cell>
          <cell r="AE133">
            <v>556</v>
          </cell>
          <cell r="AF133">
            <v>0</v>
          </cell>
          <cell r="AG133">
            <v>0</v>
          </cell>
          <cell r="AH133">
            <v>225.55794045076053</v>
          </cell>
          <cell r="AI133">
            <v>0</v>
          </cell>
          <cell r="AJ133">
            <v>225.55628575430856</v>
          </cell>
          <cell r="AK133">
            <v>0</v>
          </cell>
          <cell r="AL133">
            <v>74.922477898637339</v>
          </cell>
          <cell r="AM133">
            <v>0</v>
          </cell>
          <cell r="AN133">
            <v>614.32809706842977</v>
          </cell>
          <cell r="AO133">
            <v>0</v>
          </cell>
          <cell r="AP133">
            <v>2915.9174162648774</v>
          </cell>
          <cell r="AQ133">
            <v>7867.1733779534479</v>
          </cell>
          <cell r="AR133">
            <v>5796.0630090061804</v>
          </cell>
          <cell r="AS133">
            <v>10917.317218452634</v>
          </cell>
          <cell r="AT133">
            <v>16850.030870536859</v>
          </cell>
          <cell r="AU133">
            <v>21323.60492802423</v>
          </cell>
          <cell r="AV133">
            <v>22660.759311022095</v>
          </cell>
          <cell r="AW133">
            <v>23097.534056273085</v>
          </cell>
          <cell r="AX133">
            <v>25784.693575916412</v>
          </cell>
          <cell r="AY133">
            <v>38119.240210559277</v>
          </cell>
          <cell r="AZ133">
            <v>29471.094694414289</v>
          </cell>
          <cell r="BA133">
            <v>48016.705091706404</v>
          </cell>
          <cell r="BB133">
            <v>29601.204261530587</v>
          </cell>
          <cell r="BC133">
            <v>45184.228285368328</v>
          </cell>
          <cell r="BD133">
            <v>50945.861480000007</v>
          </cell>
          <cell r="BE133">
            <v>77968.152945086156</v>
          </cell>
        </row>
        <row r="134">
          <cell r="T134" t="str">
            <v>"L"TOTAL TO DATE</v>
          </cell>
          <cell r="V134">
            <v>397899.75224877341</v>
          </cell>
          <cell r="W134">
            <v>1519900</v>
          </cell>
          <cell r="X134" t="str">
            <v>DIRECT</v>
          </cell>
          <cell r="AA134">
            <v>0</v>
          </cell>
          <cell r="AB134">
            <v>0</v>
          </cell>
          <cell r="AC134">
            <v>0</v>
          </cell>
          <cell r="AD134">
            <v>0</v>
          </cell>
          <cell r="AE134">
            <v>556</v>
          </cell>
          <cell r="AF134">
            <v>556</v>
          </cell>
          <cell r="AG134">
            <v>556</v>
          </cell>
          <cell r="AH134">
            <v>781.5579404507605</v>
          </cell>
          <cell r="AI134">
            <v>781.5579404507605</v>
          </cell>
          <cell r="AJ134">
            <v>1007.114226205069</v>
          </cell>
          <cell r="AK134">
            <v>1007.114226205069</v>
          </cell>
          <cell r="AL134">
            <v>1082.0367041037064</v>
          </cell>
          <cell r="AM134">
            <v>1082.0367041037064</v>
          </cell>
          <cell r="AN134">
            <v>1696.3648011721361</v>
          </cell>
          <cell r="AO134">
            <v>1696.3648011721361</v>
          </cell>
          <cell r="AP134">
            <v>4612.282217437014</v>
          </cell>
          <cell r="AQ134">
            <v>12479.455595390462</v>
          </cell>
          <cell r="AR134">
            <v>18275.518604396642</v>
          </cell>
          <cell r="AS134">
            <v>29192.835822849276</v>
          </cell>
          <cell r="AT134">
            <v>46042.866693386139</v>
          </cell>
          <cell r="AU134">
            <v>67366.471621410368</v>
          </cell>
          <cell r="AV134">
            <v>90027.23093243246</v>
          </cell>
          <cell r="AW134">
            <v>113124.76498870554</v>
          </cell>
          <cell r="AX134">
            <v>138909.45856462195</v>
          </cell>
          <cell r="AY134">
            <v>177028.69877518123</v>
          </cell>
          <cell r="AZ134">
            <v>206499.79346959552</v>
          </cell>
          <cell r="BA134">
            <v>254516.49856130191</v>
          </cell>
          <cell r="BB134">
            <v>284117.70282283251</v>
          </cell>
          <cell r="BC134">
            <v>329301.93110820081</v>
          </cell>
          <cell r="BD134">
            <v>380247.79258820083</v>
          </cell>
          <cell r="BE134">
            <v>458215.94553328701</v>
          </cell>
        </row>
        <row r="135">
          <cell r="T135" t="str">
            <v>"L"TOTAL TO DATE</v>
          </cell>
          <cell r="V135">
            <v>595680.72919327312</v>
          </cell>
          <cell r="W135">
            <v>1262400</v>
          </cell>
          <cell r="X135" t="str">
            <v>cumulative</v>
          </cell>
          <cell r="AA135">
            <v>0</v>
          </cell>
          <cell r="AB135">
            <v>0</v>
          </cell>
          <cell r="AC135">
            <v>0</v>
          </cell>
          <cell r="AD135">
            <v>0</v>
          </cell>
          <cell r="AE135">
            <v>722.8</v>
          </cell>
          <cell r="AF135">
            <v>722.8</v>
          </cell>
          <cell r="AG135">
            <v>722.8</v>
          </cell>
          <cell r="AH135">
            <v>1016.0253225859886</v>
          </cell>
          <cell r="AI135">
            <v>1016.0253225859886</v>
          </cell>
          <cell r="AJ135">
            <v>1309.2484940665897</v>
          </cell>
          <cell r="AK135">
            <v>1309.2484940665897</v>
          </cell>
          <cell r="AL135">
            <v>1406.6477153348183</v>
          </cell>
          <cell r="AM135">
            <v>1406.6477153348183</v>
          </cell>
          <cell r="AN135">
            <v>2205.2742415237772</v>
          </cell>
          <cell r="AO135">
            <v>2205.2742415237772</v>
          </cell>
          <cell r="AP135">
            <v>5995.9668826681182</v>
          </cell>
          <cell r="AQ135">
            <v>16223.292274007599</v>
          </cell>
          <cell r="AR135">
            <v>23758.174185715634</v>
          </cell>
          <cell r="AS135">
            <v>37950.686569704063</v>
          </cell>
          <cell r="AT135">
            <v>59855.726701401982</v>
          </cell>
          <cell r="AU135">
            <v>87576.413107833476</v>
          </cell>
          <cell r="AV135">
            <v>117035.4002121622</v>
          </cell>
          <cell r="AW135">
            <v>147062.19448531722</v>
          </cell>
          <cell r="AX135">
            <v>180582.29613400853</v>
          </cell>
          <cell r="AY135">
            <v>230137.3084077356</v>
          </cell>
          <cell r="AZ135">
            <v>268449.73151047417</v>
          </cell>
          <cell r="BA135">
            <v>330871.44812969246</v>
          </cell>
          <cell r="BB135">
            <v>369353.01366968226</v>
          </cell>
          <cell r="BC135">
            <v>428092.51044066105</v>
          </cell>
          <cell r="BD135">
            <v>494322.1303646611</v>
          </cell>
          <cell r="BE135">
            <v>595680.72919327312</v>
          </cell>
        </row>
        <row r="136">
          <cell r="V136" t="str">
            <v>PROJECTED RTM</v>
          </cell>
          <cell r="X136">
            <v>35907</v>
          </cell>
          <cell r="Y136">
            <v>119</v>
          </cell>
          <cell r="Z136">
            <v>44.722222222222229</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row>
        <row r="137">
          <cell r="V137" t="str">
            <v>PROJECTED RTM</v>
          </cell>
          <cell r="X137">
            <v>35907</v>
          </cell>
          <cell r="Y137">
            <v>119</v>
          </cell>
          <cell r="Z137">
            <v>39.666666666666671</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BA137">
            <v>0</v>
          </cell>
          <cell r="BB137">
            <v>0</v>
          </cell>
          <cell r="BC137">
            <v>0</v>
          </cell>
          <cell r="BD137">
            <v>0</v>
          </cell>
          <cell r="BE137">
            <v>0</v>
          </cell>
          <cell r="BF137">
            <v>0</v>
          </cell>
          <cell r="BG137">
            <v>0</v>
          </cell>
          <cell r="BH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row>
        <row r="138">
          <cell r="V138" t="str">
            <v>PROJECTED STREET</v>
          </cell>
          <cell r="X138">
            <v>35936</v>
          </cell>
        </row>
        <row r="139">
          <cell r="V139" t="str">
            <v>+ or - Scheduled Date</v>
          </cell>
          <cell r="X139">
            <v>25</v>
          </cell>
        </row>
        <row r="141">
          <cell r="N141" t="str">
            <v>ENGINEERING</v>
          </cell>
          <cell r="R141" t="str">
            <v>MAGOO FEATURE FILM</v>
          </cell>
          <cell r="W141" t="str">
            <v>FRAMES</v>
          </cell>
          <cell r="X141">
            <v>3000</v>
          </cell>
          <cell r="Y141" t="str">
            <v>WK Count</v>
          </cell>
          <cell r="Z141" t="str">
            <v>Total Days</v>
          </cell>
        </row>
        <row r="142">
          <cell r="N142" t="str">
            <v>ENGINEERING</v>
          </cell>
          <cell r="R142" t="str">
            <v>MAGOO FEATURE FILM</v>
          </cell>
          <cell r="V142" t="str">
            <v xml:space="preserve">START </v>
          </cell>
          <cell r="W142" t="str">
            <v>FRAMES</v>
          </cell>
          <cell r="X142">
            <v>3000</v>
          </cell>
          <cell r="Y142" t="str">
            <v>WK Count</v>
          </cell>
          <cell r="Z142" t="str">
            <v>Total Days</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row>
        <row r="143">
          <cell r="A143" t="str">
            <v>PREP</v>
          </cell>
          <cell r="F143" t="str">
            <v>ANIMATION</v>
          </cell>
          <cell r="I143" t="str">
            <v>INK &amp; PAINT</v>
          </cell>
          <cell r="L143" t="str">
            <v>ALPHA</v>
          </cell>
          <cell r="N143" t="str">
            <v>BETA</v>
          </cell>
          <cell r="P143" t="str">
            <v>RTM</v>
          </cell>
          <cell r="R143" t="str">
            <v>STREET</v>
          </cell>
          <cell r="T143" t="str">
            <v>Story Boards</v>
          </cell>
          <cell r="V143" t="str">
            <v xml:space="preserve">START </v>
          </cell>
          <cell r="W143" t="str">
            <v>END</v>
          </cell>
          <cell r="X143" t="str">
            <v>Billed As</v>
          </cell>
          <cell r="Y143">
            <v>0</v>
          </cell>
          <cell r="Z143" t="e">
            <v>#REF!</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row>
        <row r="144">
          <cell r="A144" t="str">
            <v>PREP</v>
          </cell>
          <cell r="F144" t="str">
            <v>ANIMATION</v>
          </cell>
          <cell r="I144" t="str">
            <v>INK &amp; PAINT</v>
          </cell>
          <cell r="L144" t="str">
            <v>ALPHA</v>
          </cell>
          <cell r="N144" t="str">
            <v>BETA</v>
          </cell>
          <cell r="P144" t="str">
            <v>RTM</v>
          </cell>
          <cell r="R144" t="str">
            <v>STREET</v>
          </cell>
          <cell r="S144" t="str">
            <v>PRODUCTION TO DATE</v>
          </cell>
          <cell r="T144" t="str">
            <v>Story Boards</v>
          </cell>
          <cell r="W144">
            <v>35697</v>
          </cell>
          <cell r="X144" t="str">
            <v>TEST</v>
          </cell>
          <cell r="Y144">
            <v>0</v>
          </cell>
          <cell r="Z144" t="e">
            <v>#REF!</v>
          </cell>
          <cell r="CE144">
            <v>0</v>
          </cell>
          <cell r="CF144">
            <v>0</v>
          </cell>
          <cell r="CG144">
            <v>0</v>
          </cell>
          <cell r="CH144">
            <v>0</v>
          </cell>
          <cell r="CI144">
            <v>0</v>
          </cell>
          <cell r="CJ144">
            <v>0</v>
          </cell>
          <cell r="CK144">
            <v>0</v>
          </cell>
          <cell r="CL144">
            <v>0</v>
          </cell>
          <cell r="CM144">
            <v>0</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J144">
            <v>0</v>
          </cell>
          <cell r="DK144">
            <v>0</v>
          </cell>
          <cell r="DL144">
            <v>0</v>
          </cell>
          <cell r="DM144">
            <v>0</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0</v>
          </cell>
          <cell r="EJ144">
            <v>0</v>
          </cell>
          <cell r="EK144">
            <v>0</v>
          </cell>
          <cell r="EL144">
            <v>0</v>
          </cell>
          <cell r="EM144">
            <v>0</v>
          </cell>
          <cell r="EN144">
            <v>0</v>
          </cell>
          <cell r="EO144">
            <v>0</v>
          </cell>
          <cell r="EP144">
            <v>0</v>
          </cell>
          <cell r="EQ144">
            <v>0</v>
          </cell>
          <cell r="ER144">
            <v>0</v>
          </cell>
          <cell r="ES144">
            <v>0</v>
          </cell>
          <cell r="ET144">
            <v>0</v>
          </cell>
          <cell r="EU144">
            <v>0</v>
          </cell>
          <cell r="EV144">
            <v>0</v>
          </cell>
        </row>
        <row r="145">
          <cell r="S145" t="str">
            <v>PRODUCTION TO DATE</v>
          </cell>
          <cell r="T145" t="str">
            <v>Film &amp; Animatic</v>
          </cell>
          <cell r="V145">
            <v>35702</v>
          </cell>
          <cell r="W145">
            <v>35699</v>
          </cell>
          <cell r="X145" t="str">
            <v>TEST</v>
          </cell>
        </row>
        <row r="146">
          <cell r="T146" t="str">
            <v>Finalize StoryBoards</v>
          </cell>
          <cell r="V146">
            <v>35702</v>
          </cell>
          <cell r="W146">
            <v>35706</v>
          </cell>
          <cell r="X146" t="str">
            <v>TEST</v>
          </cell>
        </row>
        <row r="147">
          <cell r="T147" t="str">
            <v>LAYOUTS</v>
          </cell>
          <cell r="V147">
            <v>35709</v>
          </cell>
          <cell r="W147">
            <v>35727</v>
          </cell>
          <cell r="X147" t="str">
            <v>LAYOUT</v>
          </cell>
        </row>
        <row r="148">
          <cell r="T148" t="str">
            <v>2D ANIMATION</v>
          </cell>
          <cell r="V148">
            <v>35716</v>
          </cell>
          <cell r="W148">
            <v>35741</v>
          </cell>
          <cell r="X148" t="str">
            <v>2D</v>
          </cell>
        </row>
        <row r="149">
          <cell r="T149" t="str">
            <v>3D ANIMATION</v>
          </cell>
          <cell r="V149">
            <v>35716</v>
          </cell>
          <cell r="W149">
            <v>35746</v>
          </cell>
          <cell r="X149" t="str">
            <v>3D</v>
          </cell>
        </row>
        <row r="150">
          <cell r="T150" t="str">
            <v>CLEANUP</v>
          </cell>
          <cell r="V150">
            <v>35723</v>
          </cell>
          <cell r="W150">
            <v>35746</v>
          </cell>
          <cell r="X150" t="str">
            <v>2D</v>
          </cell>
        </row>
        <row r="151">
          <cell r="T151" t="str">
            <v>CHECKING</v>
          </cell>
          <cell r="V151">
            <v>35737</v>
          </cell>
          <cell r="W151">
            <v>35750</v>
          </cell>
          <cell r="X151" t="str">
            <v>2D</v>
          </cell>
        </row>
        <row r="152">
          <cell r="T152" t="str">
            <v>DIP &amp; COMPOSITE</v>
          </cell>
          <cell r="V152">
            <v>35744</v>
          </cell>
          <cell r="W152">
            <v>35760</v>
          </cell>
          <cell r="X152" t="str">
            <v>POST</v>
          </cell>
        </row>
        <row r="153">
          <cell r="T153" t="str">
            <v>FINAL LAB</v>
          </cell>
          <cell r="V153">
            <v>35760</v>
          </cell>
          <cell r="W153">
            <v>35765</v>
          </cell>
          <cell r="X153" t="str">
            <v>FINAL LAB</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0</v>
          </cell>
          <cell r="ER153">
            <v>0</v>
          </cell>
          <cell r="ES153">
            <v>0</v>
          </cell>
          <cell r="ET153">
            <v>0</v>
          </cell>
          <cell r="EU153">
            <v>0</v>
          </cell>
          <cell r="EV153">
            <v>0</v>
          </cell>
        </row>
        <row r="154">
          <cell r="S154" t="str">
            <v>COST TO DATE</v>
          </cell>
          <cell r="V154" t="str">
            <v>DIRECT TO DATE</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0</v>
          </cell>
          <cell r="DV154">
            <v>0</v>
          </cell>
          <cell r="DW154">
            <v>0</v>
          </cell>
          <cell r="DX154">
            <v>0</v>
          </cell>
          <cell r="DY154">
            <v>0</v>
          </cell>
          <cell r="DZ154">
            <v>0</v>
          </cell>
          <cell r="EA154">
            <v>0</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0</v>
          </cell>
          <cell r="EP154">
            <v>0</v>
          </cell>
          <cell r="EQ154">
            <v>0</v>
          </cell>
          <cell r="ER154">
            <v>0</v>
          </cell>
          <cell r="ES154">
            <v>0</v>
          </cell>
          <cell r="ET154">
            <v>0</v>
          </cell>
          <cell r="EU154">
            <v>0</v>
          </cell>
          <cell r="EV154">
            <v>0</v>
          </cell>
        </row>
        <row r="155">
          <cell r="S155" t="str">
            <v>COST TO DATE</v>
          </cell>
          <cell r="T155" t="str">
            <v>TEST</v>
          </cell>
          <cell r="V155" t="str">
            <v>DIRECT TO DATE</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21030.803483748608</v>
          </cell>
          <cell r="AW155">
            <v>14839.647470976515</v>
          </cell>
          <cell r="AX155">
            <v>22.73</v>
          </cell>
          <cell r="AY155">
            <v>718.75</v>
          </cell>
          <cell r="AZ155">
            <v>0</v>
          </cell>
          <cell r="BA155">
            <v>0</v>
          </cell>
          <cell r="BB155">
            <v>0</v>
          </cell>
          <cell r="BC155">
            <v>0</v>
          </cell>
          <cell r="BD155">
            <v>0</v>
          </cell>
          <cell r="BE155">
            <v>0</v>
          </cell>
          <cell r="BF155">
            <v>0</v>
          </cell>
          <cell r="BG155">
            <v>0</v>
          </cell>
          <cell r="BH155">
            <v>0</v>
          </cell>
          <cell r="BJ155">
            <v>0</v>
          </cell>
          <cell r="BK155">
            <v>0</v>
          </cell>
          <cell r="BL155">
            <v>0</v>
          </cell>
          <cell r="BM155">
            <v>0</v>
          </cell>
          <cell r="BN155">
            <v>0</v>
          </cell>
          <cell r="BO155">
            <v>0</v>
          </cell>
          <cell r="BP155">
            <v>0</v>
          </cell>
          <cell r="BQ155">
            <v>0</v>
          </cell>
        </row>
        <row r="156">
          <cell r="T156" t="str">
            <v>TEST</v>
          </cell>
          <cell r="V156">
            <v>36611.930954725125</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21030.803483748608</v>
          </cell>
          <cell r="AW156">
            <v>14839.647470976515</v>
          </cell>
          <cell r="AX156">
            <v>22.73</v>
          </cell>
          <cell r="AY156">
            <v>718.75</v>
          </cell>
          <cell r="AZ156">
            <v>0</v>
          </cell>
          <cell r="BA156">
            <v>0</v>
          </cell>
          <cell r="BB156">
            <v>0</v>
          </cell>
          <cell r="BC156">
            <v>0</v>
          </cell>
          <cell r="BD156">
            <v>0</v>
          </cell>
          <cell r="BE156">
            <v>0</v>
          </cell>
          <cell r="BF156">
            <v>0</v>
          </cell>
          <cell r="BG156">
            <v>0</v>
          </cell>
          <cell r="BH156">
            <v>0</v>
          </cell>
          <cell r="BJ156">
            <v>0</v>
          </cell>
          <cell r="BK156">
            <v>0</v>
          </cell>
          <cell r="BL156">
            <v>0</v>
          </cell>
          <cell r="BM156">
            <v>0</v>
          </cell>
          <cell r="BN156">
            <v>0</v>
          </cell>
          <cell r="BO156">
            <v>0</v>
          </cell>
          <cell r="BP156">
            <v>0</v>
          </cell>
          <cell r="BQ156">
            <v>0</v>
          </cell>
        </row>
        <row r="157">
          <cell r="T157" t="str">
            <v>LAYOUTS</v>
          </cell>
          <cell r="V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J157">
            <v>0</v>
          </cell>
          <cell r="BK157">
            <v>0</v>
          </cell>
          <cell r="BL157">
            <v>0</v>
          </cell>
          <cell r="BM157">
            <v>0</v>
          </cell>
          <cell r="BN157">
            <v>0</v>
          </cell>
          <cell r="BO157">
            <v>0</v>
          </cell>
          <cell r="BP157">
            <v>0</v>
          </cell>
          <cell r="BQ157">
            <v>0</v>
          </cell>
        </row>
        <row r="158">
          <cell r="T158" t="str">
            <v>2D ANIMATION</v>
          </cell>
          <cell r="V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J158">
            <v>0</v>
          </cell>
          <cell r="BK158">
            <v>0</v>
          </cell>
          <cell r="BL158">
            <v>0</v>
          </cell>
          <cell r="BM158">
            <v>0</v>
          </cell>
          <cell r="BN158">
            <v>0</v>
          </cell>
          <cell r="BO158">
            <v>0</v>
          </cell>
          <cell r="BP158">
            <v>0</v>
          </cell>
          <cell r="BQ158">
            <v>0</v>
          </cell>
        </row>
        <row r="159">
          <cell r="T159" t="str">
            <v>3D ANIMATION</v>
          </cell>
          <cell r="V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J159">
            <v>0</v>
          </cell>
          <cell r="BK159">
            <v>0</v>
          </cell>
          <cell r="BL159">
            <v>0</v>
          </cell>
          <cell r="BM159">
            <v>0</v>
          </cell>
          <cell r="BN159">
            <v>0</v>
          </cell>
          <cell r="BO159">
            <v>0</v>
          </cell>
          <cell r="BP159">
            <v>0</v>
          </cell>
          <cell r="BQ159">
            <v>0</v>
          </cell>
        </row>
        <row r="160">
          <cell r="T160" t="str">
            <v>POST</v>
          </cell>
          <cell r="V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J160">
            <v>0</v>
          </cell>
          <cell r="BK160">
            <v>0</v>
          </cell>
          <cell r="BL160">
            <v>0</v>
          </cell>
          <cell r="BM160">
            <v>0</v>
          </cell>
          <cell r="BN160">
            <v>0</v>
          </cell>
          <cell r="BO160">
            <v>0</v>
          </cell>
          <cell r="BP160">
            <v>0</v>
          </cell>
          <cell r="BQ160">
            <v>0</v>
          </cell>
        </row>
        <row r="161">
          <cell r="T161" t="str">
            <v>FINAL LAB</v>
          </cell>
          <cell r="V161">
            <v>14978.465132694124</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4724.5948103852506</v>
          </cell>
          <cell r="AY161">
            <v>4955.8712437185713</v>
          </cell>
          <cell r="AZ161">
            <v>2629.7578282211111</v>
          </cell>
          <cell r="BA161">
            <v>2519.2112503691919</v>
          </cell>
          <cell r="BB161">
            <v>0</v>
          </cell>
          <cell r="BC161">
            <v>0</v>
          </cell>
          <cell r="BD161">
            <v>0</v>
          </cell>
          <cell r="BE161">
            <v>149.03</v>
          </cell>
          <cell r="BF161">
            <v>0</v>
          </cell>
          <cell r="BG161">
            <v>0</v>
          </cell>
          <cell r="BH161">
            <v>0</v>
          </cell>
          <cell r="BJ161">
            <v>0</v>
          </cell>
          <cell r="BK161">
            <v>0</v>
          </cell>
          <cell r="BL161">
            <v>0</v>
          </cell>
          <cell r="BM161">
            <v>0</v>
          </cell>
          <cell r="BN161">
            <v>0</v>
          </cell>
          <cell r="BO161">
            <v>0</v>
          </cell>
          <cell r="BP161">
            <v>0</v>
          </cell>
          <cell r="BQ161">
            <v>0</v>
          </cell>
        </row>
        <row r="162">
          <cell r="T162" t="str">
            <v>TOTAL COST</v>
          </cell>
          <cell r="V162">
            <v>14978.465132694124</v>
          </cell>
          <cell r="X162" t="str">
            <v>WEEKLY COST</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4724.5948103852506</v>
          </cell>
          <cell r="AY162">
            <v>4955.8712437185713</v>
          </cell>
          <cell r="AZ162">
            <v>2629.7578282211111</v>
          </cell>
          <cell r="BA162">
            <v>2519.2112503691919</v>
          </cell>
          <cell r="BB162">
            <v>0</v>
          </cell>
          <cell r="BC162">
            <v>0</v>
          </cell>
          <cell r="BD162">
            <v>0</v>
          </cell>
          <cell r="BE162">
            <v>149.03</v>
          </cell>
          <cell r="BF162">
            <v>0</v>
          </cell>
          <cell r="BG162">
            <v>0</v>
          </cell>
          <cell r="BH162">
            <v>0</v>
          </cell>
          <cell r="BJ162">
            <v>0</v>
          </cell>
          <cell r="BK162">
            <v>0</v>
          </cell>
          <cell r="BL162">
            <v>0</v>
          </cell>
          <cell r="BM162">
            <v>0</v>
          </cell>
          <cell r="BN162">
            <v>0</v>
          </cell>
          <cell r="BO162">
            <v>0</v>
          </cell>
          <cell r="BP162">
            <v>0</v>
          </cell>
          <cell r="BQ162">
            <v>0</v>
          </cell>
        </row>
        <row r="163">
          <cell r="V163">
            <v>20761.209185771775</v>
          </cell>
          <cell r="X163" t="str">
            <v>WEEKLY COST</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4724.5948103852506</v>
          </cell>
          <cell r="AY163">
            <v>4955.8712437185713</v>
          </cell>
          <cell r="AZ163">
            <v>2629.7578282211111</v>
          </cell>
          <cell r="BA163">
            <v>2519.2112503691919</v>
          </cell>
          <cell r="BB163">
            <v>0</v>
          </cell>
          <cell r="BC163">
            <v>0</v>
          </cell>
          <cell r="BD163">
            <v>0</v>
          </cell>
          <cell r="BE163">
            <v>149.03</v>
          </cell>
          <cell r="BF163">
            <v>0</v>
          </cell>
          <cell r="BG163">
            <v>0</v>
          </cell>
          <cell r="BH163">
            <v>0</v>
          </cell>
          <cell r="BJ163">
            <v>0</v>
          </cell>
          <cell r="BK163">
            <v>0</v>
          </cell>
          <cell r="BL163">
            <v>0</v>
          </cell>
          <cell r="BM163">
            <v>0</v>
          </cell>
          <cell r="BN163">
            <v>0</v>
          </cell>
          <cell r="BO163">
            <v>0</v>
          </cell>
          <cell r="BP163">
            <v>0</v>
          </cell>
          <cell r="BQ163">
            <v>0</v>
          </cell>
        </row>
        <row r="164">
          <cell r="V164">
            <v>20969.851185771775</v>
          </cell>
          <cell r="X164" t="str">
            <v>CUMULATIVE</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6614.4327345393513</v>
          </cell>
          <cell r="AY164">
            <v>6938.2197412059995</v>
          </cell>
          <cell r="AZ164">
            <v>3681.6609595095556</v>
          </cell>
          <cell r="BA164">
            <v>3526.8957505168687</v>
          </cell>
          <cell r="BB164">
            <v>0</v>
          </cell>
          <cell r="BC164">
            <v>0</v>
          </cell>
          <cell r="BD164">
            <v>0</v>
          </cell>
          <cell r="BE164">
            <v>208.642</v>
          </cell>
          <cell r="BF164">
            <v>0</v>
          </cell>
          <cell r="BG164">
            <v>0</v>
          </cell>
          <cell r="BH164">
            <v>0</v>
          </cell>
          <cell r="BJ164">
            <v>0</v>
          </cell>
          <cell r="BK164">
            <v>0</v>
          </cell>
          <cell r="BL164">
            <v>0</v>
          </cell>
          <cell r="BM164">
            <v>0</v>
          </cell>
          <cell r="BN164">
            <v>0</v>
          </cell>
          <cell r="BO164">
            <v>0</v>
          </cell>
          <cell r="BP164">
            <v>0</v>
          </cell>
          <cell r="BQ164">
            <v>0</v>
          </cell>
        </row>
        <row r="165">
          <cell r="V165" t="str">
            <v>PROJECTED RTM</v>
          </cell>
          <cell r="Y165" t="e">
            <v>#REF!</v>
          </cell>
          <cell r="Z165" t="e">
            <v>#REF!</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428.57142857142856</v>
          </cell>
          <cell r="AZ165">
            <v>428.57142857142856</v>
          </cell>
          <cell r="BA165">
            <v>428.57142857142856</v>
          </cell>
          <cell r="BB165">
            <v>428.57142857142856</v>
          </cell>
          <cell r="BC165">
            <v>428.57142857142856</v>
          </cell>
          <cell r="BD165">
            <v>0</v>
          </cell>
          <cell r="BE165">
            <v>0</v>
          </cell>
          <cell r="BF165">
            <v>0</v>
          </cell>
          <cell r="BG165">
            <v>0</v>
          </cell>
          <cell r="BH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row>
        <row r="166">
          <cell r="V166" t="str">
            <v>PROJECTED RTM</v>
          </cell>
          <cell r="Y166" t="e">
            <v>#REF!</v>
          </cell>
          <cell r="Z166" t="e">
            <v>#REF!</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BD166">
            <v>0</v>
          </cell>
          <cell r="BE166">
            <v>0</v>
          </cell>
          <cell r="BF166">
            <v>0</v>
          </cell>
          <cell r="BG166">
            <v>0</v>
          </cell>
          <cell r="BH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row>
        <row r="167">
          <cell r="V167" t="str">
            <v>PROJECTED STREET</v>
          </cell>
        </row>
        <row r="168">
          <cell r="V168" t="str">
            <v>+ or - Scheduled Date</v>
          </cell>
        </row>
        <row r="169">
          <cell r="N169" t="str">
            <v>ENGINEERING</v>
          </cell>
          <cell r="R169" t="str">
            <v>ALADDIN READING</v>
          </cell>
          <cell r="W169" t="str">
            <v>FRAMES</v>
          </cell>
          <cell r="X169">
            <v>2956.22</v>
          </cell>
          <cell r="Y169" t="str">
            <v>WK Count</v>
          </cell>
          <cell r="Z169" t="str">
            <v>Total Days</v>
          </cell>
        </row>
        <row r="170">
          <cell r="N170" t="str">
            <v>ENGINEERING</v>
          </cell>
          <cell r="R170" t="str">
            <v>ALADDIN READING</v>
          </cell>
          <cell r="V170" t="str">
            <v xml:space="preserve">START </v>
          </cell>
          <cell r="W170" t="str">
            <v>FRAMES</v>
          </cell>
          <cell r="X170">
            <v>2956.22</v>
          </cell>
          <cell r="Y170" t="str">
            <v>WK Count</v>
          </cell>
          <cell r="Z170" t="str">
            <v>Total Days</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35730</v>
          </cell>
          <cell r="BA170">
            <v>35737</v>
          </cell>
          <cell r="BB170">
            <v>35744</v>
          </cell>
          <cell r="BC170">
            <v>35751</v>
          </cell>
          <cell r="BD170">
            <v>35758</v>
          </cell>
          <cell r="BE170">
            <v>35765</v>
          </cell>
          <cell r="BF170">
            <v>35772</v>
          </cell>
          <cell r="BG170">
            <v>35779</v>
          </cell>
          <cell r="BH170">
            <v>35786</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0</v>
          </cell>
          <cell r="ER170">
            <v>0</v>
          </cell>
          <cell r="ES170">
            <v>0</v>
          </cell>
          <cell r="ET170">
            <v>0</v>
          </cell>
          <cell r="EU170">
            <v>0</v>
          </cell>
          <cell r="EV170">
            <v>0</v>
          </cell>
        </row>
        <row r="171">
          <cell r="A171" t="str">
            <v>PREP</v>
          </cell>
          <cell r="F171" t="str">
            <v>ANIMATION</v>
          </cell>
          <cell r="I171" t="str">
            <v>INK &amp; PAINT</v>
          </cell>
          <cell r="L171" t="str">
            <v>ALPHA</v>
          </cell>
          <cell r="N171" t="str">
            <v>BETA</v>
          </cell>
          <cell r="P171" t="str">
            <v>RTM</v>
          </cell>
          <cell r="R171" t="str">
            <v>STREET</v>
          </cell>
          <cell r="T171" t="str">
            <v>Prep Projection</v>
          </cell>
          <cell r="V171" t="str">
            <v xml:space="preserve">START </v>
          </cell>
          <cell r="W171" t="str">
            <v>END</v>
          </cell>
          <cell r="X171">
            <v>400</v>
          </cell>
          <cell r="Y171">
            <v>9</v>
          </cell>
          <cell r="Z171">
            <v>65.73384999999999</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35730</v>
          </cell>
          <cell r="BA171">
            <v>35737</v>
          </cell>
          <cell r="BB171">
            <v>35744</v>
          </cell>
          <cell r="BC171">
            <v>35751</v>
          </cell>
          <cell r="BD171">
            <v>35758</v>
          </cell>
          <cell r="BE171">
            <v>35765</v>
          </cell>
          <cell r="BF171">
            <v>35772</v>
          </cell>
          <cell r="BG171">
            <v>35779</v>
          </cell>
          <cell r="BH171">
            <v>35786</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row>
        <row r="172">
          <cell r="A172" t="str">
            <v>PREP</v>
          </cell>
          <cell r="F172" t="str">
            <v>ANIMATION</v>
          </cell>
          <cell r="I172" t="str">
            <v>INK &amp; PAINT</v>
          </cell>
          <cell r="L172" t="str">
            <v>ALPHA</v>
          </cell>
          <cell r="N172" t="str">
            <v>BETA</v>
          </cell>
          <cell r="P172" t="str">
            <v>RTM</v>
          </cell>
          <cell r="R172" t="str">
            <v>STREET</v>
          </cell>
          <cell r="S172" t="str">
            <v>PRODUCTION TO DATE</v>
          </cell>
          <cell r="T172" t="str">
            <v>Prep Projection</v>
          </cell>
          <cell r="V172">
            <v>35727</v>
          </cell>
          <cell r="W172">
            <v>35811</v>
          </cell>
          <cell r="X172">
            <v>400</v>
          </cell>
          <cell r="Y172">
            <v>9</v>
          </cell>
          <cell r="Z172">
            <v>65.73384999999999</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100</v>
          </cell>
          <cell r="BA172">
            <v>200</v>
          </cell>
          <cell r="BB172">
            <v>300</v>
          </cell>
          <cell r="BC172">
            <v>400</v>
          </cell>
          <cell r="BD172">
            <v>400</v>
          </cell>
          <cell r="BE172">
            <v>400</v>
          </cell>
          <cell r="BF172">
            <v>400</v>
          </cell>
          <cell r="BG172">
            <v>400</v>
          </cell>
          <cell r="BH172">
            <v>400</v>
          </cell>
          <cell r="BI172">
            <v>0</v>
          </cell>
          <cell r="BJ172">
            <v>0</v>
          </cell>
          <cell r="BK172">
            <v>0</v>
          </cell>
          <cell r="BL172">
            <v>0</v>
          </cell>
          <cell r="BM172">
            <v>0</v>
          </cell>
          <cell r="BN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row>
        <row r="173">
          <cell r="S173" t="str">
            <v>PRODUCTION TO DATE</v>
          </cell>
        </row>
        <row r="174">
          <cell r="T174" t="str">
            <v>Scenes Issued</v>
          </cell>
          <cell r="V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row>
        <row r="175">
          <cell r="T175" t="str">
            <v>Scenes Issued</v>
          </cell>
          <cell r="V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row>
        <row r="176">
          <cell r="T176" t="str">
            <v>Into Rough</v>
          </cell>
          <cell r="V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row>
        <row r="177">
          <cell r="T177" t="str">
            <v>Rough Complete</v>
          </cell>
          <cell r="V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row>
        <row r="178">
          <cell r="T178" t="str">
            <v>Ruff Approved</v>
          </cell>
          <cell r="V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row>
        <row r="179">
          <cell r="T179" t="str">
            <v>Clean Complete</v>
          </cell>
          <cell r="V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row>
        <row r="180">
          <cell r="T180" t="str">
            <v>Approved</v>
          </cell>
          <cell r="V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row>
        <row r="181">
          <cell r="T181" t="str">
            <v>Turned In</v>
          </cell>
          <cell r="V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row>
        <row r="182">
          <cell r="A182" t="str">
            <v>Wks</v>
          </cell>
          <cell r="B182" t="str">
            <v>Days</v>
          </cell>
          <cell r="F182" t="str">
            <v>Wks</v>
          </cell>
          <cell r="G182" t="str">
            <v>Days</v>
          </cell>
          <cell r="H182" t="str">
            <v>Frames</v>
          </cell>
          <cell r="I182" t="str">
            <v>Wks</v>
          </cell>
          <cell r="J182" t="str">
            <v>Days</v>
          </cell>
          <cell r="T182" t="str">
            <v>Animation Projection</v>
          </cell>
          <cell r="V182">
            <v>35786</v>
          </cell>
          <cell r="W182">
            <v>35853</v>
          </cell>
          <cell r="X182">
            <v>750</v>
          </cell>
          <cell r="Y182">
            <v>12</v>
          </cell>
          <cell r="Z182">
            <v>57.591386666666665</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375</v>
          </cell>
          <cell r="BM182">
            <v>425</v>
          </cell>
          <cell r="BN182">
            <v>425</v>
          </cell>
          <cell r="BO182">
            <v>425</v>
          </cell>
          <cell r="BP182">
            <v>425</v>
          </cell>
          <cell r="BQ182">
            <v>425</v>
          </cell>
          <cell r="BR182">
            <v>425</v>
          </cell>
          <cell r="BS182">
            <v>425</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row>
        <row r="183">
          <cell r="A183" t="str">
            <v>Wks</v>
          </cell>
          <cell r="B183" t="str">
            <v>Days</v>
          </cell>
          <cell r="F183" t="str">
            <v>Wks</v>
          </cell>
          <cell r="G183" t="str">
            <v>Days</v>
          </cell>
          <cell r="H183" t="str">
            <v>Frames</v>
          </cell>
          <cell r="I183" t="str">
            <v>Wks</v>
          </cell>
          <cell r="J183" t="str">
            <v>Days</v>
          </cell>
          <cell r="K183">
            <v>21</v>
          </cell>
          <cell r="M183">
            <v>29</v>
          </cell>
          <cell r="O183">
            <v>29</v>
          </cell>
          <cell r="Q183">
            <v>29</v>
          </cell>
          <cell r="R183">
            <v>36008</v>
          </cell>
          <cell r="T183" t="str">
            <v>Animation Projection</v>
          </cell>
          <cell r="V183">
            <v>35786</v>
          </cell>
          <cell r="W183">
            <v>35863</v>
          </cell>
          <cell r="X183">
            <v>750</v>
          </cell>
          <cell r="Y183">
            <v>12</v>
          </cell>
          <cell r="Z183">
            <v>57.591386666666665</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375</v>
          </cell>
          <cell r="BM183">
            <v>425</v>
          </cell>
          <cell r="BN183">
            <v>425</v>
          </cell>
          <cell r="BO183">
            <v>425</v>
          </cell>
          <cell r="BP183">
            <v>425</v>
          </cell>
          <cell r="BQ183">
            <v>425</v>
          </cell>
          <cell r="BR183">
            <v>425</v>
          </cell>
          <cell r="BS183">
            <v>425</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row>
        <row r="184">
          <cell r="A184">
            <v>7.3905499999999993</v>
          </cell>
          <cell r="B184">
            <v>65.73384999999999</v>
          </cell>
          <cell r="F184">
            <v>3.9416266666666666</v>
          </cell>
          <cell r="G184">
            <v>57.591386666666665</v>
          </cell>
          <cell r="H184">
            <v>2956.22</v>
          </cell>
          <cell r="I184">
            <v>3.2846888888888888</v>
          </cell>
          <cell r="J184">
            <v>36.992822222222223</v>
          </cell>
          <cell r="K184">
            <v>21</v>
          </cell>
          <cell r="M184">
            <v>29</v>
          </cell>
          <cell r="O184">
            <v>29</v>
          </cell>
          <cell r="Q184">
            <v>29</v>
          </cell>
          <cell r="R184">
            <v>36008</v>
          </cell>
          <cell r="T184" t="str">
            <v>Ink &amp; Paint Projection</v>
          </cell>
          <cell r="V184">
            <v>35822</v>
          </cell>
          <cell r="W184">
            <v>35858.992822222222</v>
          </cell>
          <cell r="X184">
            <v>900</v>
          </cell>
          <cell r="Y184">
            <v>8</v>
          </cell>
          <cell r="Z184">
            <v>36.992822222222223</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225</v>
          </cell>
          <cell r="BO184">
            <v>450</v>
          </cell>
          <cell r="BP184">
            <v>450</v>
          </cell>
          <cell r="BQ184">
            <v>675</v>
          </cell>
          <cell r="BR184">
            <v>450</v>
          </cell>
          <cell r="BS184">
            <v>675</v>
          </cell>
          <cell r="BT184">
            <v>900</v>
          </cell>
          <cell r="BU184">
            <v>900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row>
        <row r="186">
          <cell r="T186" t="str">
            <v>BUDGET FORECAST</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35730</v>
          </cell>
          <cell r="BA186">
            <v>35737</v>
          </cell>
          <cell r="BB186">
            <v>35744</v>
          </cell>
          <cell r="BC186">
            <v>35751</v>
          </cell>
          <cell r="BD186">
            <v>35758</v>
          </cell>
          <cell r="BE186">
            <v>35765</v>
          </cell>
          <cell r="BF186">
            <v>35772</v>
          </cell>
          <cell r="BG186">
            <v>35779</v>
          </cell>
          <cell r="BH186">
            <v>35786</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0</v>
          </cell>
          <cell r="FB186">
            <v>0</v>
          </cell>
          <cell r="FC186">
            <v>0</v>
          </cell>
          <cell r="FD186">
            <v>0</v>
          </cell>
          <cell r="FE186">
            <v>0</v>
          </cell>
          <cell r="FF186">
            <v>0</v>
          </cell>
          <cell r="FG186">
            <v>0</v>
          </cell>
          <cell r="FH186">
            <v>0</v>
          </cell>
          <cell r="FI186">
            <v>0</v>
          </cell>
        </row>
        <row r="187">
          <cell r="T187" t="str">
            <v>BUDGET FORECAST</v>
          </cell>
          <cell r="V187" t="str">
            <v>PRE PROD</v>
          </cell>
          <cell r="W187">
            <v>30</v>
          </cell>
          <cell r="X187">
            <v>90000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3000</v>
          </cell>
          <cell r="BA187">
            <v>6000</v>
          </cell>
          <cell r="BB187">
            <v>9000</v>
          </cell>
          <cell r="BC187">
            <v>12000</v>
          </cell>
          <cell r="BD187">
            <v>12000</v>
          </cell>
          <cell r="BE187">
            <v>12000</v>
          </cell>
          <cell r="BF187">
            <v>12000</v>
          </cell>
          <cell r="BG187">
            <v>12000</v>
          </cell>
          <cell r="BH187">
            <v>12000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0</v>
          </cell>
          <cell r="ER187">
            <v>0</v>
          </cell>
          <cell r="ES187">
            <v>0</v>
          </cell>
          <cell r="ET187">
            <v>0</v>
          </cell>
          <cell r="EU187">
            <v>0</v>
          </cell>
          <cell r="EV187">
            <v>0</v>
          </cell>
          <cell r="EW187">
            <v>0</v>
          </cell>
          <cell r="EX187">
            <v>0</v>
          </cell>
          <cell r="EY187">
            <v>0</v>
          </cell>
          <cell r="EZ187">
            <v>0</v>
          </cell>
          <cell r="FA187">
            <v>0</v>
          </cell>
          <cell r="FB187">
            <v>0</v>
          </cell>
          <cell r="FC187">
            <v>0</v>
          </cell>
          <cell r="FD187">
            <v>0</v>
          </cell>
          <cell r="FE187">
            <v>0</v>
          </cell>
          <cell r="FF187">
            <v>0</v>
          </cell>
          <cell r="FG187">
            <v>0</v>
          </cell>
          <cell r="FH187">
            <v>0</v>
          </cell>
          <cell r="FI187">
            <v>0</v>
          </cell>
        </row>
        <row r="188">
          <cell r="V188" t="str">
            <v>PRE PROD</v>
          </cell>
          <cell r="W188">
            <v>30</v>
          </cell>
          <cell r="X188">
            <v>97000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3000</v>
          </cell>
          <cell r="BA188">
            <v>6000</v>
          </cell>
          <cell r="BB188">
            <v>9000</v>
          </cell>
          <cell r="BC188">
            <v>12000</v>
          </cell>
          <cell r="BD188">
            <v>12000</v>
          </cell>
          <cell r="BE188">
            <v>12000</v>
          </cell>
          <cell r="BF188">
            <v>13000</v>
          </cell>
          <cell r="BG188">
            <v>18000</v>
          </cell>
          <cell r="BH188">
            <v>12000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0</v>
          </cell>
          <cell r="FE188">
            <v>0</v>
          </cell>
          <cell r="FF188">
            <v>0</v>
          </cell>
          <cell r="FG188">
            <v>0</v>
          </cell>
          <cell r="FH188">
            <v>0</v>
          </cell>
          <cell r="FI188">
            <v>0</v>
          </cell>
        </row>
        <row r="189">
          <cell r="V189" t="str">
            <v>PRODUCTION</v>
          </cell>
          <cell r="W189">
            <v>150</v>
          </cell>
          <cell r="X189">
            <v>438750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0</v>
          </cell>
          <cell r="BI189">
            <v>0</v>
          </cell>
          <cell r="BJ189">
            <v>0</v>
          </cell>
          <cell r="BK189">
            <v>0</v>
          </cell>
          <cell r="BL189">
            <v>56250</v>
          </cell>
          <cell r="BM189">
            <v>63750</v>
          </cell>
          <cell r="BN189">
            <v>63750</v>
          </cell>
          <cell r="BO189">
            <v>63750</v>
          </cell>
          <cell r="BP189">
            <v>63750</v>
          </cell>
          <cell r="BQ189">
            <v>63750</v>
          </cell>
          <cell r="BR189">
            <v>63750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0</v>
          </cell>
          <cell r="FD189">
            <v>0</v>
          </cell>
          <cell r="FE189">
            <v>0</v>
          </cell>
          <cell r="FF189">
            <v>0</v>
          </cell>
          <cell r="FG189">
            <v>0</v>
          </cell>
          <cell r="FH189">
            <v>0</v>
          </cell>
          <cell r="FI189">
            <v>0</v>
          </cell>
        </row>
        <row r="190">
          <cell r="V190" t="str">
            <v>PRODUCTION</v>
          </cell>
          <cell r="W190">
            <v>150</v>
          </cell>
          <cell r="X190">
            <v>531400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15150</v>
          </cell>
          <cell r="BI190">
            <v>22000</v>
          </cell>
          <cell r="BJ190">
            <v>28000</v>
          </cell>
          <cell r="BK190">
            <v>34000</v>
          </cell>
          <cell r="BL190">
            <v>40000</v>
          </cell>
          <cell r="BM190">
            <v>63750</v>
          </cell>
          <cell r="BN190">
            <v>63750</v>
          </cell>
          <cell r="BO190">
            <v>63750</v>
          </cell>
          <cell r="BP190">
            <v>67000</v>
          </cell>
          <cell r="BQ190">
            <v>67000</v>
          </cell>
          <cell r="BR190">
            <v>67000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row>
        <row r="191">
          <cell r="V191" t="str">
            <v>INK &amp; PAINT</v>
          </cell>
          <cell r="W191">
            <v>8</v>
          </cell>
          <cell r="X191">
            <v>34200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1800</v>
          </cell>
          <cell r="BO191">
            <v>3600</v>
          </cell>
          <cell r="BP191">
            <v>5400</v>
          </cell>
          <cell r="BQ191">
            <v>3600</v>
          </cell>
          <cell r="BR191">
            <v>5400</v>
          </cell>
          <cell r="BS191">
            <v>7200</v>
          </cell>
          <cell r="BT191">
            <v>7200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0</v>
          </cell>
          <cell r="EQ191">
            <v>0</v>
          </cell>
          <cell r="ER191">
            <v>0</v>
          </cell>
          <cell r="ES191">
            <v>0</v>
          </cell>
          <cell r="ET191">
            <v>0</v>
          </cell>
          <cell r="EU191">
            <v>0</v>
          </cell>
          <cell r="EV191">
            <v>0</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row>
        <row r="192">
          <cell r="V192" t="str">
            <v>INK &amp; PAINT</v>
          </cell>
          <cell r="W192">
            <v>8</v>
          </cell>
          <cell r="X192">
            <v>39600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1800</v>
          </cell>
          <cell r="BO192">
            <v>3600</v>
          </cell>
          <cell r="BP192">
            <v>5400</v>
          </cell>
          <cell r="BQ192">
            <v>7200</v>
          </cell>
          <cell r="BR192">
            <v>7200</v>
          </cell>
          <cell r="BS192">
            <v>7200</v>
          </cell>
          <cell r="BT192">
            <v>7200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row>
        <row r="193">
          <cell r="X193" t="str">
            <v>DIRECT</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3000</v>
          </cell>
          <cell r="BA193">
            <v>6000</v>
          </cell>
          <cell r="BB193">
            <v>9000</v>
          </cell>
          <cell r="BC193">
            <v>12000</v>
          </cell>
          <cell r="BD193">
            <v>12000</v>
          </cell>
          <cell r="BE193">
            <v>12000</v>
          </cell>
          <cell r="BF193">
            <v>12000</v>
          </cell>
          <cell r="BG193">
            <v>12000</v>
          </cell>
          <cell r="BH193">
            <v>12000</v>
          </cell>
          <cell r="BI193">
            <v>0</v>
          </cell>
          <cell r="BJ193">
            <v>0</v>
          </cell>
          <cell r="BK193">
            <v>0</v>
          </cell>
          <cell r="BL193">
            <v>56250</v>
          </cell>
          <cell r="BM193">
            <v>63750</v>
          </cell>
          <cell r="BN193">
            <v>65550</v>
          </cell>
          <cell r="BO193">
            <v>67350</v>
          </cell>
          <cell r="BP193">
            <v>69150</v>
          </cell>
          <cell r="BQ193">
            <v>67350</v>
          </cell>
          <cell r="BR193">
            <v>69150</v>
          </cell>
          <cell r="BS193">
            <v>43063</v>
          </cell>
          <cell r="BT193">
            <v>43070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row>
        <row r="194">
          <cell r="W194">
            <v>668000</v>
          </cell>
          <cell r="X194" t="str">
            <v>DIRECT</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3000</v>
          </cell>
          <cell r="BA194">
            <v>4000</v>
          </cell>
          <cell r="BB194">
            <v>4000</v>
          </cell>
          <cell r="BC194">
            <v>4000</v>
          </cell>
          <cell r="BD194">
            <v>4000</v>
          </cell>
          <cell r="BE194">
            <v>4000</v>
          </cell>
          <cell r="BF194">
            <v>8000</v>
          </cell>
          <cell r="BG194">
            <v>12000</v>
          </cell>
          <cell r="BH194">
            <v>27150</v>
          </cell>
          <cell r="BI194">
            <v>22000</v>
          </cell>
          <cell r="BJ194">
            <v>28000</v>
          </cell>
          <cell r="BK194">
            <v>34000</v>
          </cell>
          <cell r="BL194">
            <v>40000</v>
          </cell>
          <cell r="BM194">
            <v>63750</v>
          </cell>
          <cell r="BN194">
            <v>65550</v>
          </cell>
          <cell r="BO194">
            <v>67350</v>
          </cell>
          <cell r="BP194">
            <v>72400</v>
          </cell>
          <cell r="BQ194">
            <v>74200</v>
          </cell>
          <cell r="BR194">
            <v>74200</v>
          </cell>
          <cell r="BS194">
            <v>50000</v>
          </cell>
          <cell r="BT194">
            <v>6400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row>
        <row r="195">
          <cell r="X195" t="str">
            <v>LOADED</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3000</v>
          </cell>
          <cell r="BA195">
            <v>7000</v>
          </cell>
          <cell r="BB195">
            <v>11000</v>
          </cell>
          <cell r="BC195">
            <v>15000</v>
          </cell>
          <cell r="BD195">
            <v>19000</v>
          </cell>
          <cell r="BE195">
            <v>23000</v>
          </cell>
          <cell r="BF195">
            <v>31000</v>
          </cell>
          <cell r="BG195">
            <v>43000</v>
          </cell>
          <cell r="BH195">
            <v>70150</v>
          </cell>
          <cell r="BI195">
            <v>92150</v>
          </cell>
          <cell r="BJ195">
            <v>120150</v>
          </cell>
          <cell r="BK195">
            <v>154150</v>
          </cell>
          <cell r="BL195">
            <v>194150</v>
          </cell>
          <cell r="BM195">
            <v>257900</v>
          </cell>
          <cell r="BN195">
            <v>323450</v>
          </cell>
          <cell r="BO195">
            <v>390800</v>
          </cell>
          <cell r="BP195">
            <v>463200</v>
          </cell>
          <cell r="BQ195">
            <v>537400</v>
          </cell>
          <cell r="BR195">
            <v>611600</v>
          </cell>
          <cell r="BS195">
            <v>661600</v>
          </cell>
          <cell r="BT195">
            <v>668000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row>
        <row r="196">
          <cell r="T196" t="str">
            <v>ACTUAL COST TO DATE</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J196">
            <v>0</v>
          </cell>
          <cell r="BK196">
            <v>0</v>
          </cell>
          <cell r="BT196">
            <v>35870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0</v>
          </cell>
          <cell r="CM196">
            <v>0</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0</v>
          </cell>
          <cell r="DW196">
            <v>0</v>
          </cell>
          <cell r="DX196">
            <v>0</v>
          </cell>
          <cell r="DY196">
            <v>0</v>
          </cell>
          <cell r="DZ196">
            <v>0</v>
          </cell>
          <cell r="EA196">
            <v>0</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0</v>
          </cell>
          <cell r="EQ196">
            <v>0</v>
          </cell>
          <cell r="ER196">
            <v>0</v>
          </cell>
          <cell r="ES196">
            <v>0</v>
          </cell>
          <cell r="ET196">
            <v>0</v>
          </cell>
          <cell r="EU196">
            <v>0</v>
          </cell>
          <cell r="EV196">
            <v>0</v>
          </cell>
        </row>
        <row r="197">
          <cell r="S197" t="str">
            <v>COST TO DATE</v>
          </cell>
          <cell r="T197" t="str">
            <v>ACTUAL COST TO DATE</v>
          </cell>
          <cell r="V197" t="str">
            <v>DIRECT TO DATE</v>
          </cell>
          <cell r="W197" t="str">
            <v>BUDGET</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J197">
            <v>0</v>
          </cell>
          <cell r="BK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row>
        <row r="198">
          <cell r="S198" t="str">
            <v>COST TO DATE</v>
          </cell>
          <cell r="T198" t="str">
            <v>DEVELOPMENT</v>
          </cell>
          <cell r="V198" t="str">
            <v>DIRECT TO DATE</v>
          </cell>
          <cell r="W198" t="str">
            <v>BUDGET</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J198">
            <v>0</v>
          </cell>
          <cell r="BK198">
            <v>0</v>
          </cell>
          <cell r="BL198">
            <v>0</v>
          </cell>
          <cell r="BM198">
            <v>0</v>
          </cell>
          <cell r="BN198">
            <v>0</v>
          </cell>
          <cell r="BO198">
            <v>0</v>
          </cell>
          <cell r="BP198">
            <v>0</v>
          </cell>
          <cell r="BQ198">
            <v>0</v>
          </cell>
        </row>
        <row r="199">
          <cell r="T199" t="str">
            <v>DEVELOPMENT</v>
          </cell>
          <cell r="U199">
            <v>2.6577205773952221E-2</v>
          </cell>
          <cell r="V199">
            <v>0</v>
          </cell>
          <cell r="W199">
            <v>136000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J199">
            <v>0</v>
          </cell>
          <cell r="BK199">
            <v>0</v>
          </cell>
          <cell r="BL199">
            <v>0</v>
          </cell>
          <cell r="BM199">
            <v>0</v>
          </cell>
          <cell r="BN199">
            <v>0</v>
          </cell>
          <cell r="BO199">
            <v>0</v>
          </cell>
          <cell r="BP199">
            <v>0</v>
          </cell>
          <cell r="BQ199">
            <v>0</v>
          </cell>
        </row>
        <row r="200">
          <cell r="T200" t="str">
            <v>PRE PRODUCTION</v>
          </cell>
          <cell r="U200">
            <v>5.5194045738399006E-2</v>
          </cell>
          <cell r="V200">
            <v>7506.390220422265</v>
          </cell>
          <cell r="W200">
            <v>136000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73.249909107150017</v>
          </cell>
          <cell r="AV200">
            <v>0</v>
          </cell>
          <cell r="AW200">
            <v>0</v>
          </cell>
          <cell r="AX200">
            <v>211.84885891174685</v>
          </cell>
          <cell r="AY200">
            <v>131.4440248158169</v>
          </cell>
          <cell r="AZ200">
            <v>538.99606500616505</v>
          </cell>
          <cell r="BA200">
            <v>832.02093803214586</v>
          </cell>
          <cell r="BB200">
            <v>997.95049164271302</v>
          </cell>
          <cell r="BC200">
            <v>290.56169774176448</v>
          </cell>
          <cell r="BD200">
            <v>538.428</v>
          </cell>
          <cell r="BE200">
            <v>3891.8902351647635</v>
          </cell>
          <cell r="BF200">
            <v>0</v>
          </cell>
          <cell r="BG200">
            <v>0</v>
          </cell>
          <cell r="BH200">
            <v>0</v>
          </cell>
          <cell r="BJ200">
            <v>0</v>
          </cell>
          <cell r="BK200">
            <v>0</v>
          </cell>
          <cell r="BL200">
            <v>0</v>
          </cell>
          <cell r="BM200">
            <v>0</v>
          </cell>
          <cell r="BN200">
            <v>0</v>
          </cell>
          <cell r="BO200">
            <v>0</v>
          </cell>
          <cell r="BP200">
            <v>0</v>
          </cell>
          <cell r="BQ200">
            <v>0</v>
          </cell>
        </row>
        <row r="201">
          <cell r="T201" t="str">
            <v>PRODUCTION</v>
          </cell>
          <cell r="V201">
            <v>0</v>
          </cell>
          <cell r="W201">
            <v>480000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J201">
            <v>0</v>
          </cell>
          <cell r="BK201">
            <v>0</v>
          </cell>
          <cell r="BL201">
            <v>0</v>
          </cell>
          <cell r="BM201">
            <v>0</v>
          </cell>
          <cell r="BN201">
            <v>0</v>
          </cell>
          <cell r="BO201">
            <v>0</v>
          </cell>
          <cell r="BP201">
            <v>0</v>
          </cell>
          <cell r="BQ201">
            <v>0</v>
          </cell>
        </row>
        <row r="202">
          <cell r="T202" t="str">
            <v>INK &amp; PAINT</v>
          </cell>
          <cell r="V202">
            <v>0</v>
          </cell>
          <cell r="W202">
            <v>52000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J202">
            <v>0</v>
          </cell>
          <cell r="BK202">
            <v>0</v>
          </cell>
          <cell r="BL202">
            <v>0</v>
          </cell>
          <cell r="BM202">
            <v>0</v>
          </cell>
          <cell r="BN202">
            <v>0</v>
          </cell>
          <cell r="BO202">
            <v>0</v>
          </cell>
          <cell r="BP202">
            <v>0</v>
          </cell>
          <cell r="BQ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row>
        <row r="203">
          <cell r="T203" t="str">
            <v>TOTAL DIRECT</v>
          </cell>
          <cell r="V203">
            <v>7506.390220422265</v>
          </cell>
          <cell r="X203" t="str">
            <v>DIRECT</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73.249909107150017</v>
          </cell>
          <cell r="AV203">
            <v>0</v>
          </cell>
          <cell r="AW203">
            <v>0</v>
          </cell>
          <cell r="AX203">
            <v>211.84885891174685</v>
          </cell>
          <cell r="AY203">
            <v>131.4440248158169</v>
          </cell>
          <cell r="AZ203">
            <v>538.99606500616505</v>
          </cell>
          <cell r="BA203">
            <v>832.02093803214586</v>
          </cell>
          <cell r="BB203">
            <v>997.95049164271302</v>
          </cell>
          <cell r="BC203">
            <v>290.56169774176448</v>
          </cell>
          <cell r="BD203">
            <v>538.428</v>
          </cell>
          <cell r="BE203">
            <v>3891.8902351647635</v>
          </cell>
          <cell r="BF203">
            <v>0</v>
          </cell>
          <cell r="BG203">
            <v>0</v>
          </cell>
          <cell r="BH203">
            <v>0</v>
          </cell>
          <cell r="BJ203">
            <v>0</v>
          </cell>
          <cell r="BK203">
            <v>0</v>
          </cell>
          <cell r="BL203">
            <v>0</v>
          </cell>
          <cell r="BM203">
            <v>0</v>
          </cell>
          <cell r="BN203">
            <v>0</v>
          </cell>
          <cell r="BO203">
            <v>0</v>
          </cell>
          <cell r="BP203">
            <v>0</v>
          </cell>
          <cell r="BQ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row>
        <row r="204">
          <cell r="T204" t="str">
            <v>TOTAL TO DATE</v>
          </cell>
          <cell r="V204">
            <v>5060.2999793605031</v>
          </cell>
          <cell r="W204">
            <v>668000</v>
          </cell>
          <cell r="X204" t="str">
            <v>DIRECT</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73.249909107150017</v>
          </cell>
          <cell r="AV204">
            <v>0</v>
          </cell>
          <cell r="AW204">
            <v>0</v>
          </cell>
          <cell r="AX204">
            <v>211.84885891174685</v>
          </cell>
          <cell r="AY204">
            <v>131.4440248158169</v>
          </cell>
          <cell r="AZ204">
            <v>538.99606500616505</v>
          </cell>
          <cell r="BA204">
            <v>832.02093803214586</v>
          </cell>
          <cell r="BB204">
            <v>997.95049164271302</v>
          </cell>
          <cell r="BC204">
            <v>290.56169774176448</v>
          </cell>
          <cell r="BD204">
            <v>538.428</v>
          </cell>
          <cell r="BE204">
            <v>3891.8902351647635</v>
          </cell>
          <cell r="BF204">
            <v>0</v>
          </cell>
          <cell r="BG204">
            <v>0</v>
          </cell>
          <cell r="BH204">
            <v>0</v>
          </cell>
          <cell r="BJ204">
            <v>0</v>
          </cell>
          <cell r="BK204">
            <v>0</v>
          </cell>
          <cell r="BL204">
            <v>0</v>
          </cell>
          <cell r="BM204">
            <v>0</v>
          </cell>
          <cell r="BN204">
            <v>0</v>
          </cell>
          <cell r="BO204">
            <v>0</v>
          </cell>
          <cell r="BP204">
            <v>0</v>
          </cell>
          <cell r="BQ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row>
        <row r="205">
          <cell r="T205" t="str">
            <v>TOTAL TO DATE</v>
          </cell>
          <cell r="V205">
            <v>10508.94630859117</v>
          </cell>
          <cell r="W205">
            <v>668000</v>
          </cell>
          <cell r="X205" t="str">
            <v>LOADED</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102.54987275001002</v>
          </cell>
          <cell r="AV205">
            <v>0</v>
          </cell>
          <cell r="AW205">
            <v>0</v>
          </cell>
          <cell r="AX205">
            <v>296.58840247644559</v>
          </cell>
          <cell r="AY205">
            <v>184.02163474214368</v>
          </cell>
          <cell r="AZ205">
            <v>754.59449100863105</v>
          </cell>
          <cell r="BA205">
            <v>1164.8293132450042</v>
          </cell>
          <cell r="BB205">
            <v>1397.1306882997983</v>
          </cell>
          <cell r="BC205">
            <v>406.78637683847029</v>
          </cell>
          <cell r="BD205">
            <v>753.79920000000004</v>
          </cell>
          <cell r="BE205">
            <v>5448.6463292306689</v>
          </cell>
          <cell r="BF205">
            <v>0</v>
          </cell>
          <cell r="BG205">
            <v>0</v>
          </cell>
          <cell r="BH205">
            <v>0</v>
          </cell>
          <cell r="BJ205">
            <v>0</v>
          </cell>
          <cell r="BK205">
            <v>0</v>
          </cell>
          <cell r="BL205">
            <v>0</v>
          </cell>
          <cell r="BM205">
            <v>0</v>
          </cell>
          <cell r="BN205">
            <v>0</v>
          </cell>
          <cell r="BO205">
            <v>0</v>
          </cell>
          <cell r="BP205">
            <v>0</v>
          </cell>
          <cell r="BQ205">
            <v>0</v>
          </cell>
        </row>
        <row r="206">
          <cell r="V206" t="str">
            <v>PROJECTED RTM</v>
          </cell>
          <cell r="X206" t="str">
            <v>CUMULATIVE</v>
          </cell>
          <cell r="Y206">
            <v>126</v>
          </cell>
          <cell r="Z206">
            <v>22.992822222222223</v>
          </cell>
          <cell r="AU206">
            <v>102.54987275001002</v>
          </cell>
          <cell r="AV206">
            <v>102.54987275001002</v>
          </cell>
          <cell r="AW206">
            <v>102.54987275001002</v>
          </cell>
          <cell r="AX206">
            <v>399.13827522645562</v>
          </cell>
          <cell r="AY206">
            <v>583.15990996859932</v>
          </cell>
          <cell r="AZ206">
            <v>1337.7544009772305</v>
          </cell>
          <cell r="BA206">
            <v>2502.5837142222344</v>
          </cell>
          <cell r="BB206">
            <v>3899.7144025220327</v>
          </cell>
          <cell r="BC206">
            <v>4306.5007793605027</v>
          </cell>
          <cell r="BD206">
            <v>5060.2999793605031</v>
          </cell>
          <cell r="BE206">
            <v>10508.946308591172</v>
          </cell>
        </row>
        <row r="207">
          <cell r="V207" t="str">
            <v>PROJECTED RTM</v>
          </cell>
          <cell r="X207">
            <v>35937.992822222222</v>
          </cell>
          <cell r="Y207">
            <v>126</v>
          </cell>
          <cell r="Z207">
            <v>22.992822222222223</v>
          </cell>
          <cell r="BT207" t="str">
            <v xml:space="preserve"> </v>
          </cell>
        </row>
        <row r="208">
          <cell r="V208" t="str">
            <v>PROJECTED STREET</v>
          </cell>
          <cell r="X208">
            <v>35966.992822222222</v>
          </cell>
          <cell r="BT208" t="str">
            <v xml:space="preserve"> </v>
          </cell>
        </row>
        <row r="209">
          <cell r="V209" t="str">
            <v>+ or - Scheduled Date</v>
          </cell>
          <cell r="X209">
            <v>41.007177777777542</v>
          </cell>
        </row>
        <row r="210">
          <cell r="N210" t="str">
            <v>ENGINEERING</v>
          </cell>
          <cell r="R210" t="str">
            <v>CREATIVITY 2</v>
          </cell>
          <cell r="V210" t="str">
            <v>START DATE</v>
          </cell>
          <cell r="W210" t="str">
            <v>END     DATE</v>
          </cell>
          <cell r="X210">
            <v>3087.1529999999998</v>
          </cell>
          <cell r="Y210" t="str">
            <v>WK Count</v>
          </cell>
          <cell r="Z210" t="str">
            <v>Total Days</v>
          </cell>
        </row>
        <row r="211">
          <cell r="N211" t="str">
            <v>ENGINEERING</v>
          </cell>
          <cell r="R211" t="str">
            <v>CREATIVITY 2</v>
          </cell>
          <cell r="T211" t="str">
            <v>ANIMATION PRODUCTION</v>
          </cell>
          <cell r="V211" t="str">
            <v>START DATE</v>
          </cell>
          <cell r="W211" t="str">
            <v>END     DATE</v>
          </cell>
          <cell r="X211">
            <v>3087.1529999999998</v>
          </cell>
          <cell r="Y211" t="str">
            <v>WK Count</v>
          </cell>
          <cell r="Z211" t="str">
            <v>Total Days</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35898</v>
          </cell>
          <cell r="BY211">
            <v>35905</v>
          </cell>
          <cell r="BZ211">
            <v>35912</v>
          </cell>
          <cell r="CA211">
            <v>35919</v>
          </cell>
          <cell r="CB211">
            <v>35926</v>
          </cell>
          <cell r="CC211">
            <v>35933</v>
          </cell>
          <cell r="CD211">
            <v>35940</v>
          </cell>
          <cell r="CE211">
            <v>35947</v>
          </cell>
          <cell r="CF211">
            <v>35954</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row>
        <row r="212">
          <cell r="A212" t="str">
            <v>PREP</v>
          </cell>
          <cell r="F212" t="str">
            <v>ANIMATION</v>
          </cell>
          <cell r="I212" t="str">
            <v>INK &amp; PAINT</v>
          </cell>
          <cell r="L212" t="str">
            <v>ALPHA</v>
          </cell>
          <cell r="N212" t="str">
            <v>BETA</v>
          </cell>
          <cell r="P212" t="str">
            <v>RTM</v>
          </cell>
          <cell r="R212" t="str">
            <v>STREET</v>
          </cell>
          <cell r="T212" t="str">
            <v>ANIMATION PRODUCTION</v>
          </cell>
          <cell r="V212">
            <v>35898</v>
          </cell>
          <cell r="W212">
            <v>35955.220141999998</v>
          </cell>
          <cell r="X212">
            <v>500</v>
          </cell>
          <cell r="Y212">
            <v>9</v>
          </cell>
          <cell r="Z212">
            <v>57.220141999999996</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35898</v>
          </cell>
          <cell r="BY212">
            <v>35905</v>
          </cell>
          <cell r="BZ212">
            <v>35912</v>
          </cell>
          <cell r="CA212">
            <v>35919</v>
          </cell>
          <cell r="CB212">
            <v>35926</v>
          </cell>
          <cell r="CC212">
            <v>35933</v>
          </cell>
          <cell r="CD212">
            <v>35940</v>
          </cell>
          <cell r="CE212">
            <v>35947</v>
          </cell>
          <cell r="CF212">
            <v>35954</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row>
        <row r="213">
          <cell r="A213" t="str">
            <v>PREP</v>
          </cell>
          <cell r="B213" t="str">
            <v>Days</v>
          </cell>
          <cell r="F213" t="str">
            <v>ANIMATION</v>
          </cell>
          <cell r="G213" t="str">
            <v>Days</v>
          </cell>
          <cell r="H213" t="str">
            <v>Frames</v>
          </cell>
          <cell r="I213" t="str">
            <v>INK &amp; PAINT</v>
          </cell>
          <cell r="J213" t="str">
            <v>Days</v>
          </cell>
          <cell r="L213" t="str">
            <v>ALPHA</v>
          </cell>
          <cell r="N213" t="str">
            <v>BETA</v>
          </cell>
          <cell r="P213" t="str">
            <v>RTM</v>
          </cell>
          <cell r="R213" t="str">
            <v>STREET</v>
          </cell>
          <cell r="T213" t="str">
            <v>Prep Projection</v>
          </cell>
          <cell r="V213">
            <v>35898</v>
          </cell>
          <cell r="W213">
            <v>35955.220141999998</v>
          </cell>
          <cell r="X213">
            <v>500</v>
          </cell>
          <cell r="Y213">
            <v>9</v>
          </cell>
          <cell r="Z213">
            <v>57.220141999999996</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125</v>
          </cell>
          <cell r="BY213">
            <v>250</v>
          </cell>
          <cell r="BZ213">
            <v>375</v>
          </cell>
          <cell r="CA213">
            <v>500</v>
          </cell>
          <cell r="CB213">
            <v>500</v>
          </cell>
          <cell r="CC213">
            <v>500</v>
          </cell>
          <cell r="CD213">
            <v>500</v>
          </cell>
          <cell r="CE213">
            <v>500</v>
          </cell>
          <cell r="CF213">
            <v>500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row>
        <row r="214">
          <cell r="A214" t="str">
            <v>Wks</v>
          </cell>
          <cell r="B214" t="str">
            <v>Days</v>
          </cell>
          <cell r="F214" t="str">
            <v>Wks</v>
          </cell>
          <cell r="G214" t="str">
            <v>Days</v>
          </cell>
          <cell r="H214" t="str">
            <v>Frames</v>
          </cell>
          <cell r="I214" t="str">
            <v>Wks</v>
          </cell>
          <cell r="J214" t="str">
            <v>Days</v>
          </cell>
          <cell r="K214">
            <v>21</v>
          </cell>
          <cell r="M214">
            <v>29</v>
          </cell>
          <cell r="O214">
            <v>29</v>
          </cell>
          <cell r="Q214">
            <v>29</v>
          </cell>
          <cell r="R214">
            <v>36100</v>
          </cell>
          <cell r="T214" t="str">
            <v>Animation Projection</v>
          </cell>
          <cell r="V214">
            <v>35926</v>
          </cell>
          <cell r="W214">
            <v>35999.220141999998</v>
          </cell>
          <cell r="X214">
            <v>500</v>
          </cell>
          <cell r="Y214">
            <v>11</v>
          </cell>
          <cell r="Z214">
            <v>73.220141999999996</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125</v>
          </cell>
          <cell r="CF214">
            <v>250</v>
          </cell>
          <cell r="CG214">
            <v>375</v>
          </cell>
          <cell r="CH214">
            <v>500</v>
          </cell>
          <cell r="CI214">
            <v>500</v>
          </cell>
          <cell r="CJ214">
            <v>500</v>
          </cell>
          <cell r="CK214">
            <v>500</v>
          </cell>
          <cell r="CL214">
            <v>500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row>
        <row r="215">
          <cell r="A215">
            <v>6.1743059999999996</v>
          </cell>
          <cell r="B215">
            <v>57.220141999999996</v>
          </cell>
          <cell r="F215">
            <v>6.1743059999999996</v>
          </cell>
          <cell r="G215">
            <v>73.220141999999996</v>
          </cell>
          <cell r="H215">
            <v>3087.1529999999998</v>
          </cell>
          <cell r="I215">
            <v>6.1743059999999996</v>
          </cell>
          <cell r="J215">
            <v>57.220141999999996</v>
          </cell>
          <cell r="K215">
            <v>21</v>
          </cell>
          <cell r="M215">
            <v>29</v>
          </cell>
          <cell r="O215">
            <v>29</v>
          </cell>
          <cell r="Q215">
            <v>29</v>
          </cell>
          <cell r="R215">
            <v>36100</v>
          </cell>
          <cell r="T215" t="str">
            <v>Ink &amp; Paint Projection</v>
          </cell>
          <cell r="V215">
            <v>35956</v>
          </cell>
          <cell r="W215">
            <v>36013.220141999998</v>
          </cell>
          <cell r="X215">
            <v>500</v>
          </cell>
          <cell r="Y215">
            <v>8</v>
          </cell>
          <cell r="Z215">
            <v>57.220141999999996</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125</v>
          </cell>
          <cell r="CH215">
            <v>250</v>
          </cell>
          <cell r="CI215">
            <v>375</v>
          </cell>
          <cell r="CJ215">
            <v>500</v>
          </cell>
          <cell r="CK215">
            <v>500</v>
          </cell>
          <cell r="CL215">
            <v>500</v>
          </cell>
          <cell r="CM215">
            <v>500</v>
          </cell>
          <cell r="CN215">
            <v>500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row>
        <row r="217">
          <cell r="T217" t="str">
            <v>BUDGET FORECAST</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35898</v>
          </cell>
          <cell r="BY217">
            <v>35905</v>
          </cell>
          <cell r="BZ217">
            <v>35912</v>
          </cell>
          <cell r="CA217">
            <v>35919</v>
          </cell>
          <cell r="CB217">
            <v>35926</v>
          </cell>
          <cell r="CC217">
            <v>35933</v>
          </cell>
          <cell r="CD217">
            <v>35940</v>
          </cell>
          <cell r="CE217">
            <v>35947</v>
          </cell>
          <cell r="CF217">
            <v>35954</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row>
        <row r="218">
          <cell r="T218" t="str">
            <v>BUDGET FORECAST</v>
          </cell>
          <cell r="V218" t="str">
            <v>PRE PROD</v>
          </cell>
          <cell r="W218">
            <v>30</v>
          </cell>
          <cell r="X218">
            <v>112500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0</v>
          </cell>
          <cell r="BU218">
            <v>0</v>
          </cell>
          <cell r="BV218">
            <v>0</v>
          </cell>
          <cell r="BW218">
            <v>0</v>
          </cell>
          <cell r="BX218">
            <v>35898</v>
          </cell>
          <cell r="BY218">
            <v>35905</v>
          </cell>
          <cell r="BZ218">
            <v>35912</v>
          </cell>
          <cell r="CA218">
            <v>35919</v>
          </cell>
          <cell r="CB218">
            <v>35926</v>
          </cell>
          <cell r="CC218">
            <v>35933</v>
          </cell>
          <cell r="CD218">
            <v>35940</v>
          </cell>
          <cell r="CE218">
            <v>35947</v>
          </cell>
          <cell r="CF218">
            <v>35954</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0</v>
          </cell>
          <cell r="DB218">
            <v>0</v>
          </cell>
          <cell r="DC218">
            <v>0</v>
          </cell>
          <cell r="DD218">
            <v>0</v>
          </cell>
          <cell r="DE218">
            <v>0</v>
          </cell>
          <cell r="DF218">
            <v>0</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0</v>
          </cell>
          <cell r="EJ218">
            <v>0</v>
          </cell>
          <cell r="EK218">
            <v>0</v>
          </cell>
          <cell r="EL218">
            <v>0</v>
          </cell>
          <cell r="EM218">
            <v>0</v>
          </cell>
          <cell r="EN218">
            <v>0</v>
          </cell>
          <cell r="EO218">
            <v>0</v>
          </cell>
          <cell r="EP218">
            <v>0</v>
          </cell>
          <cell r="EQ218">
            <v>0</v>
          </cell>
          <cell r="ER218">
            <v>0</v>
          </cell>
          <cell r="ES218">
            <v>0</v>
          </cell>
          <cell r="ET218">
            <v>0</v>
          </cell>
          <cell r="EU218">
            <v>0</v>
          </cell>
          <cell r="EV218">
            <v>0</v>
          </cell>
          <cell r="EW218">
            <v>0</v>
          </cell>
          <cell r="EX218">
            <v>0</v>
          </cell>
          <cell r="EY218">
            <v>0</v>
          </cell>
          <cell r="EZ218">
            <v>0</v>
          </cell>
          <cell r="FA218">
            <v>0</v>
          </cell>
          <cell r="FB218">
            <v>0</v>
          </cell>
          <cell r="FC218">
            <v>0</v>
          </cell>
          <cell r="FD218">
            <v>0</v>
          </cell>
          <cell r="FE218">
            <v>0</v>
          </cell>
          <cell r="FF218">
            <v>0</v>
          </cell>
          <cell r="FG218">
            <v>0</v>
          </cell>
          <cell r="FH218">
            <v>0</v>
          </cell>
          <cell r="FI218">
            <v>0</v>
          </cell>
        </row>
        <row r="219">
          <cell r="V219" t="str">
            <v>PRE PROD</v>
          </cell>
          <cell r="W219">
            <v>30</v>
          </cell>
          <cell r="X219">
            <v>112500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T219">
            <v>0</v>
          </cell>
          <cell r="BU219">
            <v>0</v>
          </cell>
          <cell r="BV219">
            <v>0</v>
          </cell>
          <cell r="BW219">
            <v>0</v>
          </cell>
          <cell r="BX219">
            <v>3750</v>
          </cell>
          <cell r="BY219">
            <v>7500</v>
          </cell>
          <cell r="BZ219">
            <v>11250</v>
          </cell>
          <cell r="CA219">
            <v>15000</v>
          </cell>
          <cell r="CB219">
            <v>15000</v>
          </cell>
          <cell r="CC219">
            <v>15000</v>
          </cell>
          <cell r="CD219">
            <v>15000</v>
          </cell>
          <cell r="CE219">
            <v>15000</v>
          </cell>
          <cell r="CF219">
            <v>15000</v>
          </cell>
          <cell r="CG219">
            <v>0</v>
          </cell>
          <cell r="CH219">
            <v>0</v>
          </cell>
          <cell r="CI219">
            <v>0</v>
          </cell>
          <cell r="CJ219">
            <v>0</v>
          </cell>
          <cell r="CK219">
            <v>0</v>
          </cell>
          <cell r="CL219">
            <v>0</v>
          </cell>
          <cell r="CM219">
            <v>0</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A219">
            <v>0</v>
          </cell>
          <cell r="DB219">
            <v>0</v>
          </cell>
          <cell r="DC219">
            <v>0</v>
          </cell>
          <cell r="DD219">
            <v>0</v>
          </cell>
          <cell r="DE219">
            <v>0</v>
          </cell>
          <cell r="DF219">
            <v>0</v>
          </cell>
          <cell r="DG219">
            <v>0</v>
          </cell>
          <cell r="DH219">
            <v>0</v>
          </cell>
          <cell r="DI219">
            <v>0</v>
          </cell>
          <cell r="DJ219">
            <v>0</v>
          </cell>
          <cell r="DK219">
            <v>0</v>
          </cell>
          <cell r="DL219">
            <v>0</v>
          </cell>
          <cell r="DM219">
            <v>0</v>
          </cell>
          <cell r="DN219">
            <v>0</v>
          </cell>
          <cell r="DO219">
            <v>0</v>
          </cell>
          <cell r="DP219">
            <v>0</v>
          </cell>
          <cell r="DQ219">
            <v>0</v>
          </cell>
          <cell r="DR219">
            <v>0</v>
          </cell>
          <cell r="DS219">
            <v>0</v>
          </cell>
          <cell r="DT219">
            <v>0</v>
          </cell>
          <cell r="DU219">
            <v>0</v>
          </cell>
          <cell r="DV219">
            <v>0</v>
          </cell>
          <cell r="DW219">
            <v>0</v>
          </cell>
          <cell r="DX219">
            <v>0</v>
          </cell>
          <cell r="DY219">
            <v>0</v>
          </cell>
          <cell r="DZ219">
            <v>0</v>
          </cell>
          <cell r="EA219">
            <v>0</v>
          </cell>
          <cell r="EB219">
            <v>0</v>
          </cell>
          <cell r="EC219">
            <v>0</v>
          </cell>
          <cell r="ED219">
            <v>0</v>
          </cell>
          <cell r="EE219">
            <v>0</v>
          </cell>
          <cell r="EF219">
            <v>0</v>
          </cell>
          <cell r="EG219">
            <v>0</v>
          </cell>
          <cell r="EH219">
            <v>0</v>
          </cell>
          <cell r="EI219">
            <v>0</v>
          </cell>
          <cell r="EJ219">
            <v>0</v>
          </cell>
          <cell r="EK219">
            <v>0</v>
          </cell>
          <cell r="EL219">
            <v>0</v>
          </cell>
          <cell r="EM219">
            <v>0</v>
          </cell>
          <cell r="EN219">
            <v>0</v>
          </cell>
          <cell r="EO219">
            <v>0</v>
          </cell>
          <cell r="EP219">
            <v>0</v>
          </cell>
          <cell r="EQ219">
            <v>0</v>
          </cell>
          <cell r="ER219">
            <v>0</v>
          </cell>
          <cell r="ES219">
            <v>0</v>
          </cell>
          <cell r="ET219">
            <v>0</v>
          </cell>
          <cell r="EU219">
            <v>0</v>
          </cell>
          <cell r="EV219">
            <v>0</v>
          </cell>
          <cell r="EW219">
            <v>0</v>
          </cell>
          <cell r="EX219">
            <v>0</v>
          </cell>
          <cell r="EY219">
            <v>0</v>
          </cell>
          <cell r="EZ219">
            <v>0</v>
          </cell>
          <cell r="FA219">
            <v>0</v>
          </cell>
          <cell r="FB219">
            <v>0</v>
          </cell>
          <cell r="FC219">
            <v>0</v>
          </cell>
          <cell r="FD219">
            <v>0</v>
          </cell>
          <cell r="FE219">
            <v>0</v>
          </cell>
          <cell r="FF219">
            <v>0</v>
          </cell>
          <cell r="FG219">
            <v>0</v>
          </cell>
          <cell r="FH219">
            <v>0</v>
          </cell>
          <cell r="FI219">
            <v>0</v>
          </cell>
        </row>
        <row r="220">
          <cell r="V220" t="str">
            <v>PRODUCTION</v>
          </cell>
          <cell r="W220">
            <v>150</v>
          </cell>
          <cell r="X220">
            <v>487500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0</v>
          </cell>
          <cell r="BT220">
            <v>0</v>
          </cell>
          <cell r="BU220">
            <v>0</v>
          </cell>
          <cell r="BV220">
            <v>0</v>
          </cell>
          <cell r="BW220">
            <v>0</v>
          </cell>
          <cell r="BX220">
            <v>0</v>
          </cell>
          <cell r="BY220">
            <v>0</v>
          </cell>
          <cell r="BZ220">
            <v>0</v>
          </cell>
          <cell r="CA220">
            <v>0</v>
          </cell>
          <cell r="CB220">
            <v>35926</v>
          </cell>
          <cell r="CC220">
            <v>35933</v>
          </cell>
          <cell r="CD220">
            <v>35940</v>
          </cell>
          <cell r="CE220">
            <v>35947</v>
          </cell>
          <cell r="CF220">
            <v>35954</v>
          </cell>
          <cell r="CG220">
            <v>35961</v>
          </cell>
          <cell r="CH220">
            <v>35968</v>
          </cell>
          <cell r="CI220">
            <v>35975</v>
          </cell>
          <cell r="CJ220">
            <v>35982</v>
          </cell>
          <cell r="CK220">
            <v>35989</v>
          </cell>
          <cell r="CL220">
            <v>35996</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A220">
            <v>0</v>
          </cell>
          <cell r="DB220">
            <v>0</v>
          </cell>
          <cell r="DC220">
            <v>0</v>
          </cell>
          <cell r="DD220">
            <v>0</v>
          </cell>
          <cell r="DE220">
            <v>0</v>
          </cell>
          <cell r="DF220">
            <v>0</v>
          </cell>
          <cell r="DG220">
            <v>0</v>
          </cell>
          <cell r="DH220">
            <v>0</v>
          </cell>
          <cell r="DI220">
            <v>0</v>
          </cell>
          <cell r="DJ220">
            <v>0</v>
          </cell>
          <cell r="DK220">
            <v>0</v>
          </cell>
          <cell r="DL220">
            <v>0</v>
          </cell>
          <cell r="DM220">
            <v>0</v>
          </cell>
          <cell r="DN220">
            <v>0</v>
          </cell>
          <cell r="DO220">
            <v>0</v>
          </cell>
          <cell r="DP220">
            <v>0</v>
          </cell>
          <cell r="DQ220">
            <v>0</v>
          </cell>
          <cell r="DR220">
            <v>0</v>
          </cell>
          <cell r="DS220">
            <v>0</v>
          </cell>
          <cell r="DT220">
            <v>0</v>
          </cell>
          <cell r="DU220">
            <v>0</v>
          </cell>
          <cell r="DV220">
            <v>0</v>
          </cell>
          <cell r="DW220">
            <v>0</v>
          </cell>
          <cell r="DX220">
            <v>0</v>
          </cell>
          <cell r="DY220">
            <v>0</v>
          </cell>
          <cell r="DZ220">
            <v>0</v>
          </cell>
          <cell r="EA220">
            <v>0</v>
          </cell>
          <cell r="EB220">
            <v>0</v>
          </cell>
          <cell r="EC220">
            <v>0</v>
          </cell>
          <cell r="ED220">
            <v>0</v>
          </cell>
          <cell r="EE220">
            <v>0</v>
          </cell>
          <cell r="EF220">
            <v>0</v>
          </cell>
          <cell r="EG220">
            <v>0</v>
          </cell>
          <cell r="EH220">
            <v>0</v>
          </cell>
          <cell r="EI220">
            <v>0</v>
          </cell>
          <cell r="EJ220">
            <v>0</v>
          </cell>
          <cell r="EK220">
            <v>0</v>
          </cell>
          <cell r="EL220">
            <v>0</v>
          </cell>
          <cell r="EM220">
            <v>0</v>
          </cell>
          <cell r="EN220">
            <v>0</v>
          </cell>
          <cell r="EO220">
            <v>0</v>
          </cell>
          <cell r="EP220">
            <v>0</v>
          </cell>
          <cell r="EQ220">
            <v>0</v>
          </cell>
          <cell r="ER220">
            <v>0</v>
          </cell>
          <cell r="ES220">
            <v>0</v>
          </cell>
          <cell r="ET220">
            <v>0</v>
          </cell>
          <cell r="EU220">
            <v>0</v>
          </cell>
          <cell r="EV220">
            <v>0</v>
          </cell>
          <cell r="EW220">
            <v>0</v>
          </cell>
          <cell r="EX220">
            <v>0</v>
          </cell>
          <cell r="EY220">
            <v>0</v>
          </cell>
          <cell r="EZ220">
            <v>0</v>
          </cell>
          <cell r="FA220">
            <v>0</v>
          </cell>
          <cell r="FB220">
            <v>0</v>
          </cell>
          <cell r="FC220">
            <v>0</v>
          </cell>
          <cell r="FD220">
            <v>0</v>
          </cell>
          <cell r="FE220">
            <v>0</v>
          </cell>
          <cell r="FF220">
            <v>0</v>
          </cell>
          <cell r="FG220">
            <v>0</v>
          </cell>
          <cell r="FH220">
            <v>0</v>
          </cell>
          <cell r="FI220">
            <v>0</v>
          </cell>
        </row>
        <row r="221">
          <cell r="V221" t="str">
            <v>PRODUCTION</v>
          </cell>
          <cell r="W221">
            <v>150</v>
          </cell>
          <cell r="X221">
            <v>487500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18750</v>
          </cell>
          <cell r="CF221">
            <v>37500</v>
          </cell>
          <cell r="CG221">
            <v>56250</v>
          </cell>
          <cell r="CH221">
            <v>75000</v>
          </cell>
          <cell r="CI221">
            <v>75000</v>
          </cell>
          <cell r="CJ221">
            <v>75000</v>
          </cell>
          <cell r="CK221">
            <v>75000</v>
          </cell>
          <cell r="CL221">
            <v>75000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row>
        <row r="222">
          <cell r="V222" t="str">
            <v>INK &amp; PAINT</v>
          </cell>
          <cell r="W222">
            <v>8</v>
          </cell>
          <cell r="X222">
            <v>26000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35961</v>
          </cell>
          <cell r="CH222">
            <v>35968</v>
          </cell>
          <cell r="CI222">
            <v>35975</v>
          </cell>
          <cell r="CJ222">
            <v>35982</v>
          </cell>
          <cell r="CK222">
            <v>35989</v>
          </cell>
          <cell r="CL222">
            <v>35996</v>
          </cell>
          <cell r="CM222">
            <v>36003</v>
          </cell>
          <cell r="CN222">
            <v>36010</v>
          </cell>
          <cell r="CO222">
            <v>0</v>
          </cell>
          <cell r="CP222">
            <v>0</v>
          </cell>
          <cell r="CQ222">
            <v>0</v>
          </cell>
          <cell r="CR222">
            <v>0</v>
          </cell>
          <cell r="CS222">
            <v>0</v>
          </cell>
          <cell r="CT222">
            <v>0</v>
          </cell>
          <cell r="CU222">
            <v>0</v>
          </cell>
          <cell r="CV222">
            <v>0</v>
          </cell>
          <cell r="CW222">
            <v>0</v>
          </cell>
          <cell r="CX222">
            <v>0</v>
          </cell>
          <cell r="CY222">
            <v>0</v>
          </cell>
          <cell r="CZ222">
            <v>0</v>
          </cell>
          <cell r="DA222">
            <v>0</v>
          </cell>
          <cell r="DB222">
            <v>0</v>
          </cell>
          <cell r="DC222">
            <v>0</v>
          </cell>
          <cell r="DD222">
            <v>0</v>
          </cell>
          <cell r="DE222">
            <v>0</v>
          </cell>
          <cell r="DF222">
            <v>0</v>
          </cell>
          <cell r="DG222">
            <v>0</v>
          </cell>
          <cell r="DH222">
            <v>0</v>
          </cell>
          <cell r="DI222">
            <v>0</v>
          </cell>
          <cell r="DJ222">
            <v>0</v>
          </cell>
          <cell r="DK222">
            <v>0</v>
          </cell>
          <cell r="DL222">
            <v>0</v>
          </cell>
          <cell r="DM222">
            <v>0</v>
          </cell>
          <cell r="DN222">
            <v>0</v>
          </cell>
          <cell r="DO222">
            <v>0</v>
          </cell>
          <cell r="DP222">
            <v>0</v>
          </cell>
          <cell r="DQ222">
            <v>0</v>
          </cell>
          <cell r="DR222">
            <v>0</v>
          </cell>
          <cell r="DS222">
            <v>0</v>
          </cell>
          <cell r="DT222">
            <v>0</v>
          </cell>
          <cell r="DU222">
            <v>0</v>
          </cell>
          <cell r="DV222">
            <v>0</v>
          </cell>
          <cell r="DW222">
            <v>0</v>
          </cell>
          <cell r="DX222">
            <v>0</v>
          </cell>
          <cell r="DY222">
            <v>0</v>
          </cell>
          <cell r="DZ222">
            <v>0</v>
          </cell>
          <cell r="EA222">
            <v>0</v>
          </cell>
          <cell r="EB222">
            <v>0</v>
          </cell>
          <cell r="EC222">
            <v>0</v>
          </cell>
          <cell r="ED222">
            <v>0</v>
          </cell>
          <cell r="EE222">
            <v>0</v>
          </cell>
          <cell r="EF222">
            <v>0</v>
          </cell>
          <cell r="EG222">
            <v>0</v>
          </cell>
          <cell r="EH222">
            <v>0</v>
          </cell>
          <cell r="EI222">
            <v>0</v>
          </cell>
          <cell r="EJ222">
            <v>0</v>
          </cell>
          <cell r="EK222">
            <v>0</v>
          </cell>
          <cell r="EL222">
            <v>0</v>
          </cell>
          <cell r="EM222">
            <v>0</v>
          </cell>
          <cell r="EN222">
            <v>0</v>
          </cell>
          <cell r="EO222">
            <v>0</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0</v>
          </cell>
          <cell r="FF222">
            <v>0</v>
          </cell>
          <cell r="FG222">
            <v>0</v>
          </cell>
          <cell r="FH222">
            <v>0</v>
          </cell>
          <cell r="FI222">
            <v>0</v>
          </cell>
        </row>
        <row r="223">
          <cell r="V223" t="str">
            <v>INK &amp; PAINT</v>
          </cell>
          <cell r="W223">
            <v>8</v>
          </cell>
          <cell r="X223">
            <v>26000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1000</v>
          </cell>
          <cell r="CH223">
            <v>2000</v>
          </cell>
          <cell r="CI223">
            <v>3000</v>
          </cell>
          <cell r="CJ223">
            <v>4000</v>
          </cell>
          <cell r="CK223">
            <v>4000</v>
          </cell>
          <cell r="CL223">
            <v>4000</v>
          </cell>
          <cell r="CM223">
            <v>4000</v>
          </cell>
          <cell r="CN223">
            <v>4000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row>
        <row r="224">
          <cell r="X224" t="str">
            <v>DIRECT</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3750</v>
          </cell>
          <cell r="BY224">
            <v>7500</v>
          </cell>
          <cell r="BZ224">
            <v>11250</v>
          </cell>
          <cell r="CA224">
            <v>15000</v>
          </cell>
          <cell r="CB224">
            <v>50926</v>
          </cell>
          <cell r="CC224">
            <v>50933</v>
          </cell>
          <cell r="CD224">
            <v>50940</v>
          </cell>
          <cell r="CE224">
            <v>69697</v>
          </cell>
          <cell r="CF224">
            <v>88454</v>
          </cell>
          <cell r="CG224">
            <v>129172</v>
          </cell>
          <cell r="CH224">
            <v>148936</v>
          </cell>
          <cell r="CI224">
            <v>149950</v>
          </cell>
          <cell r="CJ224">
            <v>150964</v>
          </cell>
          <cell r="CK224">
            <v>150978</v>
          </cell>
          <cell r="CL224">
            <v>150992</v>
          </cell>
          <cell r="CM224">
            <v>40003</v>
          </cell>
          <cell r="CN224">
            <v>40010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row>
        <row r="225">
          <cell r="X225" t="str">
            <v>DIRECT</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3750</v>
          </cell>
          <cell r="BY225">
            <v>7500</v>
          </cell>
          <cell r="BZ225">
            <v>11250</v>
          </cell>
          <cell r="CA225">
            <v>15000</v>
          </cell>
          <cell r="CB225">
            <v>50926</v>
          </cell>
          <cell r="CC225">
            <v>50933</v>
          </cell>
          <cell r="CD225">
            <v>50940</v>
          </cell>
          <cell r="CE225">
            <v>69697</v>
          </cell>
          <cell r="CF225">
            <v>88454</v>
          </cell>
          <cell r="CG225">
            <v>129172</v>
          </cell>
          <cell r="CH225">
            <v>148936</v>
          </cell>
          <cell r="CI225">
            <v>149950</v>
          </cell>
          <cell r="CJ225">
            <v>150964</v>
          </cell>
          <cell r="CK225">
            <v>150978</v>
          </cell>
          <cell r="CL225">
            <v>150992</v>
          </cell>
          <cell r="CM225">
            <v>40003</v>
          </cell>
          <cell r="CN225">
            <v>40010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row>
        <row r="226">
          <cell r="X226" t="str">
            <v>LOADED</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5062.5</v>
          </cell>
          <cell r="BY226">
            <v>10125</v>
          </cell>
          <cell r="BZ226">
            <v>15187.5</v>
          </cell>
          <cell r="CA226">
            <v>20250</v>
          </cell>
          <cell r="CB226">
            <v>68750.100000000006</v>
          </cell>
          <cell r="CC226">
            <v>68759.55</v>
          </cell>
          <cell r="CD226">
            <v>68769</v>
          </cell>
          <cell r="CE226">
            <v>94090.95</v>
          </cell>
          <cell r="CF226">
            <v>119412.9</v>
          </cell>
          <cell r="CG226">
            <v>174382.2</v>
          </cell>
          <cell r="CH226">
            <v>201063.6</v>
          </cell>
          <cell r="CI226">
            <v>202432.5</v>
          </cell>
          <cell r="CJ226">
            <v>203801.4</v>
          </cell>
          <cell r="CK226">
            <v>203820.3</v>
          </cell>
          <cell r="CL226">
            <v>203839.2</v>
          </cell>
          <cell r="CM226">
            <v>54004.05</v>
          </cell>
          <cell r="CN226">
            <v>54013.5</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row>
        <row r="227">
          <cell r="V227" t="str">
            <v>PROJECTED RTM</v>
          </cell>
          <cell r="X227" t="str">
            <v>CUMULATIVE TO DATE</v>
          </cell>
          <cell r="Y227">
            <v>119</v>
          </cell>
          <cell r="Z227">
            <v>43.220141999999996</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5062.5</v>
          </cell>
          <cell r="BY227">
            <v>10125</v>
          </cell>
          <cell r="BZ227">
            <v>15187.5</v>
          </cell>
          <cell r="CA227">
            <v>20250</v>
          </cell>
          <cell r="CB227">
            <v>68750.100000000006</v>
          </cell>
          <cell r="CC227">
            <v>68759.55</v>
          </cell>
          <cell r="CD227">
            <v>68769</v>
          </cell>
          <cell r="CE227">
            <v>94090.95</v>
          </cell>
          <cell r="CF227">
            <v>119412.9</v>
          </cell>
          <cell r="CG227">
            <v>174382.2</v>
          </cell>
          <cell r="CH227">
            <v>201063.6</v>
          </cell>
          <cell r="CI227">
            <v>202432.5</v>
          </cell>
          <cell r="CJ227">
            <v>203801.4</v>
          </cell>
          <cell r="CK227">
            <v>203820.3</v>
          </cell>
          <cell r="CL227">
            <v>203839.2</v>
          </cell>
          <cell r="CM227">
            <v>54004.05</v>
          </cell>
          <cell r="CN227">
            <v>54013.5</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row>
        <row r="228">
          <cell r="V228" t="str">
            <v>PROJECTED RTM</v>
          </cell>
          <cell r="X228">
            <v>36092.220141999998</v>
          </cell>
          <cell r="Y228">
            <v>119</v>
          </cell>
          <cell r="Z228">
            <v>43.220141999999996</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cell r="AX228">
            <v>0</v>
          </cell>
          <cell r="AY228">
            <v>0</v>
          </cell>
          <cell r="AZ228">
            <v>0</v>
          </cell>
          <cell r="BA228">
            <v>0</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A228">
            <v>0</v>
          </cell>
          <cell r="DB228">
            <v>0</v>
          </cell>
          <cell r="DC228">
            <v>0</v>
          </cell>
          <cell r="DD228">
            <v>0</v>
          </cell>
          <cell r="DE228">
            <v>0</v>
          </cell>
          <cell r="DF228">
            <v>0</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0</v>
          </cell>
          <cell r="EJ228">
            <v>0</v>
          </cell>
          <cell r="EK228">
            <v>0</v>
          </cell>
          <cell r="EL228">
            <v>0</v>
          </cell>
          <cell r="EM228">
            <v>0</v>
          </cell>
          <cell r="EN228">
            <v>0</v>
          </cell>
          <cell r="EO228">
            <v>0</v>
          </cell>
          <cell r="EP228">
            <v>0</v>
          </cell>
          <cell r="EQ228">
            <v>0</v>
          </cell>
          <cell r="ER228">
            <v>0</v>
          </cell>
          <cell r="ES228">
            <v>0</v>
          </cell>
          <cell r="ET228">
            <v>0</v>
          </cell>
          <cell r="EU228">
            <v>0</v>
          </cell>
          <cell r="EV228">
            <v>0</v>
          </cell>
        </row>
        <row r="229">
          <cell r="V229" t="str">
            <v>PROJECTED STREET</v>
          </cell>
          <cell r="X229">
            <v>36122.220141999998</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0</v>
          </cell>
          <cell r="EQ229">
            <v>0</v>
          </cell>
          <cell r="ER229">
            <v>0</v>
          </cell>
          <cell r="ES229">
            <v>0</v>
          </cell>
          <cell r="ET229">
            <v>0</v>
          </cell>
          <cell r="EU229">
            <v>0</v>
          </cell>
          <cell r="EV229">
            <v>0</v>
          </cell>
        </row>
        <row r="230">
          <cell r="V230" t="str">
            <v>+ or - Scheduled Date</v>
          </cell>
          <cell r="X230">
            <v>-22.220141999998305</v>
          </cell>
        </row>
        <row r="231">
          <cell r="N231" t="str">
            <v>ENGINEERING</v>
          </cell>
          <cell r="R231" t="str">
            <v>LEARNING QUEST II</v>
          </cell>
          <cell r="V231" t="str">
            <v>START DATE</v>
          </cell>
          <cell r="W231" t="str">
            <v>END     DATE</v>
          </cell>
          <cell r="X231">
            <v>7000</v>
          </cell>
          <cell r="Y231" t="str">
            <v>WK Count</v>
          </cell>
          <cell r="Z231" t="str">
            <v>Total Days</v>
          </cell>
        </row>
        <row r="232">
          <cell r="N232" t="str">
            <v>ENGINEERING</v>
          </cell>
          <cell r="R232" t="str">
            <v>LEARNING QUEST II</v>
          </cell>
          <cell r="T232" t="str">
            <v>ANIMATION PRODUCTION</v>
          </cell>
          <cell r="V232" t="str">
            <v>START DATE</v>
          </cell>
          <cell r="W232" t="str">
            <v>END     DATE</v>
          </cell>
          <cell r="X232">
            <v>7000</v>
          </cell>
          <cell r="Y232" t="str">
            <v>WK Count</v>
          </cell>
          <cell r="Z232" t="str">
            <v>Total Days</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35905</v>
          </cell>
          <cell r="BZ232">
            <v>35912</v>
          </cell>
          <cell r="CA232">
            <v>35919</v>
          </cell>
          <cell r="CB232">
            <v>35926</v>
          </cell>
          <cell r="CC232">
            <v>35933</v>
          </cell>
          <cell r="CD232">
            <v>35940</v>
          </cell>
          <cell r="CE232">
            <v>35947</v>
          </cell>
          <cell r="CF232">
            <v>35954</v>
          </cell>
          <cell r="CG232">
            <v>35961</v>
          </cell>
          <cell r="CH232">
            <v>35968</v>
          </cell>
          <cell r="CI232">
            <v>35975</v>
          </cell>
          <cell r="CJ232">
            <v>35982</v>
          </cell>
          <cell r="CK232">
            <v>35989</v>
          </cell>
          <cell r="CL232">
            <v>35996</v>
          </cell>
          <cell r="CM232">
            <v>36003</v>
          </cell>
          <cell r="CN232">
            <v>36010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row>
        <row r="233">
          <cell r="A233" t="str">
            <v>PREP</v>
          </cell>
          <cell r="F233" t="str">
            <v>ANIMATION</v>
          </cell>
          <cell r="I233" t="str">
            <v>INK &amp; PAINT</v>
          </cell>
          <cell r="L233" t="str">
            <v>ALPHA</v>
          </cell>
          <cell r="N233" t="str">
            <v>BETA</v>
          </cell>
          <cell r="P233" t="str">
            <v>RTM</v>
          </cell>
          <cell r="R233" t="str">
            <v>STREET</v>
          </cell>
          <cell r="T233" t="str">
            <v>ANIMATION PRODUCTION</v>
          </cell>
          <cell r="V233">
            <v>35905</v>
          </cell>
          <cell r="W233">
            <v>36017</v>
          </cell>
          <cell r="X233">
            <v>500</v>
          </cell>
          <cell r="Y233">
            <v>16</v>
          </cell>
          <cell r="Z233">
            <v>112</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35905</v>
          </cell>
          <cell r="BZ233">
            <v>35912</v>
          </cell>
          <cell r="CA233">
            <v>35919</v>
          </cell>
          <cell r="CB233">
            <v>35926</v>
          </cell>
          <cell r="CC233">
            <v>35933</v>
          </cell>
          <cell r="CD233">
            <v>35940</v>
          </cell>
          <cell r="CE233">
            <v>35947</v>
          </cell>
          <cell r="CF233">
            <v>35954</v>
          </cell>
          <cell r="CG233">
            <v>35961</v>
          </cell>
          <cell r="CH233">
            <v>35968</v>
          </cell>
          <cell r="CI233">
            <v>35975</v>
          </cell>
          <cell r="CJ233">
            <v>35982</v>
          </cell>
          <cell r="CK233">
            <v>35989</v>
          </cell>
          <cell r="CL233">
            <v>35996</v>
          </cell>
          <cell r="CM233">
            <v>36003</v>
          </cell>
          <cell r="CN233">
            <v>36010</v>
          </cell>
          <cell r="CO233">
            <v>0</v>
          </cell>
          <cell r="CP233">
            <v>0</v>
          </cell>
          <cell r="CQ233">
            <v>0</v>
          </cell>
          <cell r="CR233">
            <v>0</v>
          </cell>
          <cell r="CS233">
            <v>0</v>
          </cell>
          <cell r="CT233">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0</v>
          </cell>
          <cell r="EJ233">
            <v>0</v>
          </cell>
          <cell r="EK233">
            <v>0</v>
          </cell>
          <cell r="EL233">
            <v>0</v>
          </cell>
          <cell r="EM233">
            <v>0</v>
          </cell>
          <cell r="EN233">
            <v>0</v>
          </cell>
          <cell r="EO233">
            <v>0</v>
          </cell>
          <cell r="EP233">
            <v>0</v>
          </cell>
          <cell r="EQ233">
            <v>0</v>
          </cell>
          <cell r="ER233">
            <v>0</v>
          </cell>
          <cell r="ES233">
            <v>0</v>
          </cell>
          <cell r="ET233">
            <v>0</v>
          </cell>
          <cell r="EU233">
            <v>0</v>
          </cell>
          <cell r="EV233">
            <v>0</v>
          </cell>
        </row>
        <row r="234">
          <cell r="A234" t="str">
            <v>PREP</v>
          </cell>
          <cell r="B234" t="str">
            <v>Days</v>
          </cell>
          <cell r="F234" t="str">
            <v>ANIMATION</v>
          </cell>
          <cell r="G234" t="str">
            <v>Days</v>
          </cell>
          <cell r="H234" t="str">
            <v>Frames</v>
          </cell>
          <cell r="I234" t="str">
            <v>INK &amp; PAINT</v>
          </cell>
          <cell r="J234" t="str">
            <v>Days</v>
          </cell>
          <cell r="L234" t="str">
            <v>ALPHA</v>
          </cell>
          <cell r="N234" t="str">
            <v>BETA</v>
          </cell>
          <cell r="P234" t="str">
            <v>RTM</v>
          </cell>
          <cell r="R234" t="str">
            <v>STREET</v>
          </cell>
          <cell r="T234" t="str">
            <v>Prep Projection</v>
          </cell>
          <cell r="V234">
            <v>35905</v>
          </cell>
          <cell r="W234">
            <v>36017</v>
          </cell>
          <cell r="X234">
            <v>500</v>
          </cell>
          <cell r="Y234">
            <v>16</v>
          </cell>
          <cell r="Z234">
            <v>112</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125</v>
          </cell>
          <cell r="BZ234">
            <v>250</v>
          </cell>
          <cell r="CA234">
            <v>375</v>
          </cell>
          <cell r="CB234">
            <v>500</v>
          </cell>
          <cell r="CC234">
            <v>500</v>
          </cell>
          <cell r="CD234">
            <v>500</v>
          </cell>
          <cell r="CE234">
            <v>500</v>
          </cell>
          <cell r="CF234">
            <v>500</v>
          </cell>
          <cell r="CG234">
            <v>500</v>
          </cell>
          <cell r="CH234">
            <v>500</v>
          </cell>
          <cell r="CI234">
            <v>500</v>
          </cell>
          <cell r="CJ234">
            <v>500</v>
          </cell>
          <cell r="CK234">
            <v>500</v>
          </cell>
          <cell r="CL234">
            <v>500</v>
          </cell>
          <cell r="CM234">
            <v>500</v>
          </cell>
          <cell r="CN234">
            <v>500</v>
          </cell>
          <cell r="CO234">
            <v>0</v>
          </cell>
          <cell r="CP234">
            <v>0</v>
          </cell>
          <cell r="CQ234">
            <v>0</v>
          </cell>
          <cell r="CR234">
            <v>0</v>
          </cell>
          <cell r="CS234">
            <v>0</v>
          </cell>
          <cell r="CT234">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J234">
            <v>0</v>
          </cell>
          <cell r="DK234">
            <v>0</v>
          </cell>
          <cell r="DL234">
            <v>0</v>
          </cell>
          <cell r="DM234">
            <v>0</v>
          </cell>
          <cell r="DN234">
            <v>0</v>
          </cell>
          <cell r="DO234">
            <v>0</v>
          </cell>
          <cell r="DP234">
            <v>0</v>
          </cell>
          <cell r="DQ234">
            <v>0</v>
          </cell>
          <cell r="DR234">
            <v>0</v>
          </cell>
          <cell r="DS234">
            <v>0</v>
          </cell>
          <cell r="DT234">
            <v>0</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0</v>
          </cell>
          <cell r="EJ234">
            <v>0</v>
          </cell>
          <cell r="EK234">
            <v>0</v>
          </cell>
          <cell r="EL234">
            <v>0</v>
          </cell>
          <cell r="EM234">
            <v>0</v>
          </cell>
          <cell r="EN234">
            <v>0</v>
          </cell>
          <cell r="EO234">
            <v>0</v>
          </cell>
          <cell r="EP234">
            <v>0</v>
          </cell>
          <cell r="EQ234">
            <v>0</v>
          </cell>
          <cell r="ER234">
            <v>0</v>
          </cell>
          <cell r="ES234">
            <v>0</v>
          </cell>
          <cell r="ET234">
            <v>0</v>
          </cell>
          <cell r="EU234">
            <v>0</v>
          </cell>
          <cell r="EV234">
            <v>0</v>
          </cell>
        </row>
        <row r="235">
          <cell r="A235" t="str">
            <v>Wks</v>
          </cell>
          <cell r="B235" t="str">
            <v>Days</v>
          </cell>
          <cell r="F235" t="str">
            <v>Wks</v>
          </cell>
          <cell r="G235" t="str">
            <v>Days</v>
          </cell>
          <cell r="H235" t="str">
            <v>Frames</v>
          </cell>
          <cell r="I235" t="str">
            <v>Wks</v>
          </cell>
          <cell r="J235" t="str">
            <v>Days</v>
          </cell>
          <cell r="K235">
            <v>21</v>
          </cell>
          <cell r="M235">
            <v>29</v>
          </cell>
          <cell r="O235">
            <v>29</v>
          </cell>
          <cell r="Q235">
            <v>29</v>
          </cell>
          <cell r="R235">
            <v>36312</v>
          </cell>
          <cell r="T235" t="str">
            <v>Animation Projection</v>
          </cell>
          <cell r="V235">
            <v>35933</v>
          </cell>
          <cell r="W235">
            <v>36061</v>
          </cell>
          <cell r="X235">
            <v>500</v>
          </cell>
          <cell r="Y235">
            <v>19</v>
          </cell>
          <cell r="Z235">
            <v>128</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cell r="CC235">
            <v>0</v>
          </cell>
          <cell r="CD235">
            <v>0</v>
          </cell>
          <cell r="CE235">
            <v>0</v>
          </cell>
          <cell r="CF235">
            <v>125</v>
          </cell>
          <cell r="CG235">
            <v>250</v>
          </cell>
          <cell r="CH235">
            <v>375</v>
          </cell>
          <cell r="CI235">
            <v>500</v>
          </cell>
          <cell r="CJ235">
            <v>500</v>
          </cell>
          <cell r="CK235">
            <v>500</v>
          </cell>
          <cell r="CL235">
            <v>500</v>
          </cell>
          <cell r="CM235">
            <v>500</v>
          </cell>
          <cell r="CN235">
            <v>500</v>
          </cell>
          <cell r="CO235">
            <v>500</v>
          </cell>
          <cell r="CP235">
            <v>500</v>
          </cell>
          <cell r="CQ235">
            <v>500</v>
          </cell>
          <cell r="CR235">
            <v>500</v>
          </cell>
          <cell r="CS235">
            <v>500</v>
          </cell>
          <cell r="CT235">
            <v>500</v>
          </cell>
          <cell r="CU235">
            <v>500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J235">
            <v>0</v>
          </cell>
          <cell r="DK235">
            <v>0</v>
          </cell>
          <cell r="DL235">
            <v>0</v>
          </cell>
          <cell r="DM235">
            <v>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0</v>
          </cell>
          <cell r="EQ235">
            <v>0</v>
          </cell>
          <cell r="ER235">
            <v>0</v>
          </cell>
          <cell r="ES235">
            <v>0</v>
          </cell>
          <cell r="ET235">
            <v>0</v>
          </cell>
          <cell r="EU235">
            <v>0</v>
          </cell>
          <cell r="EV235">
            <v>0</v>
          </cell>
        </row>
        <row r="236">
          <cell r="A236">
            <v>14</v>
          </cell>
          <cell r="B236">
            <v>112</v>
          </cell>
          <cell r="F236">
            <v>14</v>
          </cell>
          <cell r="G236">
            <v>128</v>
          </cell>
          <cell r="H236">
            <v>7000</v>
          </cell>
          <cell r="I236">
            <v>14</v>
          </cell>
          <cell r="J236">
            <v>112</v>
          </cell>
          <cell r="K236">
            <v>21</v>
          </cell>
          <cell r="M236">
            <v>29</v>
          </cell>
          <cell r="O236">
            <v>29</v>
          </cell>
          <cell r="Q236">
            <v>29</v>
          </cell>
          <cell r="R236">
            <v>36312</v>
          </cell>
          <cell r="T236" t="str">
            <v>Ink &amp; Paint Projection</v>
          </cell>
          <cell r="V236">
            <v>35963</v>
          </cell>
          <cell r="W236">
            <v>36075</v>
          </cell>
          <cell r="X236">
            <v>500</v>
          </cell>
          <cell r="Y236">
            <v>16</v>
          </cell>
          <cell r="Z236">
            <v>112</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cell r="CC236">
            <v>0</v>
          </cell>
          <cell r="CD236">
            <v>0</v>
          </cell>
          <cell r="CE236">
            <v>0</v>
          </cell>
          <cell r="CF236">
            <v>0</v>
          </cell>
          <cell r="CG236">
            <v>0</v>
          </cell>
          <cell r="CH236">
            <v>125</v>
          </cell>
          <cell r="CI236">
            <v>250</v>
          </cell>
          <cell r="CJ236">
            <v>375</v>
          </cell>
          <cell r="CK236">
            <v>500</v>
          </cell>
          <cell r="CL236">
            <v>500</v>
          </cell>
          <cell r="CM236">
            <v>500</v>
          </cell>
          <cell r="CN236">
            <v>500</v>
          </cell>
          <cell r="CO236">
            <v>500</v>
          </cell>
          <cell r="CP236">
            <v>500</v>
          </cell>
          <cell r="CQ236">
            <v>500</v>
          </cell>
          <cell r="CR236">
            <v>500</v>
          </cell>
          <cell r="CS236">
            <v>500</v>
          </cell>
          <cell r="CT236">
            <v>500</v>
          </cell>
          <cell r="CU236">
            <v>500</v>
          </cell>
          <cell r="CV236">
            <v>500</v>
          </cell>
          <cell r="CW236">
            <v>500</v>
          </cell>
          <cell r="CX236">
            <v>0</v>
          </cell>
          <cell r="CY236">
            <v>0</v>
          </cell>
          <cell r="CZ236">
            <v>0</v>
          </cell>
          <cell r="DA236">
            <v>0</v>
          </cell>
          <cell r="DB236">
            <v>0</v>
          </cell>
          <cell r="DC236">
            <v>0</v>
          </cell>
          <cell r="DD236">
            <v>0</v>
          </cell>
          <cell r="DE236">
            <v>0</v>
          </cell>
          <cell r="DF236">
            <v>0</v>
          </cell>
          <cell r="DG236">
            <v>0</v>
          </cell>
          <cell r="DH236">
            <v>0</v>
          </cell>
          <cell r="DI236">
            <v>0</v>
          </cell>
          <cell r="DJ236">
            <v>0</v>
          </cell>
          <cell r="DK236">
            <v>0</v>
          </cell>
          <cell r="DL236">
            <v>0</v>
          </cell>
          <cell r="DM236">
            <v>0</v>
          </cell>
          <cell r="DN236">
            <v>0</v>
          </cell>
          <cell r="DO236">
            <v>0</v>
          </cell>
          <cell r="DP236">
            <v>0</v>
          </cell>
          <cell r="DQ236">
            <v>0</v>
          </cell>
          <cell r="DR236">
            <v>0</v>
          </cell>
          <cell r="DS236">
            <v>0</v>
          </cell>
          <cell r="DT236">
            <v>0</v>
          </cell>
          <cell r="DU236">
            <v>0</v>
          </cell>
          <cell r="DV236">
            <v>0</v>
          </cell>
          <cell r="DW236">
            <v>0</v>
          </cell>
          <cell r="DX236">
            <v>0</v>
          </cell>
          <cell r="DY236">
            <v>0</v>
          </cell>
          <cell r="DZ236">
            <v>0</v>
          </cell>
          <cell r="EA236">
            <v>0</v>
          </cell>
          <cell r="EB236">
            <v>0</v>
          </cell>
          <cell r="EC236">
            <v>0</v>
          </cell>
          <cell r="ED236">
            <v>0</v>
          </cell>
          <cell r="EE236">
            <v>0</v>
          </cell>
          <cell r="EF236">
            <v>0</v>
          </cell>
          <cell r="EG236">
            <v>0</v>
          </cell>
          <cell r="EH236">
            <v>0</v>
          </cell>
          <cell r="EI236">
            <v>0</v>
          </cell>
          <cell r="EJ236">
            <v>0</v>
          </cell>
          <cell r="EK236">
            <v>0</v>
          </cell>
          <cell r="EL236">
            <v>0</v>
          </cell>
          <cell r="EM236">
            <v>0</v>
          </cell>
          <cell r="EN236">
            <v>0</v>
          </cell>
          <cell r="EO236">
            <v>0</v>
          </cell>
          <cell r="EP236">
            <v>0</v>
          </cell>
          <cell r="EQ236">
            <v>0</v>
          </cell>
          <cell r="ER236">
            <v>0</v>
          </cell>
          <cell r="ES236">
            <v>0</v>
          </cell>
          <cell r="ET236">
            <v>0</v>
          </cell>
          <cell r="EU236">
            <v>0</v>
          </cell>
          <cell r="EV236">
            <v>0</v>
          </cell>
        </row>
        <row r="238">
          <cell r="T238" t="str">
            <v>BUDGET FORECAST</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35905</v>
          </cell>
          <cell r="BZ238">
            <v>35912</v>
          </cell>
          <cell r="CA238">
            <v>35919</v>
          </cell>
          <cell r="CB238">
            <v>35926</v>
          </cell>
          <cell r="CC238">
            <v>35933</v>
          </cell>
          <cell r="CD238">
            <v>35940</v>
          </cell>
          <cell r="CE238">
            <v>35947</v>
          </cell>
          <cell r="CF238">
            <v>35954</v>
          </cell>
          <cell r="CG238">
            <v>35961</v>
          </cell>
          <cell r="CH238">
            <v>35968</v>
          </cell>
          <cell r="CI238">
            <v>35975</v>
          </cell>
          <cell r="CJ238">
            <v>35982</v>
          </cell>
          <cell r="CK238">
            <v>35989</v>
          </cell>
          <cell r="CL238">
            <v>35996</v>
          </cell>
          <cell r="CM238">
            <v>36003</v>
          </cell>
          <cell r="CN238">
            <v>36010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0</v>
          </cell>
          <cell r="FE238">
            <v>0</v>
          </cell>
          <cell r="FF238">
            <v>0</v>
          </cell>
          <cell r="FG238">
            <v>0</v>
          </cell>
          <cell r="FH238">
            <v>0</v>
          </cell>
          <cell r="FI238">
            <v>0</v>
          </cell>
        </row>
        <row r="239">
          <cell r="T239" t="str">
            <v>BUDGET FORECAST</v>
          </cell>
          <cell r="V239" t="str">
            <v>PRE PROD</v>
          </cell>
          <cell r="W239">
            <v>30</v>
          </cell>
          <cell r="X239">
            <v>217500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35905</v>
          </cell>
          <cell r="BZ239">
            <v>35912</v>
          </cell>
          <cell r="CA239">
            <v>35919</v>
          </cell>
          <cell r="CB239">
            <v>35926</v>
          </cell>
          <cell r="CC239">
            <v>35933</v>
          </cell>
          <cell r="CD239">
            <v>35940</v>
          </cell>
          <cell r="CE239">
            <v>35947</v>
          </cell>
          <cell r="CF239">
            <v>35954</v>
          </cell>
          <cell r="CG239">
            <v>35961</v>
          </cell>
          <cell r="CH239">
            <v>35968</v>
          </cell>
          <cell r="CI239">
            <v>35975</v>
          </cell>
          <cell r="CJ239">
            <v>35982</v>
          </cell>
          <cell r="CK239">
            <v>35989</v>
          </cell>
          <cell r="CL239">
            <v>35996</v>
          </cell>
          <cell r="CM239">
            <v>36003</v>
          </cell>
          <cell r="CN239">
            <v>36010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0</v>
          </cell>
          <cell r="FE239">
            <v>0</v>
          </cell>
          <cell r="FF239">
            <v>0</v>
          </cell>
          <cell r="FG239">
            <v>0</v>
          </cell>
          <cell r="FH239">
            <v>0</v>
          </cell>
          <cell r="FI239">
            <v>0</v>
          </cell>
        </row>
        <row r="240">
          <cell r="V240" t="str">
            <v>PRE PROD</v>
          </cell>
          <cell r="W240">
            <v>30</v>
          </cell>
          <cell r="X240">
            <v>217500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3750</v>
          </cell>
          <cell r="BZ240">
            <v>7500</v>
          </cell>
          <cell r="CA240">
            <v>11250</v>
          </cell>
          <cell r="CB240">
            <v>15000</v>
          </cell>
          <cell r="CC240">
            <v>15000</v>
          </cell>
          <cell r="CD240">
            <v>15000</v>
          </cell>
          <cell r="CE240">
            <v>15000</v>
          </cell>
          <cell r="CF240">
            <v>15000</v>
          </cell>
          <cell r="CG240">
            <v>15000</v>
          </cell>
          <cell r="CH240">
            <v>15000</v>
          </cell>
          <cell r="CI240">
            <v>15000</v>
          </cell>
          <cell r="CJ240">
            <v>15000</v>
          </cell>
          <cell r="CK240">
            <v>15000</v>
          </cell>
          <cell r="CL240">
            <v>15000</v>
          </cell>
          <cell r="CM240">
            <v>15000</v>
          </cell>
          <cell r="CN240">
            <v>15000</v>
          </cell>
          <cell r="CO240">
            <v>0</v>
          </cell>
          <cell r="CP240">
            <v>0</v>
          </cell>
          <cell r="CQ240">
            <v>0</v>
          </cell>
          <cell r="CR240">
            <v>0</v>
          </cell>
          <cell r="CS240">
            <v>0</v>
          </cell>
          <cell r="CT240">
            <v>0</v>
          </cell>
          <cell r="CU240">
            <v>0</v>
          </cell>
          <cell r="CV240">
            <v>0</v>
          </cell>
          <cell r="CW240">
            <v>0</v>
          </cell>
          <cell r="CX240">
            <v>0</v>
          </cell>
          <cell r="CY240">
            <v>0</v>
          </cell>
          <cell r="CZ240">
            <v>0</v>
          </cell>
          <cell r="DA240">
            <v>0</v>
          </cell>
          <cell r="DB240">
            <v>0</v>
          </cell>
          <cell r="DC240">
            <v>0</v>
          </cell>
          <cell r="DD240">
            <v>0</v>
          </cell>
          <cell r="DE240">
            <v>0</v>
          </cell>
          <cell r="DF240">
            <v>0</v>
          </cell>
          <cell r="DG240">
            <v>0</v>
          </cell>
          <cell r="DH240">
            <v>0</v>
          </cell>
          <cell r="DI240">
            <v>0</v>
          </cell>
          <cell r="DJ240">
            <v>0</v>
          </cell>
          <cell r="DK240">
            <v>0</v>
          </cell>
          <cell r="DL240">
            <v>0</v>
          </cell>
          <cell r="DM240">
            <v>0</v>
          </cell>
          <cell r="DN240">
            <v>0</v>
          </cell>
          <cell r="DO240">
            <v>0</v>
          </cell>
          <cell r="DP240">
            <v>0</v>
          </cell>
          <cell r="DQ240">
            <v>0</v>
          </cell>
          <cell r="DR240">
            <v>0</v>
          </cell>
          <cell r="DS240">
            <v>0</v>
          </cell>
          <cell r="DT240">
            <v>0</v>
          </cell>
          <cell r="DU240">
            <v>0</v>
          </cell>
          <cell r="DV240">
            <v>0</v>
          </cell>
          <cell r="DW240">
            <v>0</v>
          </cell>
          <cell r="DX240">
            <v>0</v>
          </cell>
          <cell r="DY240">
            <v>0</v>
          </cell>
          <cell r="DZ240">
            <v>0</v>
          </cell>
          <cell r="EA240">
            <v>0</v>
          </cell>
          <cell r="EB240">
            <v>0</v>
          </cell>
          <cell r="EC240">
            <v>0</v>
          </cell>
          <cell r="ED240">
            <v>0</v>
          </cell>
          <cell r="EE240">
            <v>0</v>
          </cell>
          <cell r="EF240">
            <v>0</v>
          </cell>
          <cell r="EG240">
            <v>0</v>
          </cell>
          <cell r="EH240">
            <v>0</v>
          </cell>
          <cell r="EI240">
            <v>0</v>
          </cell>
          <cell r="EJ240">
            <v>0</v>
          </cell>
          <cell r="EK240">
            <v>0</v>
          </cell>
          <cell r="EL240">
            <v>0</v>
          </cell>
          <cell r="EM240">
            <v>0</v>
          </cell>
          <cell r="EN240">
            <v>0</v>
          </cell>
          <cell r="EO240">
            <v>0</v>
          </cell>
          <cell r="EP240">
            <v>0</v>
          </cell>
          <cell r="EQ240">
            <v>0</v>
          </cell>
          <cell r="ER240">
            <v>0</v>
          </cell>
          <cell r="ES240">
            <v>0</v>
          </cell>
          <cell r="ET240">
            <v>0</v>
          </cell>
          <cell r="EU240">
            <v>0</v>
          </cell>
          <cell r="EV240">
            <v>0</v>
          </cell>
          <cell r="EW240">
            <v>0</v>
          </cell>
          <cell r="EX240">
            <v>0</v>
          </cell>
          <cell r="EY240">
            <v>0</v>
          </cell>
          <cell r="EZ240">
            <v>0</v>
          </cell>
          <cell r="FA240">
            <v>0</v>
          </cell>
          <cell r="FB240">
            <v>0</v>
          </cell>
          <cell r="FC240">
            <v>0</v>
          </cell>
          <cell r="FD240">
            <v>0</v>
          </cell>
          <cell r="FE240">
            <v>0</v>
          </cell>
          <cell r="FF240">
            <v>0</v>
          </cell>
          <cell r="FG240">
            <v>0</v>
          </cell>
          <cell r="FH240">
            <v>0</v>
          </cell>
          <cell r="FI240">
            <v>0</v>
          </cell>
        </row>
        <row r="241">
          <cell r="V241" t="str">
            <v>PRODUCTION</v>
          </cell>
          <cell r="W241">
            <v>150</v>
          </cell>
          <cell r="X241">
            <v>1087500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T241">
            <v>0</v>
          </cell>
          <cell r="BU241">
            <v>0</v>
          </cell>
          <cell r="BV241">
            <v>0</v>
          </cell>
          <cell r="BW241">
            <v>0</v>
          </cell>
          <cell r="BX241">
            <v>0</v>
          </cell>
          <cell r="BY241">
            <v>0</v>
          </cell>
          <cell r="BZ241">
            <v>0</v>
          </cell>
          <cell r="CA241">
            <v>0</v>
          </cell>
          <cell r="CB241">
            <v>0</v>
          </cell>
          <cell r="CC241">
            <v>35933</v>
          </cell>
          <cell r="CD241">
            <v>35940</v>
          </cell>
          <cell r="CE241">
            <v>35947</v>
          </cell>
          <cell r="CF241">
            <v>35954</v>
          </cell>
          <cell r="CG241">
            <v>35961</v>
          </cell>
          <cell r="CH241">
            <v>35968</v>
          </cell>
          <cell r="CI241">
            <v>35975</v>
          </cell>
          <cell r="CJ241">
            <v>35982</v>
          </cell>
          <cell r="CK241">
            <v>35989</v>
          </cell>
          <cell r="CL241">
            <v>35996</v>
          </cell>
          <cell r="CM241">
            <v>36003</v>
          </cell>
          <cell r="CN241">
            <v>36010</v>
          </cell>
          <cell r="CO241">
            <v>36017</v>
          </cell>
          <cell r="CP241">
            <v>36024</v>
          </cell>
          <cell r="CQ241">
            <v>36031</v>
          </cell>
          <cell r="CR241">
            <v>36038</v>
          </cell>
          <cell r="CS241">
            <v>36045</v>
          </cell>
          <cell r="CT241">
            <v>36052</v>
          </cell>
          <cell r="CU241">
            <v>36059</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0</v>
          </cell>
          <cell r="EE241">
            <v>0</v>
          </cell>
          <cell r="EF241">
            <v>0</v>
          </cell>
          <cell r="EG241">
            <v>0</v>
          </cell>
          <cell r="EH241">
            <v>0</v>
          </cell>
          <cell r="EI241">
            <v>0</v>
          </cell>
          <cell r="EJ241">
            <v>0</v>
          </cell>
          <cell r="EK241">
            <v>0</v>
          </cell>
          <cell r="EL241">
            <v>0</v>
          </cell>
          <cell r="EM241">
            <v>0</v>
          </cell>
          <cell r="EN241">
            <v>0</v>
          </cell>
          <cell r="EO241">
            <v>0</v>
          </cell>
          <cell r="EP241">
            <v>0</v>
          </cell>
          <cell r="EQ241">
            <v>0</v>
          </cell>
          <cell r="ER241">
            <v>0</v>
          </cell>
          <cell r="ES241">
            <v>0</v>
          </cell>
          <cell r="ET241">
            <v>0</v>
          </cell>
          <cell r="EU241">
            <v>0</v>
          </cell>
          <cell r="EV241">
            <v>0</v>
          </cell>
          <cell r="EW241">
            <v>0</v>
          </cell>
          <cell r="EX241">
            <v>0</v>
          </cell>
          <cell r="EY241">
            <v>0</v>
          </cell>
          <cell r="EZ241">
            <v>0</v>
          </cell>
          <cell r="FA241">
            <v>0</v>
          </cell>
          <cell r="FB241">
            <v>0</v>
          </cell>
          <cell r="FC241">
            <v>0</v>
          </cell>
          <cell r="FD241">
            <v>0</v>
          </cell>
          <cell r="FE241">
            <v>0</v>
          </cell>
          <cell r="FF241">
            <v>0</v>
          </cell>
          <cell r="FG241">
            <v>0</v>
          </cell>
          <cell r="FH241">
            <v>0</v>
          </cell>
          <cell r="FI241">
            <v>0</v>
          </cell>
        </row>
        <row r="242">
          <cell r="V242" t="str">
            <v>PRODUCTION</v>
          </cell>
          <cell r="W242">
            <v>150</v>
          </cell>
          <cell r="X242">
            <v>1087500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18750</v>
          </cell>
          <cell r="CG242">
            <v>37500</v>
          </cell>
          <cell r="CH242">
            <v>56250</v>
          </cell>
          <cell r="CI242">
            <v>75000</v>
          </cell>
          <cell r="CJ242">
            <v>75000</v>
          </cell>
          <cell r="CK242">
            <v>75000</v>
          </cell>
          <cell r="CL242">
            <v>75000</v>
          </cell>
          <cell r="CM242">
            <v>75000</v>
          </cell>
          <cell r="CN242">
            <v>75000</v>
          </cell>
          <cell r="CO242">
            <v>75000</v>
          </cell>
          <cell r="CP242">
            <v>75000</v>
          </cell>
          <cell r="CQ242">
            <v>75000</v>
          </cell>
          <cell r="CR242">
            <v>75000</v>
          </cell>
          <cell r="CS242">
            <v>75000</v>
          </cell>
          <cell r="CT242">
            <v>75000</v>
          </cell>
          <cell r="CU242">
            <v>75000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0</v>
          </cell>
          <cell r="EK242">
            <v>0</v>
          </cell>
          <cell r="EL242">
            <v>0</v>
          </cell>
          <cell r="EM242">
            <v>0</v>
          </cell>
          <cell r="EN242">
            <v>0</v>
          </cell>
          <cell r="EO242">
            <v>0</v>
          </cell>
          <cell r="EP242">
            <v>0</v>
          </cell>
          <cell r="EQ242">
            <v>0</v>
          </cell>
          <cell r="ER242">
            <v>0</v>
          </cell>
          <cell r="ES242">
            <v>0</v>
          </cell>
          <cell r="ET242">
            <v>0</v>
          </cell>
          <cell r="EU242">
            <v>0</v>
          </cell>
          <cell r="EV242">
            <v>0</v>
          </cell>
          <cell r="EW242">
            <v>0</v>
          </cell>
          <cell r="EX242">
            <v>0</v>
          </cell>
          <cell r="EY242">
            <v>0</v>
          </cell>
          <cell r="EZ242">
            <v>0</v>
          </cell>
          <cell r="FA242">
            <v>0</v>
          </cell>
          <cell r="FB242">
            <v>0</v>
          </cell>
          <cell r="FC242">
            <v>0</v>
          </cell>
          <cell r="FD242">
            <v>0</v>
          </cell>
          <cell r="FE242">
            <v>0</v>
          </cell>
          <cell r="FF242">
            <v>0</v>
          </cell>
          <cell r="FG242">
            <v>0</v>
          </cell>
          <cell r="FH242">
            <v>0</v>
          </cell>
          <cell r="FI242">
            <v>0</v>
          </cell>
        </row>
        <row r="243">
          <cell r="V243" t="str">
            <v>INK &amp; PAINT</v>
          </cell>
          <cell r="W243">
            <v>8</v>
          </cell>
          <cell r="X243">
            <v>58000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0</v>
          </cell>
          <cell r="BI243">
            <v>0</v>
          </cell>
          <cell r="BJ243">
            <v>0</v>
          </cell>
          <cell r="BK243">
            <v>0</v>
          </cell>
          <cell r="BL243">
            <v>0</v>
          </cell>
          <cell r="BM243">
            <v>0</v>
          </cell>
          <cell r="BN243">
            <v>0</v>
          </cell>
          <cell r="BO243">
            <v>0</v>
          </cell>
          <cell r="BP243">
            <v>0</v>
          </cell>
          <cell r="BQ243">
            <v>0</v>
          </cell>
          <cell r="BR243">
            <v>0</v>
          </cell>
          <cell r="BS243">
            <v>0</v>
          </cell>
          <cell r="BT243">
            <v>0</v>
          </cell>
          <cell r="BU243">
            <v>0</v>
          </cell>
          <cell r="BV243">
            <v>0</v>
          </cell>
          <cell r="BW243">
            <v>0</v>
          </cell>
          <cell r="BX243">
            <v>0</v>
          </cell>
          <cell r="BY243">
            <v>0</v>
          </cell>
          <cell r="BZ243">
            <v>0</v>
          </cell>
          <cell r="CA243">
            <v>0</v>
          </cell>
          <cell r="CB243">
            <v>0</v>
          </cell>
          <cell r="CC243">
            <v>0</v>
          </cell>
          <cell r="CD243">
            <v>0</v>
          </cell>
          <cell r="CE243">
            <v>0</v>
          </cell>
          <cell r="CF243">
            <v>0</v>
          </cell>
          <cell r="CG243">
            <v>0</v>
          </cell>
          <cell r="CH243">
            <v>35968</v>
          </cell>
          <cell r="CI243">
            <v>35975</v>
          </cell>
          <cell r="CJ243">
            <v>35982</v>
          </cell>
          <cell r="CK243">
            <v>35989</v>
          </cell>
          <cell r="CL243">
            <v>35996</v>
          </cell>
          <cell r="CM243">
            <v>36003</v>
          </cell>
          <cell r="CN243">
            <v>36010</v>
          </cell>
          <cell r="CO243">
            <v>36017</v>
          </cell>
          <cell r="CP243">
            <v>36024</v>
          </cell>
          <cell r="CQ243">
            <v>36031</v>
          </cell>
          <cell r="CR243">
            <v>36038</v>
          </cell>
          <cell r="CS243">
            <v>36045</v>
          </cell>
          <cell r="CT243">
            <v>36052</v>
          </cell>
          <cell r="CU243">
            <v>36059</v>
          </cell>
          <cell r="CV243">
            <v>36066</v>
          </cell>
          <cell r="CW243">
            <v>36073</v>
          </cell>
          <cell r="CX243">
            <v>0</v>
          </cell>
          <cell r="CY243">
            <v>0</v>
          </cell>
          <cell r="CZ243">
            <v>0</v>
          </cell>
          <cell r="DA243">
            <v>0</v>
          </cell>
          <cell r="DB243">
            <v>0</v>
          </cell>
          <cell r="DC243">
            <v>0</v>
          </cell>
          <cell r="DD243">
            <v>0</v>
          </cell>
          <cell r="DE243">
            <v>0</v>
          </cell>
          <cell r="DF243">
            <v>0</v>
          </cell>
          <cell r="DG243">
            <v>0</v>
          </cell>
          <cell r="DH243">
            <v>0</v>
          </cell>
          <cell r="DI243">
            <v>0</v>
          </cell>
          <cell r="DJ243">
            <v>0</v>
          </cell>
          <cell r="DK243">
            <v>0</v>
          </cell>
          <cell r="DL243">
            <v>0</v>
          </cell>
          <cell r="DM243">
            <v>0</v>
          </cell>
          <cell r="DN243">
            <v>0</v>
          </cell>
          <cell r="DO243">
            <v>0</v>
          </cell>
          <cell r="DP243">
            <v>0</v>
          </cell>
          <cell r="DQ243">
            <v>0</v>
          </cell>
          <cell r="DR243">
            <v>0</v>
          </cell>
          <cell r="DS243">
            <v>0</v>
          </cell>
          <cell r="DT243">
            <v>0</v>
          </cell>
          <cell r="DU243">
            <v>0</v>
          </cell>
          <cell r="DV243">
            <v>0</v>
          </cell>
          <cell r="DW243">
            <v>0</v>
          </cell>
          <cell r="DX243">
            <v>0</v>
          </cell>
          <cell r="DY243">
            <v>0</v>
          </cell>
          <cell r="DZ243">
            <v>0</v>
          </cell>
          <cell r="EA243">
            <v>0</v>
          </cell>
          <cell r="EB243">
            <v>0</v>
          </cell>
          <cell r="EC243">
            <v>0</v>
          </cell>
          <cell r="ED243">
            <v>0</v>
          </cell>
          <cell r="EE243">
            <v>0</v>
          </cell>
          <cell r="EF243">
            <v>0</v>
          </cell>
          <cell r="EG243">
            <v>0</v>
          </cell>
          <cell r="EH243">
            <v>0</v>
          </cell>
          <cell r="EI243">
            <v>0</v>
          </cell>
          <cell r="EJ243">
            <v>0</v>
          </cell>
          <cell r="EK243">
            <v>0</v>
          </cell>
          <cell r="EL243">
            <v>0</v>
          </cell>
          <cell r="EM243">
            <v>0</v>
          </cell>
          <cell r="EN243">
            <v>0</v>
          </cell>
          <cell r="EO243">
            <v>0</v>
          </cell>
          <cell r="EP243">
            <v>0</v>
          </cell>
          <cell r="EQ243">
            <v>0</v>
          </cell>
          <cell r="ER243">
            <v>0</v>
          </cell>
          <cell r="ES243">
            <v>0</v>
          </cell>
          <cell r="ET243">
            <v>0</v>
          </cell>
          <cell r="EU243">
            <v>0</v>
          </cell>
          <cell r="EV243">
            <v>0</v>
          </cell>
          <cell r="EW243">
            <v>0</v>
          </cell>
          <cell r="EX243">
            <v>0</v>
          </cell>
          <cell r="EY243">
            <v>0</v>
          </cell>
          <cell r="EZ243">
            <v>0</v>
          </cell>
          <cell r="FA243">
            <v>0</v>
          </cell>
          <cell r="FB243">
            <v>0</v>
          </cell>
          <cell r="FC243">
            <v>0</v>
          </cell>
          <cell r="FD243">
            <v>0</v>
          </cell>
          <cell r="FE243">
            <v>0</v>
          </cell>
          <cell r="FF243">
            <v>0</v>
          </cell>
          <cell r="FG243">
            <v>0</v>
          </cell>
          <cell r="FH243">
            <v>0</v>
          </cell>
          <cell r="FI243">
            <v>0</v>
          </cell>
        </row>
        <row r="244">
          <cell r="V244" t="str">
            <v>INK &amp; PAINT</v>
          </cell>
          <cell r="W244">
            <v>8</v>
          </cell>
          <cell r="X244">
            <v>58000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1000</v>
          </cell>
          <cell r="CI244">
            <v>2000</v>
          </cell>
          <cell r="CJ244">
            <v>3000</v>
          </cell>
          <cell r="CK244">
            <v>4000</v>
          </cell>
          <cell r="CL244">
            <v>4000</v>
          </cell>
          <cell r="CM244">
            <v>4000</v>
          </cell>
          <cell r="CN244">
            <v>4000</v>
          </cell>
          <cell r="CO244">
            <v>4000</v>
          </cell>
          <cell r="CP244">
            <v>4000</v>
          </cell>
          <cell r="CQ244">
            <v>4000</v>
          </cell>
          <cell r="CR244">
            <v>4000</v>
          </cell>
          <cell r="CS244">
            <v>4000</v>
          </cell>
          <cell r="CT244">
            <v>4000</v>
          </cell>
          <cell r="CU244">
            <v>4000</v>
          </cell>
          <cell r="CV244">
            <v>4000</v>
          </cell>
          <cell r="CW244">
            <v>4000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row>
        <row r="245">
          <cell r="X245" t="str">
            <v>DIRECT</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3750</v>
          </cell>
          <cell r="BZ245">
            <v>7500</v>
          </cell>
          <cell r="CA245">
            <v>11250</v>
          </cell>
          <cell r="CB245">
            <v>15000</v>
          </cell>
          <cell r="CC245">
            <v>50933</v>
          </cell>
          <cell r="CD245">
            <v>50940</v>
          </cell>
          <cell r="CE245">
            <v>50947</v>
          </cell>
          <cell r="CF245">
            <v>69704</v>
          </cell>
          <cell r="CG245">
            <v>88461</v>
          </cell>
          <cell r="CH245">
            <v>144186</v>
          </cell>
          <cell r="CI245">
            <v>163950</v>
          </cell>
          <cell r="CJ245">
            <v>164964</v>
          </cell>
          <cell r="CK245">
            <v>165978</v>
          </cell>
          <cell r="CL245">
            <v>165992</v>
          </cell>
          <cell r="CM245">
            <v>166006</v>
          </cell>
          <cell r="CN245">
            <v>166020</v>
          </cell>
          <cell r="CO245">
            <v>151034</v>
          </cell>
          <cell r="CP245">
            <v>151048</v>
          </cell>
          <cell r="CQ245">
            <v>151062</v>
          </cell>
          <cell r="CR245">
            <v>151076</v>
          </cell>
          <cell r="CS245">
            <v>151090</v>
          </cell>
          <cell r="CT245">
            <v>151104</v>
          </cell>
          <cell r="CU245">
            <v>151118</v>
          </cell>
          <cell r="CV245">
            <v>40066</v>
          </cell>
          <cell r="CW245">
            <v>40073</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row>
        <row r="246">
          <cell r="X246" t="str">
            <v>DIRECT</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3750</v>
          </cell>
          <cell r="BZ246">
            <v>7500</v>
          </cell>
          <cell r="CA246">
            <v>11250</v>
          </cell>
          <cell r="CB246">
            <v>15000</v>
          </cell>
          <cell r="CC246">
            <v>50933</v>
          </cell>
          <cell r="CD246">
            <v>50940</v>
          </cell>
          <cell r="CE246">
            <v>50947</v>
          </cell>
          <cell r="CF246">
            <v>69704</v>
          </cell>
          <cell r="CG246">
            <v>88461</v>
          </cell>
          <cell r="CH246">
            <v>144186</v>
          </cell>
          <cell r="CI246">
            <v>163950</v>
          </cell>
          <cell r="CJ246">
            <v>164964</v>
          </cell>
          <cell r="CK246">
            <v>165978</v>
          </cell>
          <cell r="CL246">
            <v>165992</v>
          </cell>
          <cell r="CM246">
            <v>166006</v>
          </cell>
          <cell r="CN246">
            <v>166020</v>
          </cell>
          <cell r="CO246">
            <v>151034</v>
          </cell>
          <cell r="CP246">
            <v>151048</v>
          </cell>
          <cell r="CQ246">
            <v>151062</v>
          </cell>
          <cell r="CR246">
            <v>151076</v>
          </cell>
          <cell r="CS246">
            <v>151090</v>
          </cell>
          <cell r="CT246">
            <v>151104</v>
          </cell>
          <cell r="CU246">
            <v>151118</v>
          </cell>
          <cell r="CV246">
            <v>40066</v>
          </cell>
          <cell r="CW246">
            <v>40073</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row>
        <row r="247">
          <cell r="X247" t="str">
            <v>LOADED</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5062.5</v>
          </cell>
          <cell r="BZ247">
            <v>10125</v>
          </cell>
          <cell r="CA247">
            <v>15187.5</v>
          </cell>
          <cell r="CB247">
            <v>20250</v>
          </cell>
          <cell r="CC247">
            <v>68759.55</v>
          </cell>
          <cell r="CD247">
            <v>68769</v>
          </cell>
          <cell r="CE247">
            <v>68778.45</v>
          </cell>
          <cell r="CF247">
            <v>94100.4</v>
          </cell>
          <cell r="CG247">
            <v>119422.35</v>
          </cell>
          <cell r="CH247">
            <v>194651.1</v>
          </cell>
          <cell r="CI247">
            <v>221332.5</v>
          </cell>
          <cell r="CJ247">
            <v>222701.4</v>
          </cell>
          <cell r="CK247">
            <v>224070.3</v>
          </cell>
          <cell r="CL247">
            <v>224089.2</v>
          </cell>
          <cell r="CM247">
            <v>224108.1</v>
          </cell>
          <cell r="CN247">
            <v>224127</v>
          </cell>
          <cell r="CO247">
            <v>203895.9</v>
          </cell>
          <cell r="CP247">
            <v>203914.8</v>
          </cell>
          <cell r="CQ247">
            <v>203933.7</v>
          </cell>
          <cell r="CR247">
            <v>203952.6</v>
          </cell>
          <cell r="CS247">
            <v>203971.5</v>
          </cell>
          <cell r="CT247">
            <v>203990.39999999999</v>
          </cell>
          <cell r="CU247">
            <v>204009.3</v>
          </cell>
          <cell r="CV247">
            <v>54089.1</v>
          </cell>
          <cell r="CW247">
            <v>54098.55</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row>
        <row r="248">
          <cell r="V248" t="str">
            <v>PROJECTED RTM</v>
          </cell>
          <cell r="X248" t="str">
            <v>CUMULATIVE TO DATE</v>
          </cell>
          <cell r="Y248">
            <v>175</v>
          </cell>
          <cell r="Z248">
            <v>98</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5062.5</v>
          </cell>
          <cell r="BZ248">
            <v>10125</v>
          </cell>
          <cell r="CA248">
            <v>15187.5</v>
          </cell>
          <cell r="CB248">
            <v>20250</v>
          </cell>
          <cell r="CC248">
            <v>68759.55</v>
          </cell>
          <cell r="CD248">
            <v>68769</v>
          </cell>
          <cell r="CE248">
            <v>68778.45</v>
          </cell>
          <cell r="CF248">
            <v>94100.4</v>
          </cell>
          <cell r="CG248">
            <v>119422.35</v>
          </cell>
          <cell r="CH248">
            <v>194651.1</v>
          </cell>
          <cell r="CI248">
            <v>221332.5</v>
          </cell>
          <cell r="CJ248">
            <v>222701.4</v>
          </cell>
          <cell r="CK248">
            <v>224070.3</v>
          </cell>
          <cell r="CL248">
            <v>224089.2</v>
          </cell>
          <cell r="CM248">
            <v>224108.1</v>
          </cell>
          <cell r="CN248">
            <v>224127</v>
          </cell>
          <cell r="CO248">
            <v>203895.9</v>
          </cell>
          <cell r="CP248">
            <v>203914.8</v>
          </cell>
          <cell r="CQ248">
            <v>203933.7</v>
          </cell>
          <cell r="CR248">
            <v>203952.6</v>
          </cell>
          <cell r="CS248">
            <v>203971.5</v>
          </cell>
          <cell r="CT248">
            <v>203990.39999999999</v>
          </cell>
          <cell r="CU248">
            <v>204009.3</v>
          </cell>
          <cell r="CV248">
            <v>54089.1</v>
          </cell>
          <cell r="CW248">
            <v>54098.55</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row>
        <row r="249">
          <cell r="V249" t="str">
            <v>PROJECTED RTM</v>
          </cell>
          <cell r="X249">
            <v>36154</v>
          </cell>
          <cell r="Y249">
            <v>175</v>
          </cell>
          <cell r="Z249">
            <v>98</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row>
        <row r="250">
          <cell r="V250" t="str">
            <v>PROJECTED STREET</v>
          </cell>
          <cell r="X250">
            <v>36184</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row>
        <row r="251">
          <cell r="V251" t="str">
            <v>+ or - Scheduled Date</v>
          </cell>
          <cell r="X251">
            <v>128</v>
          </cell>
        </row>
        <row r="252">
          <cell r="N252" t="str">
            <v>ENGINEERING</v>
          </cell>
          <cell r="R252" t="str">
            <v>TARZAN STORY STUDIO</v>
          </cell>
          <cell r="V252" t="str">
            <v>START DATE</v>
          </cell>
          <cell r="W252" t="str">
            <v>END     DATE</v>
          </cell>
          <cell r="X252">
            <v>4504.91</v>
          </cell>
          <cell r="Y252" t="str">
            <v>WK Count</v>
          </cell>
          <cell r="Z252" t="str">
            <v>Total Days</v>
          </cell>
        </row>
        <row r="253">
          <cell r="N253" t="str">
            <v>ENGINEERING</v>
          </cell>
          <cell r="R253" t="str">
            <v>TARZAN STORY STUDIO</v>
          </cell>
          <cell r="T253" t="str">
            <v>ANIMATION PRODUCTION</v>
          </cell>
          <cell r="V253" t="str">
            <v>START DATE</v>
          </cell>
          <cell r="W253" t="str">
            <v>END     DATE</v>
          </cell>
          <cell r="X253">
            <v>4504.91</v>
          </cell>
          <cell r="Y253" t="str">
            <v>WK Count</v>
          </cell>
          <cell r="Z253" t="str">
            <v>Total Days</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35975</v>
          </cell>
          <cell r="CJ253">
            <v>35982</v>
          </cell>
          <cell r="CK253">
            <v>35989</v>
          </cell>
          <cell r="CL253">
            <v>35996</v>
          </cell>
          <cell r="CM253">
            <v>36003</v>
          </cell>
          <cell r="CN253">
            <v>36010</v>
          </cell>
          <cell r="CO253">
            <v>36017</v>
          </cell>
          <cell r="CP253">
            <v>36024</v>
          </cell>
          <cell r="CQ253">
            <v>36031</v>
          </cell>
          <cell r="CR253">
            <v>36038</v>
          </cell>
          <cell r="CS253">
            <v>36045</v>
          </cell>
          <cell r="CT253">
            <v>36052</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row>
        <row r="254">
          <cell r="A254" t="str">
            <v>PREP</v>
          </cell>
          <cell r="F254" t="str">
            <v>ANIMATION</v>
          </cell>
          <cell r="I254" t="str">
            <v>INK &amp; PAINT</v>
          </cell>
          <cell r="L254" t="str">
            <v>ALPHA</v>
          </cell>
          <cell r="N254" t="str">
            <v>BETA</v>
          </cell>
          <cell r="P254" t="str">
            <v>RTM</v>
          </cell>
          <cell r="R254" t="str">
            <v>STREET</v>
          </cell>
          <cell r="T254" t="str">
            <v>ANIMATION PRODUCTION</v>
          </cell>
          <cell r="V254">
            <v>35975</v>
          </cell>
          <cell r="W254">
            <v>36052.068740000002</v>
          </cell>
          <cell r="X254">
            <v>500</v>
          </cell>
          <cell r="Y254">
            <v>12</v>
          </cell>
          <cell r="Z254">
            <v>77.068739999999991</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0</v>
          </cell>
          <cell r="BD254">
            <v>0</v>
          </cell>
          <cell r="BE254">
            <v>0</v>
          </cell>
          <cell r="BF254">
            <v>0</v>
          </cell>
          <cell r="BG254">
            <v>0</v>
          </cell>
          <cell r="BH254">
            <v>0</v>
          </cell>
          <cell r="BI254">
            <v>0</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35975</v>
          </cell>
          <cell r="CJ254">
            <v>35982</v>
          </cell>
          <cell r="CK254">
            <v>35989</v>
          </cell>
          <cell r="CL254">
            <v>35996</v>
          </cell>
          <cell r="CM254">
            <v>36003</v>
          </cell>
          <cell r="CN254">
            <v>36010</v>
          </cell>
          <cell r="CO254">
            <v>36017</v>
          </cell>
          <cell r="CP254">
            <v>36024</v>
          </cell>
          <cell r="CQ254">
            <v>36031</v>
          </cell>
          <cell r="CR254">
            <v>36038</v>
          </cell>
          <cell r="CS254">
            <v>36045</v>
          </cell>
          <cell r="CT254">
            <v>36052</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J254">
            <v>0</v>
          </cell>
          <cell r="DK254">
            <v>0</v>
          </cell>
          <cell r="DL254">
            <v>0</v>
          </cell>
          <cell r="DM254">
            <v>0</v>
          </cell>
          <cell r="DN254">
            <v>0</v>
          </cell>
          <cell r="DO254">
            <v>0</v>
          </cell>
          <cell r="DP254">
            <v>0</v>
          </cell>
          <cell r="DQ254">
            <v>0</v>
          </cell>
          <cell r="DR254">
            <v>0</v>
          </cell>
          <cell r="DS254">
            <v>0</v>
          </cell>
          <cell r="DT254">
            <v>0</v>
          </cell>
          <cell r="DU254">
            <v>0</v>
          </cell>
          <cell r="DV254">
            <v>0</v>
          </cell>
          <cell r="DW254">
            <v>0</v>
          </cell>
          <cell r="DX254">
            <v>0</v>
          </cell>
          <cell r="DY254">
            <v>0</v>
          </cell>
          <cell r="DZ254">
            <v>0</v>
          </cell>
          <cell r="EA254">
            <v>0</v>
          </cell>
          <cell r="EB254">
            <v>0</v>
          </cell>
          <cell r="EC254">
            <v>0</v>
          </cell>
          <cell r="ED254">
            <v>0</v>
          </cell>
          <cell r="EE254">
            <v>0</v>
          </cell>
          <cell r="EF254">
            <v>0</v>
          </cell>
          <cell r="EG254">
            <v>0</v>
          </cell>
          <cell r="EH254">
            <v>0</v>
          </cell>
          <cell r="EI254">
            <v>0</v>
          </cell>
          <cell r="EJ254">
            <v>0</v>
          </cell>
          <cell r="EK254">
            <v>0</v>
          </cell>
          <cell r="EL254">
            <v>0</v>
          </cell>
          <cell r="EM254">
            <v>0</v>
          </cell>
          <cell r="EN254">
            <v>0</v>
          </cell>
          <cell r="EO254">
            <v>0</v>
          </cell>
          <cell r="EP254">
            <v>0</v>
          </cell>
          <cell r="EQ254">
            <v>0</v>
          </cell>
          <cell r="ER254">
            <v>0</v>
          </cell>
          <cell r="ES254">
            <v>0</v>
          </cell>
          <cell r="ET254">
            <v>0</v>
          </cell>
          <cell r="EU254">
            <v>0</v>
          </cell>
          <cell r="EV254">
            <v>0</v>
          </cell>
        </row>
        <row r="255">
          <cell r="A255" t="str">
            <v>PREP</v>
          </cell>
          <cell r="B255" t="str">
            <v>Days</v>
          </cell>
          <cell r="F255" t="str">
            <v>ANIMATION</v>
          </cell>
          <cell r="G255" t="str">
            <v>Days</v>
          </cell>
          <cell r="H255" t="str">
            <v>Frames</v>
          </cell>
          <cell r="I255" t="str">
            <v>INK &amp; PAINT</v>
          </cell>
          <cell r="J255" t="str">
            <v>Days</v>
          </cell>
          <cell r="L255" t="str">
            <v>ALPHA</v>
          </cell>
          <cell r="N255" t="str">
            <v>BETA</v>
          </cell>
          <cell r="P255" t="str">
            <v>RTM</v>
          </cell>
          <cell r="R255" t="str">
            <v>STREET</v>
          </cell>
          <cell r="T255" t="str">
            <v>Prep Projection</v>
          </cell>
          <cell r="V255">
            <v>35975</v>
          </cell>
          <cell r="W255">
            <v>36052.068740000002</v>
          </cell>
          <cell r="X255">
            <v>500</v>
          </cell>
          <cell r="Y255">
            <v>12</v>
          </cell>
          <cell r="Z255">
            <v>77.068739999999991</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125</v>
          </cell>
          <cell r="CJ255">
            <v>250</v>
          </cell>
          <cell r="CK255">
            <v>375</v>
          </cell>
          <cell r="CL255">
            <v>500</v>
          </cell>
          <cell r="CM255">
            <v>500</v>
          </cell>
          <cell r="CN255">
            <v>500</v>
          </cell>
          <cell r="CO255">
            <v>500</v>
          </cell>
          <cell r="CP255">
            <v>500</v>
          </cell>
          <cell r="CQ255">
            <v>500</v>
          </cell>
          <cell r="CR255">
            <v>500</v>
          </cell>
          <cell r="CS255">
            <v>500</v>
          </cell>
          <cell r="CT255">
            <v>500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0</v>
          </cell>
          <cell r="EK255">
            <v>0</v>
          </cell>
          <cell r="EL255">
            <v>0</v>
          </cell>
          <cell r="EM255">
            <v>0</v>
          </cell>
          <cell r="EN255">
            <v>0</v>
          </cell>
          <cell r="EO255">
            <v>0</v>
          </cell>
          <cell r="EP255">
            <v>0</v>
          </cell>
          <cell r="EQ255">
            <v>0</v>
          </cell>
          <cell r="ER255">
            <v>0</v>
          </cell>
          <cell r="ES255">
            <v>0</v>
          </cell>
          <cell r="ET255">
            <v>0</v>
          </cell>
          <cell r="EU255">
            <v>0</v>
          </cell>
          <cell r="EV255">
            <v>0</v>
          </cell>
        </row>
        <row r="256">
          <cell r="A256" t="str">
            <v>Wks</v>
          </cell>
          <cell r="B256" t="str">
            <v>Days</v>
          </cell>
          <cell r="F256" t="str">
            <v>Wks</v>
          </cell>
          <cell r="G256" t="str">
            <v>Days</v>
          </cell>
          <cell r="H256" t="str">
            <v>Frames</v>
          </cell>
          <cell r="I256" t="str">
            <v>Wks</v>
          </cell>
          <cell r="J256" t="str">
            <v>Days</v>
          </cell>
          <cell r="K256">
            <v>21</v>
          </cell>
          <cell r="M256">
            <v>29</v>
          </cell>
          <cell r="O256">
            <v>29</v>
          </cell>
          <cell r="Q256">
            <v>29</v>
          </cell>
          <cell r="R256">
            <v>36342</v>
          </cell>
          <cell r="T256" t="str">
            <v>Animation Projection</v>
          </cell>
          <cell r="V256">
            <v>36003</v>
          </cell>
          <cell r="W256">
            <v>36096.068740000002</v>
          </cell>
          <cell r="X256">
            <v>500</v>
          </cell>
          <cell r="Y256">
            <v>14</v>
          </cell>
          <cell r="Z256">
            <v>93.068739999999991</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125</v>
          </cell>
          <cell r="CQ256">
            <v>250</v>
          </cell>
          <cell r="CR256">
            <v>375</v>
          </cell>
          <cell r="CS256">
            <v>500</v>
          </cell>
          <cell r="CT256">
            <v>500</v>
          </cell>
          <cell r="CU256">
            <v>500</v>
          </cell>
          <cell r="CV256">
            <v>500</v>
          </cell>
          <cell r="CW256">
            <v>500</v>
          </cell>
          <cell r="CX256">
            <v>500</v>
          </cell>
          <cell r="CY256">
            <v>500</v>
          </cell>
          <cell r="CZ256">
            <v>500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row>
        <row r="257">
          <cell r="A257">
            <v>9.0098199999999995</v>
          </cell>
          <cell r="B257">
            <v>77.068739999999991</v>
          </cell>
          <cell r="F257">
            <v>9.0098199999999995</v>
          </cell>
          <cell r="G257">
            <v>93.068739999999991</v>
          </cell>
          <cell r="H257">
            <v>4504.91</v>
          </cell>
          <cell r="I257">
            <v>9.0098199999999995</v>
          </cell>
          <cell r="J257">
            <v>77.068739999999991</v>
          </cell>
          <cell r="K257">
            <v>21</v>
          </cell>
          <cell r="M257">
            <v>29</v>
          </cell>
          <cell r="O257">
            <v>29</v>
          </cell>
          <cell r="Q257">
            <v>29</v>
          </cell>
          <cell r="R257">
            <v>36342</v>
          </cell>
          <cell r="T257" t="str">
            <v>Ink &amp; Paint Projection</v>
          </cell>
          <cell r="V257">
            <v>36033</v>
          </cell>
          <cell r="W257">
            <v>36110.068740000002</v>
          </cell>
          <cell r="X257">
            <v>500</v>
          </cell>
          <cell r="Y257">
            <v>11</v>
          </cell>
          <cell r="Z257">
            <v>77.068739999999991</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125</v>
          </cell>
          <cell r="CS257">
            <v>250</v>
          </cell>
          <cell r="CT257">
            <v>375</v>
          </cell>
          <cell r="CU257">
            <v>500</v>
          </cell>
          <cell r="CV257">
            <v>500</v>
          </cell>
          <cell r="CW257">
            <v>500</v>
          </cell>
          <cell r="CX257">
            <v>500</v>
          </cell>
          <cell r="CY257">
            <v>500</v>
          </cell>
          <cell r="CZ257">
            <v>500</v>
          </cell>
          <cell r="DA257">
            <v>500</v>
          </cell>
          <cell r="DB257">
            <v>500</v>
          </cell>
          <cell r="DC257">
            <v>0</v>
          </cell>
          <cell r="DD257">
            <v>0</v>
          </cell>
          <cell r="DE257">
            <v>0</v>
          </cell>
          <cell r="DF257">
            <v>0</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row>
        <row r="259">
          <cell r="T259" t="str">
            <v>BUDGET FORECAST</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cell r="BM259">
            <v>0</v>
          </cell>
          <cell r="BN259">
            <v>0</v>
          </cell>
          <cell r="BO259">
            <v>0</v>
          </cell>
          <cell r="BP259">
            <v>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0</v>
          </cell>
          <cell r="CG259">
            <v>0</v>
          </cell>
          <cell r="CH259">
            <v>0</v>
          </cell>
          <cell r="CI259">
            <v>35975</v>
          </cell>
          <cell r="CJ259">
            <v>35982</v>
          </cell>
          <cell r="CK259">
            <v>35989</v>
          </cell>
          <cell r="CL259">
            <v>35996</v>
          </cell>
          <cell r="CM259">
            <v>36003</v>
          </cell>
          <cell r="CN259">
            <v>36010</v>
          </cell>
          <cell r="CO259">
            <v>36017</v>
          </cell>
          <cell r="CP259">
            <v>36024</v>
          </cell>
          <cell r="CQ259">
            <v>36031</v>
          </cell>
          <cell r="CR259">
            <v>36038</v>
          </cell>
          <cell r="CS259">
            <v>36045</v>
          </cell>
          <cell r="CT259">
            <v>36052</v>
          </cell>
          <cell r="CU259">
            <v>0</v>
          </cell>
          <cell r="CV259">
            <v>0</v>
          </cell>
          <cell r="CW259">
            <v>0</v>
          </cell>
          <cell r="CX259">
            <v>0</v>
          </cell>
          <cell r="CY259">
            <v>0</v>
          </cell>
          <cell r="CZ259">
            <v>0</v>
          </cell>
          <cell r="DA259">
            <v>0</v>
          </cell>
          <cell r="DB259">
            <v>0</v>
          </cell>
          <cell r="DC259">
            <v>0</v>
          </cell>
          <cell r="DD259">
            <v>0</v>
          </cell>
          <cell r="DE259">
            <v>0</v>
          </cell>
          <cell r="DF259">
            <v>0</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0</v>
          </cell>
          <cell r="EJ259">
            <v>0</v>
          </cell>
          <cell r="EK259">
            <v>0</v>
          </cell>
          <cell r="EL259">
            <v>0</v>
          </cell>
          <cell r="EM259">
            <v>0</v>
          </cell>
          <cell r="EN259">
            <v>0</v>
          </cell>
          <cell r="EO259">
            <v>0</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0</v>
          </cell>
          <cell r="FF259">
            <v>0</v>
          </cell>
          <cell r="FG259">
            <v>0</v>
          </cell>
          <cell r="FH259">
            <v>0</v>
          </cell>
          <cell r="FI259">
            <v>0</v>
          </cell>
        </row>
        <row r="260">
          <cell r="T260" t="str">
            <v>BUDGET FORECAST</v>
          </cell>
          <cell r="V260" t="str">
            <v>PRE PROD</v>
          </cell>
          <cell r="W260">
            <v>30</v>
          </cell>
          <cell r="X260">
            <v>157500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35975</v>
          </cell>
          <cell r="CJ260">
            <v>35982</v>
          </cell>
          <cell r="CK260">
            <v>35989</v>
          </cell>
          <cell r="CL260">
            <v>35996</v>
          </cell>
          <cell r="CM260">
            <v>36003</v>
          </cell>
          <cell r="CN260">
            <v>36010</v>
          </cell>
          <cell r="CO260">
            <v>36017</v>
          </cell>
          <cell r="CP260">
            <v>36024</v>
          </cell>
          <cell r="CQ260">
            <v>36031</v>
          </cell>
          <cell r="CR260">
            <v>36038</v>
          </cell>
          <cell r="CS260">
            <v>36045</v>
          </cell>
          <cell r="CT260">
            <v>36052</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row>
        <row r="261">
          <cell r="V261" t="str">
            <v>PRE PROD</v>
          </cell>
          <cell r="W261">
            <v>30</v>
          </cell>
          <cell r="X261">
            <v>157500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0</v>
          </cell>
          <cell r="CF261">
            <v>0</v>
          </cell>
          <cell r="CG261">
            <v>0</v>
          </cell>
          <cell r="CH261">
            <v>0</v>
          </cell>
          <cell r="CI261">
            <v>3750</v>
          </cell>
          <cell r="CJ261">
            <v>7500</v>
          </cell>
          <cell r="CK261">
            <v>11250</v>
          </cell>
          <cell r="CL261">
            <v>15000</v>
          </cell>
          <cell r="CM261">
            <v>15000</v>
          </cell>
          <cell r="CN261">
            <v>15000</v>
          </cell>
          <cell r="CO261">
            <v>15000</v>
          </cell>
          <cell r="CP261">
            <v>15000</v>
          </cell>
          <cell r="CQ261">
            <v>15000</v>
          </cell>
          <cell r="CR261">
            <v>15000</v>
          </cell>
          <cell r="CS261">
            <v>15000</v>
          </cell>
          <cell r="CT261">
            <v>15000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J261">
            <v>0</v>
          </cell>
          <cell r="DK261">
            <v>0</v>
          </cell>
          <cell r="DL261">
            <v>0</v>
          </cell>
          <cell r="DM261">
            <v>0</v>
          </cell>
          <cell r="DN261">
            <v>0</v>
          </cell>
          <cell r="DO261">
            <v>0</v>
          </cell>
          <cell r="DP261">
            <v>0</v>
          </cell>
          <cell r="DQ261">
            <v>0</v>
          </cell>
          <cell r="DR261">
            <v>0</v>
          </cell>
          <cell r="DS261">
            <v>0</v>
          </cell>
          <cell r="DT261">
            <v>0</v>
          </cell>
          <cell r="DU261">
            <v>0</v>
          </cell>
          <cell r="DV261">
            <v>0</v>
          </cell>
          <cell r="DW261">
            <v>0</v>
          </cell>
          <cell r="DX261">
            <v>0</v>
          </cell>
          <cell r="DY261">
            <v>0</v>
          </cell>
          <cell r="DZ261">
            <v>0</v>
          </cell>
          <cell r="EA261">
            <v>0</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0</v>
          </cell>
          <cell r="EQ261">
            <v>0</v>
          </cell>
          <cell r="ER261">
            <v>0</v>
          </cell>
          <cell r="ES261">
            <v>0</v>
          </cell>
          <cell r="ET261">
            <v>0</v>
          </cell>
          <cell r="EU261">
            <v>0</v>
          </cell>
          <cell r="EV261">
            <v>0</v>
          </cell>
          <cell r="EW261">
            <v>0</v>
          </cell>
          <cell r="EX261">
            <v>0</v>
          </cell>
          <cell r="EY261">
            <v>0</v>
          </cell>
          <cell r="EZ261">
            <v>0</v>
          </cell>
          <cell r="FA261">
            <v>0</v>
          </cell>
          <cell r="FB261">
            <v>0</v>
          </cell>
          <cell r="FC261">
            <v>0</v>
          </cell>
          <cell r="FD261">
            <v>0</v>
          </cell>
          <cell r="FE261">
            <v>0</v>
          </cell>
          <cell r="FF261">
            <v>0</v>
          </cell>
          <cell r="FG261">
            <v>0</v>
          </cell>
          <cell r="FH261">
            <v>0</v>
          </cell>
          <cell r="FI261">
            <v>0</v>
          </cell>
        </row>
        <row r="262">
          <cell r="V262" t="str">
            <v>PRODUCTION</v>
          </cell>
          <cell r="W262">
            <v>150</v>
          </cell>
          <cell r="X262">
            <v>712500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0</v>
          </cell>
          <cell r="CM262">
            <v>36003</v>
          </cell>
          <cell r="CN262">
            <v>36010</v>
          </cell>
          <cell r="CO262">
            <v>36017</v>
          </cell>
          <cell r="CP262">
            <v>36024</v>
          </cell>
          <cell r="CQ262">
            <v>36031</v>
          </cell>
          <cell r="CR262">
            <v>36038</v>
          </cell>
          <cell r="CS262">
            <v>36045</v>
          </cell>
          <cell r="CT262">
            <v>36052</v>
          </cell>
          <cell r="CU262">
            <v>36059</v>
          </cell>
          <cell r="CV262">
            <v>36066</v>
          </cell>
          <cell r="CW262">
            <v>36073</v>
          </cell>
          <cell r="CX262">
            <v>36080</v>
          </cell>
          <cell r="CY262">
            <v>36087</v>
          </cell>
          <cell r="CZ262">
            <v>36094</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0</v>
          </cell>
          <cell r="DP262">
            <v>0</v>
          </cell>
          <cell r="DQ262">
            <v>0</v>
          </cell>
          <cell r="DR262">
            <v>0</v>
          </cell>
          <cell r="DS262">
            <v>0</v>
          </cell>
          <cell r="DT262">
            <v>0</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row>
        <row r="263">
          <cell r="V263" t="str">
            <v>PRODUCTION</v>
          </cell>
          <cell r="W263">
            <v>150</v>
          </cell>
          <cell r="X263">
            <v>712500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cell r="AZ263">
            <v>0</v>
          </cell>
          <cell r="BA263">
            <v>0</v>
          </cell>
          <cell r="BB263">
            <v>0</v>
          </cell>
          <cell r="BC263">
            <v>0</v>
          </cell>
          <cell r="BD263">
            <v>0</v>
          </cell>
          <cell r="BE263">
            <v>0</v>
          </cell>
          <cell r="BF263">
            <v>0</v>
          </cell>
          <cell r="BG263">
            <v>0</v>
          </cell>
          <cell r="BH263">
            <v>0</v>
          </cell>
          <cell r="BI263">
            <v>0</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0</v>
          </cell>
          <cell r="CG263">
            <v>0</v>
          </cell>
          <cell r="CH263">
            <v>0</v>
          </cell>
          <cell r="CI263">
            <v>0</v>
          </cell>
          <cell r="CJ263">
            <v>0</v>
          </cell>
          <cell r="CK263">
            <v>0</v>
          </cell>
          <cell r="CL263">
            <v>0</v>
          </cell>
          <cell r="CM263">
            <v>0</v>
          </cell>
          <cell r="CN263">
            <v>0</v>
          </cell>
          <cell r="CO263">
            <v>0</v>
          </cell>
          <cell r="CP263">
            <v>18750</v>
          </cell>
          <cell r="CQ263">
            <v>37500</v>
          </cell>
          <cell r="CR263">
            <v>56250</v>
          </cell>
          <cell r="CS263">
            <v>75000</v>
          </cell>
          <cell r="CT263">
            <v>75000</v>
          </cell>
          <cell r="CU263">
            <v>75000</v>
          </cell>
          <cell r="CV263">
            <v>75000</v>
          </cell>
          <cell r="CW263">
            <v>75000</v>
          </cell>
          <cell r="CX263">
            <v>75000</v>
          </cell>
          <cell r="CY263">
            <v>75000</v>
          </cell>
          <cell r="CZ263">
            <v>75000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row>
        <row r="264">
          <cell r="V264" t="str">
            <v>INK &amp; PAINT</v>
          </cell>
          <cell r="W264">
            <v>8</v>
          </cell>
          <cell r="X264">
            <v>38000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0</v>
          </cell>
          <cell r="CN264">
            <v>0</v>
          </cell>
          <cell r="CO264">
            <v>0</v>
          </cell>
          <cell r="CP264">
            <v>0</v>
          </cell>
          <cell r="CQ264">
            <v>0</v>
          </cell>
          <cell r="CR264">
            <v>36038</v>
          </cell>
          <cell r="CS264">
            <v>36045</v>
          </cell>
          <cell r="CT264">
            <v>36052</v>
          </cell>
          <cell r="CU264">
            <v>36059</v>
          </cell>
          <cell r="CV264">
            <v>36066</v>
          </cell>
          <cell r="CW264">
            <v>36073</v>
          </cell>
          <cell r="CX264">
            <v>36080</v>
          </cell>
          <cell r="CY264">
            <v>36087</v>
          </cell>
          <cell r="CZ264">
            <v>36094</v>
          </cell>
          <cell r="DA264">
            <v>36101</v>
          </cell>
          <cell r="DB264">
            <v>36108</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row>
        <row r="265">
          <cell r="V265" t="str">
            <v>INK &amp; PAINT</v>
          </cell>
          <cell r="W265">
            <v>8</v>
          </cell>
          <cell r="X265">
            <v>38000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cell r="AZ265">
            <v>0</v>
          </cell>
          <cell r="BA265">
            <v>0</v>
          </cell>
          <cell r="BB265">
            <v>0</v>
          </cell>
          <cell r="BC265">
            <v>0</v>
          </cell>
          <cell r="BD265">
            <v>0</v>
          </cell>
          <cell r="BE265">
            <v>0</v>
          </cell>
          <cell r="BF265">
            <v>0</v>
          </cell>
          <cell r="BG265">
            <v>0</v>
          </cell>
          <cell r="BH265">
            <v>0</v>
          </cell>
          <cell r="BI265">
            <v>0</v>
          </cell>
          <cell r="BJ265">
            <v>0</v>
          </cell>
          <cell r="BK265">
            <v>0</v>
          </cell>
          <cell r="BL265">
            <v>0</v>
          </cell>
          <cell r="BM265">
            <v>0</v>
          </cell>
          <cell r="BN265">
            <v>0</v>
          </cell>
          <cell r="BO265">
            <v>0</v>
          </cell>
          <cell r="BP265">
            <v>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0</v>
          </cell>
          <cell r="CM265">
            <v>0</v>
          </cell>
          <cell r="CN265">
            <v>0</v>
          </cell>
          <cell r="CO265">
            <v>0</v>
          </cell>
          <cell r="CP265">
            <v>0</v>
          </cell>
          <cell r="CQ265">
            <v>0</v>
          </cell>
          <cell r="CR265">
            <v>1000</v>
          </cell>
          <cell r="CS265">
            <v>2000</v>
          </cell>
          <cell r="CT265">
            <v>3000</v>
          </cell>
          <cell r="CU265">
            <v>4000</v>
          </cell>
          <cell r="CV265">
            <v>4000</v>
          </cell>
          <cell r="CW265">
            <v>4000</v>
          </cell>
          <cell r="CX265">
            <v>4000</v>
          </cell>
          <cell r="CY265">
            <v>4000</v>
          </cell>
          <cell r="CZ265">
            <v>4000</v>
          </cell>
          <cell r="DA265">
            <v>4000</v>
          </cell>
          <cell r="DB265">
            <v>4000</v>
          </cell>
          <cell r="DC265">
            <v>0</v>
          </cell>
          <cell r="DD265">
            <v>0</v>
          </cell>
          <cell r="DE265">
            <v>0</v>
          </cell>
          <cell r="DF265">
            <v>0</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0</v>
          </cell>
          <cell r="DW265">
            <v>0</v>
          </cell>
          <cell r="DX265">
            <v>0</v>
          </cell>
          <cell r="DY265">
            <v>0</v>
          </cell>
          <cell r="DZ265">
            <v>0</v>
          </cell>
          <cell r="EA265">
            <v>0</v>
          </cell>
          <cell r="EB265">
            <v>0</v>
          </cell>
          <cell r="EC265">
            <v>0</v>
          </cell>
          <cell r="ED265">
            <v>0</v>
          </cell>
          <cell r="EE265">
            <v>0</v>
          </cell>
          <cell r="EF265">
            <v>0</v>
          </cell>
          <cell r="EG265">
            <v>0</v>
          </cell>
          <cell r="EH265">
            <v>0</v>
          </cell>
          <cell r="EI265">
            <v>0</v>
          </cell>
          <cell r="EJ265">
            <v>0</v>
          </cell>
          <cell r="EK265">
            <v>0</v>
          </cell>
          <cell r="EL265">
            <v>0</v>
          </cell>
          <cell r="EM265">
            <v>0</v>
          </cell>
          <cell r="EN265">
            <v>0</v>
          </cell>
          <cell r="EO265">
            <v>0</v>
          </cell>
          <cell r="EP265">
            <v>0</v>
          </cell>
          <cell r="EQ265">
            <v>0</v>
          </cell>
          <cell r="ER265">
            <v>0</v>
          </cell>
          <cell r="ES265">
            <v>0</v>
          </cell>
          <cell r="ET265">
            <v>0</v>
          </cell>
          <cell r="EU265">
            <v>0</v>
          </cell>
          <cell r="EV265">
            <v>0</v>
          </cell>
          <cell r="EW265">
            <v>0</v>
          </cell>
          <cell r="EX265">
            <v>0</v>
          </cell>
          <cell r="EY265">
            <v>0</v>
          </cell>
          <cell r="EZ265">
            <v>0</v>
          </cell>
          <cell r="FA265">
            <v>0</v>
          </cell>
          <cell r="FB265">
            <v>0</v>
          </cell>
          <cell r="FC265">
            <v>0</v>
          </cell>
          <cell r="FD265">
            <v>0</v>
          </cell>
          <cell r="FE265">
            <v>0</v>
          </cell>
          <cell r="FF265">
            <v>0</v>
          </cell>
          <cell r="FG265">
            <v>0</v>
          </cell>
          <cell r="FH265">
            <v>0</v>
          </cell>
          <cell r="FI265">
            <v>0</v>
          </cell>
        </row>
        <row r="266">
          <cell r="X266" t="str">
            <v>DIRECT</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3750</v>
          </cell>
          <cell r="CJ266">
            <v>7500</v>
          </cell>
          <cell r="CK266">
            <v>11250</v>
          </cell>
          <cell r="CL266">
            <v>15000</v>
          </cell>
          <cell r="CM266">
            <v>51003</v>
          </cell>
          <cell r="CN266">
            <v>51010</v>
          </cell>
          <cell r="CO266">
            <v>51017</v>
          </cell>
          <cell r="CP266">
            <v>69774</v>
          </cell>
          <cell r="CQ266">
            <v>88531</v>
          </cell>
          <cell r="CR266">
            <v>144326</v>
          </cell>
          <cell r="CS266">
            <v>164090</v>
          </cell>
          <cell r="CT266">
            <v>165104</v>
          </cell>
          <cell r="CU266">
            <v>151118</v>
          </cell>
          <cell r="CV266">
            <v>151132</v>
          </cell>
          <cell r="CW266">
            <v>151146</v>
          </cell>
          <cell r="CX266">
            <v>151160</v>
          </cell>
          <cell r="CY266">
            <v>151174</v>
          </cell>
          <cell r="CZ266">
            <v>151188</v>
          </cell>
          <cell r="DA266">
            <v>40101</v>
          </cell>
          <cell r="DB266">
            <v>40108</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row>
        <row r="267">
          <cell r="X267" t="str">
            <v>DIRECT</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3750</v>
          </cell>
          <cell r="CJ267">
            <v>7500</v>
          </cell>
          <cell r="CK267">
            <v>11250</v>
          </cell>
          <cell r="CL267">
            <v>15000</v>
          </cell>
          <cell r="CM267">
            <v>51003</v>
          </cell>
          <cell r="CN267">
            <v>51010</v>
          </cell>
          <cell r="CO267">
            <v>51017</v>
          </cell>
          <cell r="CP267">
            <v>69774</v>
          </cell>
          <cell r="CQ267">
            <v>88531</v>
          </cell>
          <cell r="CR267">
            <v>144326</v>
          </cell>
          <cell r="CS267">
            <v>164090</v>
          </cell>
          <cell r="CT267">
            <v>165104</v>
          </cell>
          <cell r="CU267">
            <v>151118</v>
          </cell>
          <cell r="CV267">
            <v>151132</v>
          </cell>
          <cell r="CW267">
            <v>151146</v>
          </cell>
          <cell r="CX267">
            <v>151160</v>
          </cell>
          <cell r="CY267">
            <v>151174</v>
          </cell>
          <cell r="CZ267">
            <v>151188</v>
          </cell>
          <cell r="DA267">
            <v>40101</v>
          </cell>
          <cell r="DB267">
            <v>40108</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row>
        <row r="268">
          <cell r="X268" t="str">
            <v>LOADED</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5062.5</v>
          </cell>
          <cell r="CJ268">
            <v>10125</v>
          </cell>
          <cell r="CK268">
            <v>15187.5</v>
          </cell>
          <cell r="CL268">
            <v>20250</v>
          </cell>
          <cell r="CM268">
            <v>68854.05</v>
          </cell>
          <cell r="CN268">
            <v>68863.5</v>
          </cell>
          <cell r="CO268">
            <v>68872.95</v>
          </cell>
          <cell r="CP268">
            <v>94194.9</v>
          </cell>
          <cell r="CQ268">
            <v>119516.85</v>
          </cell>
          <cell r="CR268">
            <v>194840.1</v>
          </cell>
          <cell r="CS268">
            <v>221521.5</v>
          </cell>
          <cell r="CT268">
            <v>222890.4</v>
          </cell>
          <cell r="CU268">
            <v>204009.3</v>
          </cell>
          <cell r="CV268">
            <v>204028.2</v>
          </cell>
          <cell r="CW268">
            <v>204047.1</v>
          </cell>
          <cell r="CX268">
            <v>204066</v>
          </cell>
          <cell r="CY268">
            <v>204084.9</v>
          </cell>
          <cell r="CZ268">
            <v>204103.8</v>
          </cell>
          <cell r="DA268">
            <v>54136.35</v>
          </cell>
          <cell r="DB268">
            <v>54145.8</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row>
        <row r="269">
          <cell r="V269" t="str">
            <v>PROJECTED RTM</v>
          </cell>
          <cell r="X269" t="str">
            <v>CUMULATIVE TO DATE</v>
          </cell>
          <cell r="Y269">
            <v>140</v>
          </cell>
          <cell r="Z269">
            <v>63.068739999999991</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5062.5</v>
          </cell>
          <cell r="CJ269">
            <v>10125</v>
          </cell>
          <cell r="CK269">
            <v>15187.5</v>
          </cell>
          <cell r="CL269">
            <v>20250</v>
          </cell>
          <cell r="CM269">
            <v>68854.05</v>
          </cell>
          <cell r="CN269">
            <v>68863.5</v>
          </cell>
          <cell r="CO269">
            <v>68872.95</v>
          </cell>
          <cell r="CP269">
            <v>94194.9</v>
          </cell>
          <cell r="CQ269">
            <v>119516.85</v>
          </cell>
          <cell r="CR269">
            <v>194840.1</v>
          </cell>
          <cell r="CS269">
            <v>221521.5</v>
          </cell>
          <cell r="CT269">
            <v>222890.4</v>
          </cell>
          <cell r="CU269">
            <v>204009.3</v>
          </cell>
          <cell r="CV269">
            <v>204028.2</v>
          </cell>
          <cell r="CW269">
            <v>204047.1</v>
          </cell>
          <cell r="CX269">
            <v>204066</v>
          </cell>
          <cell r="CY269">
            <v>204084.9</v>
          </cell>
          <cell r="CZ269">
            <v>204103.8</v>
          </cell>
          <cell r="DA269">
            <v>54136.35</v>
          </cell>
          <cell r="DB269">
            <v>54145.8</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row>
        <row r="270">
          <cell r="V270" t="str">
            <v>PROJECTED RTM</v>
          </cell>
          <cell r="X270">
            <v>36189.068740000002</v>
          </cell>
          <cell r="Y270">
            <v>140</v>
          </cell>
          <cell r="Z270">
            <v>63.068739999999991</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36038</v>
          </cell>
          <cell r="CS270">
            <v>36045</v>
          </cell>
          <cell r="CT270">
            <v>36052</v>
          </cell>
          <cell r="CU270">
            <v>36059</v>
          </cell>
          <cell r="CV270">
            <v>36066</v>
          </cell>
          <cell r="CW270">
            <v>36073</v>
          </cell>
          <cell r="CX270">
            <v>36080</v>
          </cell>
          <cell r="CY270">
            <v>36087</v>
          </cell>
          <cell r="CZ270">
            <v>36094</v>
          </cell>
          <cell r="DA270">
            <v>36101</v>
          </cell>
          <cell r="DB270">
            <v>36108</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row>
        <row r="271">
          <cell r="V271" t="str">
            <v>PROJECTED STREET</v>
          </cell>
          <cell r="X271">
            <v>36219.068740000002</v>
          </cell>
        </row>
        <row r="272">
          <cell r="V272" t="str">
            <v>+ or - Scheduled Date</v>
          </cell>
          <cell r="X272">
            <v>122.93125999999756</v>
          </cell>
        </row>
        <row r="273">
          <cell r="N273" t="str">
            <v>ENGINEERING</v>
          </cell>
          <cell r="Y273" t="str">
            <v>WK Count</v>
          </cell>
          <cell r="Z273" t="str">
            <v>Total Days</v>
          </cell>
        </row>
        <row r="274">
          <cell r="N274" t="str">
            <v>ENGINEERING</v>
          </cell>
          <cell r="Y274" t="str">
            <v>WK Count</v>
          </cell>
          <cell r="Z274" t="str">
            <v>Total Days</v>
          </cell>
        </row>
        <row r="275">
          <cell r="A275" t="str">
            <v>PREP</v>
          </cell>
          <cell r="F275" t="str">
            <v>ANIMATION</v>
          </cell>
          <cell r="I275" t="str">
            <v>INK &amp; PAINT</v>
          </cell>
          <cell r="L275" t="str">
            <v>ALPHA</v>
          </cell>
          <cell r="N275" t="str">
            <v>BETA</v>
          </cell>
          <cell r="P275" t="str">
            <v>RTM</v>
          </cell>
          <cell r="Y275">
            <v>7</v>
          </cell>
          <cell r="Z275">
            <v>52.351039999999998</v>
          </cell>
        </row>
        <row r="276">
          <cell r="A276" t="str">
            <v>PREP</v>
          </cell>
          <cell r="B276" t="str">
            <v>Days</v>
          </cell>
          <cell r="F276" t="str">
            <v>ANIMATION</v>
          </cell>
          <cell r="G276" t="str">
            <v>Days</v>
          </cell>
          <cell r="H276" t="str">
            <v>Frames</v>
          </cell>
          <cell r="I276" t="str">
            <v>INK &amp; PAINT</v>
          </cell>
          <cell r="J276" t="str">
            <v>Days</v>
          </cell>
          <cell r="L276" t="str">
            <v>ALPHA</v>
          </cell>
          <cell r="N276" t="str">
            <v>BETA</v>
          </cell>
          <cell r="P276" t="str">
            <v>RTM</v>
          </cell>
          <cell r="Y276">
            <v>7</v>
          </cell>
          <cell r="Z276">
            <v>52.351039999999998</v>
          </cell>
        </row>
        <row r="277">
          <cell r="A277" t="str">
            <v>Wks</v>
          </cell>
          <cell r="B277" t="str">
            <v>Days</v>
          </cell>
          <cell r="F277" t="str">
            <v>Wks</v>
          </cell>
          <cell r="G277" t="str">
            <v>Days</v>
          </cell>
          <cell r="H277" t="str">
            <v>Frames</v>
          </cell>
          <cell r="I277" t="str">
            <v>Wks</v>
          </cell>
          <cell r="J277" t="str">
            <v>Days</v>
          </cell>
          <cell r="K277">
            <v>21</v>
          </cell>
          <cell r="M277">
            <v>29</v>
          </cell>
          <cell r="O277">
            <v>29</v>
          </cell>
          <cell r="Q277">
            <v>29</v>
          </cell>
          <cell r="Y277">
            <v>11</v>
          </cell>
          <cell r="Z277">
            <v>77.938800000000015</v>
          </cell>
        </row>
        <row r="278">
          <cell r="A278">
            <v>5.47872</v>
          </cell>
          <cell r="B278">
            <v>52.351039999999998</v>
          </cell>
          <cell r="F278">
            <v>6.8484000000000007</v>
          </cell>
          <cell r="G278">
            <v>77.938800000000015</v>
          </cell>
          <cell r="H278">
            <v>2739.36</v>
          </cell>
          <cell r="I278">
            <v>6.8484000000000007</v>
          </cell>
          <cell r="J278">
            <v>61.938800000000008</v>
          </cell>
          <cell r="K278">
            <v>21</v>
          </cell>
          <cell r="M278">
            <v>29</v>
          </cell>
          <cell r="O278">
            <v>29</v>
          </cell>
          <cell r="Q278">
            <v>29</v>
          </cell>
          <cell r="Y278">
            <v>9</v>
          </cell>
          <cell r="Z278">
            <v>61.938800000000008</v>
          </cell>
        </row>
        <row r="290">
          <cell r="Y290">
            <v>119</v>
          </cell>
          <cell r="Z290">
            <v>47.938800000000008</v>
          </cell>
        </row>
        <row r="291">
          <cell r="Y291">
            <v>119</v>
          </cell>
          <cell r="Z291">
            <v>47.938800000000008</v>
          </cell>
        </row>
        <row r="294">
          <cell r="N294" t="str">
            <v>ENGINEERING</v>
          </cell>
          <cell r="Y294" t="str">
            <v>WK Count</v>
          </cell>
          <cell r="Z294" t="str">
            <v>Total Days</v>
          </cell>
        </row>
        <row r="295">
          <cell r="N295" t="str">
            <v>ENGINEERING</v>
          </cell>
          <cell r="Y295" t="str">
            <v>WK Count</v>
          </cell>
          <cell r="Z295" t="str">
            <v>Total Days</v>
          </cell>
        </row>
        <row r="296">
          <cell r="A296" t="str">
            <v>PREP</v>
          </cell>
          <cell r="F296" t="str">
            <v>ANIMATION</v>
          </cell>
          <cell r="I296" t="str">
            <v>INK &amp; PAINT</v>
          </cell>
          <cell r="L296" t="str">
            <v>ALPHA</v>
          </cell>
          <cell r="N296" t="str">
            <v>BETA</v>
          </cell>
          <cell r="P296" t="str">
            <v>RTM</v>
          </cell>
          <cell r="Y296">
            <v>6</v>
          </cell>
          <cell r="Z296">
            <v>42.297850000000004</v>
          </cell>
        </row>
        <row r="297">
          <cell r="A297" t="str">
            <v>PREP</v>
          </cell>
          <cell r="B297" t="str">
            <v>Days</v>
          </cell>
          <cell r="F297" t="str">
            <v>ANIMATION</v>
          </cell>
          <cell r="G297" t="str">
            <v>Days</v>
          </cell>
          <cell r="H297" t="str">
            <v>Frames</v>
          </cell>
          <cell r="I297" t="str">
            <v>INK &amp; PAINT</v>
          </cell>
          <cell r="J297" t="str">
            <v>Days</v>
          </cell>
          <cell r="L297" t="str">
            <v>ALPHA</v>
          </cell>
          <cell r="N297" t="str">
            <v>BETA</v>
          </cell>
          <cell r="P297" t="str">
            <v>RTM</v>
          </cell>
          <cell r="Y297">
            <v>6</v>
          </cell>
          <cell r="Z297">
            <v>42.297850000000004</v>
          </cell>
        </row>
        <row r="298">
          <cell r="A298" t="str">
            <v>Wks</v>
          </cell>
          <cell r="B298" t="str">
            <v>Days</v>
          </cell>
          <cell r="F298" t="str">
            <v>Wks</v>
          </cell>
          <cell r="G298" t="str">
            <v>Days</v>
          </cell>
          <cell r="H298" t="str">
            <v>Frames</v>
          </cell>
          <cell r="I298" t="str">
            <v>Wks</v>
          </cell>
          <cell r="J298" t="str">
            <v>Days</v>
          </cell>
          <cell r="K298">
            <v>21</v>
          </cell>
          <cell r="M298">
            <v>29</v>
          </cell>
          <cell r="O298">
            <v>29</v>
          </cell>
          <cell r="Q298">
            <v>29</v>
          </cell>
          <cell r="Y298">
            <v>11</v>
          </cell>
          <cell r="Z298">
            <v>77.163083333333333</v>
          </cell>
        </row>
        <row r="299">
          <cell r="A299">
            <v>4.0425500000000003</v>
          </cell>
          <cell r="B299">
            <v>42.297850000000004</v>
          </cell>
          <cell r="F299">
            <v>6.7375833333333333</v>
          </cell>
          <cell r="G299">
            <v>77.163083333333333</v>
          </cell>
          <cell r="H299">
            <v>2021.2750000000001</v>
          </cell>
          <cell r="I299">
            <v>4.0425500000000003</v>
          </cell>
          <cell r="J299">
            <v>42.297850000000004</v>
          </cell>
          <cell r="K299">
            <v>21</v>
          </cell>
          <cell r="M299">
            <v>29</v>
          </cell>
          <cell r="O299">
            <v>29</v>
          </cell>
          <cell r="Q299">
            <v>29</v>
          </cell>
          <cell r="Y299">
            <v>6</v>
          </cell>
          <cell r="Z299">
            <v>42.297850000000004</v>
          </cell>
        </row>
        <row r="311">
          <cell r="Y311">
            <v>119</v>
          </cell>
          <cell r="Z311">
            <v>28.297850000000004</v>
          </cell>
        </row>
        <row r="312">
          <cell r="Y312">
            <v>119</v>
          </cell>
          <cell r="Z312">
            <v>28.297850000000004</v>
          </cell>
        </row>
        <row r="322">
          <cell r="N322" t="str">
            <v>ENGINEERING</v>
          </cell>
          <cell r="Y322" t="str">
            <v>WK Count</v>
          </cell>
          <cell r="Z322" t="str">
            <v>Total Days</v>
          </cell>
        </row>
        <row r="323">
          <cell r="N323" t="str">
            <v>ENGINEERING</v>
          </cell>
          <cell r="Y323" t="str">
            <v>WK Count</v>
          </cell>
          <cell r="Z323" t="str">
            <v>Total Days</v>
          </cell>
        </row>
        <row r="324">
          <cell r="A324" t="str">
            <v>PREP</v>
          </cell>
          <cell r="F324" t="str">
            <v>ANIMATION</v>
          </cell>
          <cell r="I324" t="str">
            <v>INK &amp; PAINT</v>
          </cell>
          <cell r="L324" t="str">
            <v>ALPHA</v>
          </cell>
          <cell r="N324" t="str">
            <v>BETA</v>
          </cell>
          <cell r="P324" t="str">
            <v>RTM</v>
          </cell>
          <cell r="Y324">
            <v>3</v>
          </cell>
          <cell r="Z324">
            <v>21</v>
          </cell>
        </row>
        <row r="325">
          <cell r="A325" t="str">
            <v>PREP</v>
          </cell>
          <cell r="B325" t="str">
            <v>Days</v>
          </cell>
          <cell r="F325" t="str">
            <v>ANIMATION</v>
          </cell>
          <cell r="G325" t="str">
            <v>Days</v>
          </cell>
          <cell r="H325" t="str">
            <v>Frames</v>
          </cell>
          <cell r="I325" t="str">
            <v>INK &amp; PAINT</v>
          </cell>
          <cell r="J325" t="str">
            <v>Days</v>
          </cell>
          <cell r="L325" t="str">
            <v>ALPHA</v>
          </cell>
          <cell r="N325" t="str">
            <v>BETA</v>
          </cell>
          <cell r="P325" t="str">
            <v>RTM</v>
          </cell>
          <cell r="Y325">
            <v>3</v>
          </cell>
          <cell r="Z325">
            <v>21</v>
          </cell>
        </row>
        <row r="326">
          <cell r="A326" t="str">
            <v>Wks</v>
          </cell>
          <cell r="B326" t="str">
            <v>Days</v>
          </cell>
          <cell r="F326" t="str">
            <v>Wks</v>
          </cell>
          <cell r="G326" t="str">
            <v>Days</v>
          </cell>
          <cell r="H326" t="str">
            <v>Frames</v>
          </cell>
          <cell r="I326" t="str">
            <v>Wks</v>
          </cell>
          <cell r="J326" t="str">
            <v>Days</v>
          </cell>
          <cell r="K326">
            <v>21</v>
          </cell>
          <cell r="M326">
            <v>29</v>
          </cell>
          <cell r="O326">
            <v>29</v>
          </cell>
          <cell r="Q326">
            <v>29</v>
          </cell>
          <cell r="Y326">
            <v>3</v>
          </cell>
          <cell r="Z326">
            <v>21</v>
          </cell>
        </row>
        <row r="327">
          <cell r="A327">
            <v>1</v>
          </cell>
          <cell r="B327">
            <v>21</v>
          </cell>
          <cell r="F327">
            <v>1</v>
          </cell>
          <cell r="G327">
            <v>21</v>
          </cell>
          <cell r="H327">
            <v>131</v>
          </cell>
          <cell r="I327">
            <v>1</v>
          </cell>
          <cell r="J327">
            <v>21</v>
          </cell>
          <cell r="K327">
            <v>21</v>
          </cell>
          <cell r="M327">
            <v>29</v>
          </cell>
          <cell r="O327">
            <v>29</v>
          </cell>
          <cell r="Q327">
            <v>29</v>
          </cell>
          <cell r="Y327">
            <v>3</v>
          </cell>
          <cell r="Z327">
            <v>21</v>
          </cell>
        </row>
        <row r="338">
          <cell r="Y338">
            <v>63</v>
          </cell>
          <cell r="Z338">
            <v>7</v>
          </cell>
        </row>
        <row r="339">
          <cell r="Y339">
            <v>63</v>
          </cell>
          <cell r="Z339">
            <v>7</v>
          </cell>
        </row>
        <row r="343">
          <cell r="N343" t="str">
            <v>ENGINEERING</v>
          </cell>
          <cell r="Y343" t="str">
            <v>WK Count</v>
          </cell>
          <cell r="Z343" t="str">
            <v>Total Days</v>
          </cell>
        </row>
        <row r="344">
          <cell r="N344" t="str">
            <v>ENGINEERING</v>
          </cell>
          <cell r="Y344" t="str">
            <v>WK Count</v>
          </cell>
          <cell r="Z344" t="str">
            <v>Total Days</v>
          </cell>
        </row>
        <row r="345">
          <cell r="A345" t="str">
            <v>PREP</v>
          </cell>
          <cell r="F345" t="str">
            <v>ANIMATION</v>
          </cell>
          <cell r="I345" t="str">
            <v>INK &amp; PAINT</v>
          </cell>
          <cell r="L345" t="str">
            <v>ALPHA</v>
          </cell>
          <cell r="N345" t="str">
            <v>BETA</v>
          </cell>
          <cell r="P345" t="str">
            <v>RTM</v>
          </cell>
          <cell r="Y345">
            <v>7</v>
          </cell>
          <cell r="Z345">
            <v>49</v>
          </cell>
        </row>
        <row r="346">
          <cell r="A346" t="str">
            <v>PREP</v>
          </cell>
          <cell r="B346" t="str">
            <v>Days</v>
          </cell>
          <cell r="F346" t="str">
            <v>ANIMATION</v>
          </cell>
          <cell r="G346" t="str">
            <v>Days</v>
          </cell>
          <cell r="H346" t="str">
            <v>Frames</v>
          </cell>
          <cell r="I346" t="str">
            <v>INK &amp; PAINT</v>
          </cell>
          <cell r="J346" t="str">
            <v>Days</v>
          </cell>
          <cell r="L346" t="str">
            <v>ALPHA</v>
          </cell>
          <cell r="N346" t="str">
            <v>BETA</v>
          </cell>
          <cell r="P346" t="str">
            <v>RTM</v>
          </cell>
          <cell r="Y346">
            <v>7</v>
          </cell>
          <cell r="Z346">
            <v>49</v>
          </cell>
        </row>
        <row r="347">
          <cell r="A347" t="str">
            <v>Wks</v>
          </cell>
          <cell r="B347" t="str">
            <v>Days</v>
          </cell>
          <cell r="F347" t="str">
            <v>Wks</v>
          </cell>
          <cell r="G347" t="str">
            <v>Days</v>
          </cell>
          <cell r="H347" t="str">
            <v>Frames</v>
          </cell>
          <cell r="I347" t="str">
            <v>Wks</v>
          </cell>
          <cell r="J347" t="str">
            <v>Days</v>
          </cell>
          <cell r="K347">
            <v>21</v>
          </cell>
          <cell r="M347">
            <v>29</v>
          </cell>
          <cell r="O347">
            <v>29</v>
          </cell>
          <cell r="Q347">
            <v>29</v>
          </cell>
          <cell r="Y347">
            <v>7</v>
          </cell>
          <cell r="Z347">
            <v>49</v>
          </cell>
        </row>
        <row r="348">
          <cell r="A348">
            <v>5</v>
          </cell>
          <cell r="B348">
            <v>49</v>
          </cell>
          <cell r="F348">
            <v>5</v>
          </cell>
          <cell r="G348">
            <v>49</v>
          </cell>
          <cell r="H348">
            <v>500</v>
          </cell>
          <cell r="I348">
            <v>5</v>
          </cell>
          <cell r="J348">
            <v>49</v>
          </cell>
          <cell r="K348">
            <v>21</v>
          </cell>
          <cell r="M348">
            <v>29</v>
          </cell>
          <cell r="O348">
            <v>29</v>
          </cell>
          <cell r="Q348">
            <v>29</v>
          </cell>
          <cell r="Y348">
            <v>7</v>
          </cell>
          <cell r="Z348">
            <v>49</v>
          </cell>
        </row>
        <row r="359">
          <cell r="Y359">
            <v>91</v>
          </cell>
          <cell r="Z359">
            <v>35</v>
          </cell>
        </row>
        <row r="360">
          <cell r="Y360">
            <v>91</v>
          </cell>
          <cell r="Z360">
            <v>35</v>
          </cell>
        </row>
        <row r="363">
          <cell r="N363" t="str">
            <v>ENGINEERING</v>
          </cell>
          <cell r="Y363" t="str">
            <v>WK Count</v>
          </cell>
          <cell r="Z363" t="str">
            <v>Total Days</v>
          </cell>
        </row>
        <row r="364">
          <cell r="N364" t="str">
            <v>ENGINEERING</v>
          </cell>
          <cell r="Y364" t="str">
            <v>WK Count</v>
          </cell>
          <cell r="Z364" t="str">
            <v>Total Days</v>
          </cell>
        </row>
        <row r="365">
          <cell r="A365" t="str">
            <v>PREP</v>
          </cell>
          <cell r="F365" t="str">
            <v>ANIMATION</v>
          </cell>
          <cell r="I365" t="str">
            <v>INK &amp; PAINT</v>
          </cell>
          <cell r="L365" t="str">
            <v>ALPHA</v>
          </cell>
          <cell r="N365" t="str">
            <v>BETA</v>
          </cell>
          <cell r="P365" t="str">
            <v>RTM</v>
          </cell>
          <cell r="Y365">
            <v>7</v>
          </cell>
          <cell r="Z365">
            <v>49</v>
          </cell>
        </row>
        <row r="366">
          <cell r="A366" t="str">
            <v>PREP</v>
          </cell>
          <cell r="B366" t="str">
            <v>Days</v>
          </cell>
          <cell r="F366" t="str">
            <v>ANIMATION</v>
          </cell>
          <cell r="G366" t="str">
            <v>Days</v>
          </cell>
          <cell r="H366" t="str">
            <v>Frames</v>
          </cell>
          <cell r="I366" t="str">
            <v>INK &amp; PAINT</v>
          </cell>
          <cell r="J366" t="str">
            <v>Days</v>
          </cell>
          <cell r="L366" t="str">
            <v>ALPHA</v>
          </cell>
          <cell r="N366" t="str">
            <v>BETA</v>
          </cell>
          <cell r="P366" t="str">
            <v>RTM</v>
          </cell>
          <cell r="Y366">
            <v>7</v>
          </cell>
          <cell r="Z366">
            <v>49</v>
          </cell>
        </row>
        <row r="367">
          <cell r="A367" t="str">
            <v>Wks</v>
          </cell>
          <cell r="B367" t="str">
            <v>Days</v>
          </cell>
          <cell r="F367" t="str">
            <v>Wks</v>
          </cell>
          <cell r="G367" t="str">
            <v>Days</v>
          </cell>
          <cell r="H367" t="str">
            <v>Frames</v>
          </cell>
          <cell r="I367" t="str">
            <v>Wks</v>
          </cell>
          <cell r="J367" t="str">
            <v>Days</v>
          </cell>
          <cell r="K367">
            <v>21</v>
          </cell>
          <cell r="M367">
            <v>29</v>
          </cell>
          <cell r="O367">
            <v>29</v>
          </cell>
          <cell r="Q367">
            <v>29</v>
          </cell>
          <cell r="Y367">
            <v>7</v>
          </cell>
          <cell r="Z367">
            <v>49</v>
          </cell>
        </row>
        <row r="368">
          <cell r="A368">
            <v>5</v>
          </cell>
          <cell r="B368">
            <v>49</v>
          </cell>
          <cell r="F368">
            <v>5</v>
          </cell>
          <cell r="G368">
            <v>49</v>
          </cell>
          <cell r="H368">
            <v>500</v>
          </cell>
          <cell r="I368">
            <v>5</v>
          </cell>
          <cell r="J368">
            <v>49</v>
          </cell>
          <cell r="K368">
            <v>21</v>
          </cell>
          <cell r="M368">
            <v>29</v>
          </cell>
          <cell r="O368">
            <v>29</v>
          </cell>
          <cell r="Q368">
            <v>29</v>
          </cell>
          <cell r="Y368">
            <v>7</v>
          </cell>
          <cell r="Z368">
            <v>49</v>
          </cell>
        </row>
        <row r="379">
          <cell r="Y379">
            <v>91</v>
          </cell>
          <cell r="Z379">
            <v>35</v>
          </cell>
        </row>
        <row r="380">
          <cell r="Y380">
            <v>91</v>
          </cell>
          <cell r="Z380">
            <v>35</v>
          </cell>
        </row>
        <row r="383">
          <cell r="N383" t="str">
            <v>ENGINEERING</v>
          </cell>
          <cell r="Y383" t="str">
            <v>WK Count</v>
          </cell>
          <cell r="Z383" t="str">
            <v>Total Days</v>
          </cell>
        </row>
        <row r="384">
          <cell r="N384" t="str">
            <v>ENGINEERING</v>
          </cell>
          <cell r="Y384" t="str">
            <v>WK Count</v>
          </cell>
          <cell r="Z384" t="str">
            <v>Total Days</v>
          </cell>
        </row>
        <row r="385">
          <cell r="A385" t="str">
            <v>PREP</v>
          </cell>
          <cell r="F385" t="str">
            <v>ANIMATION</v>
          </cell>
          <cell r="I385" t="str">
            <v>INK &amp; PAINT</v>
          </cell>
          <cell r="L385" t="str">
            <v>ALPHA</v>
          </cell>
          <cell r="N385" t="str">
            <v>BETA</v>
          </cell>
          <cell r="P385" t="str">
            <v>RTM</v>
          </cell>
          <cell r="Y385">
            <v>4</v>
          </cell>
          <cell r="Z385">
            <v>25.0642</v>
          </cell>
        </row>
        <row r="386">
          <cell r="A386" t="str">
            <v>PREP</v>
          </cell>
          <cell r="B386" t="str">
            <v>Days</v>
          </cell>
          <cell r="F386" t="str">
            <v>ANIMATION</v>
          </cell>
          <cell r="G386" t="str">
            <v>Days</v>
          </cell>
          <cell r="H386" t="str">
            <v>Frames</v>
          </cell>
          <cell r="I386" t="str">
            <v>INK &amp; PAINT</v>
          </cell>
          <cell r="J386" t="str">
            <v>Days</v>
          </cell>
          <cell r="L386" t="str">
            <v>ALPHA</v>
          </cell>
          <cell r="N386" t="str">
            <v>BETA</v>
          </cell>
          <cell r="P386" t="str">
            <v>RTM</v>
          </cell>
          <cell r="Y386">
            <v>4</v>
          </cell>
          <cell r="Z386">
            <v>25.0642</v>
          </cell>
        </row>
        <row r="387">
          <cell r="A387" t="str">
            <v>Wks</v>
          </cell>
          <cell r="B387" t="str">
            <v>Days</v>
          </cell>
          <cell r="F387" t="str">
            <v>Wks</v>
          </cell>
          <cell r="G387" t="str">
            <v>Days</v>
          </cell>
          <cell r="H387" t="str">
            <v>Frames</v>
          </cell>
          <cell r="I387" t="str">
            <v>Wks</v>
          </cell>
          <cell r="J387" t="str">
            <v>Days</v>
          </cell>
          <cell r="K387">
            <v>21</v>
          </cell>
          <cell r="M387">
            <v>29</v>
          </cell>
          <cell r="O387">
            <v>29</v>
          </cell>
          <cell r="Q387">
            <v>29</v>
          </cell>
          <cell r="Y387">
            <v>4</v>
          </cell>
          <cell r="Z387">
            <v>25.0642</v>
          </cell>
        </row>
        <row r="388">
          <cell r="A388">
            <v>1.5806</v>
          </cell>
          <cell r="B388">
            <v>25.0642</v>
          </cell>
          <cell r="F388">
            <v>1.5806</v>
          </cell>
          <cell r="G388">
            <v>25.0642</v>
          </cell>
          <cell r="H388">
            <v>158.06</v>
          </cell>
          <cell r="I388">
            <v>1.5806</v>
          </cell>
          <cell r="J388">
            <v>25.0642</v>
          </cell>
          <cell r="K388">
            <v>21</v>
          </cell>
          <cell r="M388">
            <v>29</v>
          </cell>
          <cell r="O388">
            <v>29</v>
          </cell>
          <cell r="Q388">
            <v>29</v>
          </cell>
          <cell r="Y388">
            <v>4</v>
          </cell>
          <cell r="Z388">
            <v>25.0642</v>
          </cell>
        </row>
        <row r="399">
          <cell r="Y399">
            <v>70</v>
          </cell>
          <cell r="Z399">
            <v>11.0642</v>
          </cell>
        </row>
        <row r="400">
          <cell r="Y400">
            <v>70</v>
          </cell>
          <cell r="Z400">
            <v>11.0642</v>
          </cell>
        </row>
        <row r="403">
          <cell r="N403" t="str">
            <v>ENGINEERING</v>
          </cell>
          <cell r="Y403" t="str">
            <v>WK Count</v>
          </cell>
          <cell r="Z403" t="str">
            <v>Total Days</v>
          </cell>
        </row>
        <row r="404">
          <cell r="N404" t="str">
            <v>ENGINEERING</v>
          </cell>
          <cell r="Y404" t="str">
            <v>WK Count</v>
          </cell>
          <cell r="Z404" t="str">
            <v>Total Days</v>
          </cell>
        </row>
        <row r="405">
          <cell r="A405" t="str">
            <v>PREP</v>
          </cell>
          <cell r="F405" t="str">
            <v>ANIMATION</v>
          </cell>
          <cell r="I405" t="str">
            <v>INK &amp; PAINT</v>
          </cell>
          <cell r="L405" t="str">
            <v>ALPHA</v>
          </cell>
          <cell r="N405" t="str">
            <v>BETA</v>
          </cell>
          <cell r="P405" t="str">
            <v>RTM</v>
          </cell>
          <cell r="Y405">
            <v>7</v>
          </cell>
          <cell r="Z405">
            <v>49</v>
          </cell>
        </row>
        <row r="406">
          <cell r="A406" t="str">
            <v>PREP</v>
          </cell>
          <cell r="B406" t="str">
            <v>Days</v>
          </cell>
          <cell r="F406" t="str">
            <v>ANIMATION</v>
          </cell>
          <cell r="G406" t="str">
            <v>Days</v>
          </cell>
          <cell r="H406" t="str">
            <v>Frames</v>
          </cell>
          <cell r="I406" t="str">
            <v>INK &amp; PAINT</v>
          </cell>
          <cell r="J406" t="str">
            <v>Days</v>
          </cell>
          <cell r="L406" t="str">
            <v>ALPHA</v>
          </cell>
          <cell r="N406" t="str">
            <v>BETA</v>
          </cell>
          <cell r="P406" t="str">
            <v>RTM</v>
          </cell>
          <cell r="Y406">
            <v>7</v>
          </cell>
          <cell r="Z406">
            <v>49</v>
          </cell>
        </row>
        <row r="407">
          <cell r="A407" t="str">
            <v>Wks</v>
          </cell>
          <cell r="B407" t="str">
            <v>Days</v>
          </cell>
          <cell r="F407" t="str">
            <v>Wks</v>
          </cell>
          <cell r="G407" t="str">
            <v>Days</v>
          </cell>
          <cell r="H407" t="str">
            <v>Frames</v>
          </cell>
          <cell r="I407" t="str">
            <v>Wks</v>
          </cell>
          <cell r="J407" t="str">
            <v>Days</v>
          </cell>
          <cell r="K407">
            <v>21</v>
          </cell>
          <cell r="M407">
            <v>29</v>
          </cell>
          <cell r="O407">
            <v>29</v>
          </cell>
          <cell r="Q407">
            <v>29</v>
          </cell>
          <cell r="Y407">
            <v>7</v>
          </cell>
          <cell r="Z407">
            <v>49</v>
          </cell>
        </row>
        <row r="408">
          <cell r="A408">
            <v>5</v>
          </cell>
          <cell r="B408">
            <v>49</v>
          </cell>
          <cell r="F408">
            <v>5</v>
          </cell>
          <cell r="G408">
            <v>49</v>
          </cell>
          <cell r="H408">
            <v>500</v>
          </cell>
          <cell r="I408">
            <v>5</v>
          </cell>
          <cell r="J408">
            <v>49</v>
          </cell>
          <cell r="K408">
            <v>21</v>
          </cell>
          <cell r="M408">
            <v>29</v>
          </cell>
          <cell r="O408">
            <v>29</v>
          </cell>
          <cell r="Q408">
            <v>29</v>
          </cell>
          <cell r="Y408">
            <v>7</v>
          </cell>
          <cell r="Z408">
            <v>49</v>
          </cell>
        </row>
        <row r="419">
          <cell r="Y419">
            <v>91</v>
          </cell>
          <cell r="Z419">
            <v>35</v>
          </cell>
        </row>
        <row r="420">
          <cell r="Y420">
            <v>91</v>
          </cell>
          <cell r="Z420">
            <v>35</v>
          </cell>
        </row>
        <row r="423">
          <cell r="N423" t="str">
            <v>ENGINEERING</v>
          </cell>
          <cell r="Y423" t="str">
            <v>WK Count</v>
          </cell>
          <cell r="Z423" t="str">
            <v>Total Days</v>
          </cell>
        </row>
        <row r="424">
          <cell r="N424" t="str">
            <v>ENGINEERING</v>
          </cell>
          <cell r="Y424" t="str">
            <v>WK Count</v>
          </cell>
          <cell r="Z424" t="str">
            <v>Total Days</v>
          </cell>
        </row>
        <row r="425">
          <cell r="A425" t="str">
            <v>PREP</v>
          </cell>
          <cell r="F425" t="str">
            <v>ANIMATION</v>
          </cell>
          <cell r="I425" t="str">
            <v>INK &amp; PAINT</v>
          </cell>
          <cell r="L425" t="str">
            <v>ALPHA</v>
          </cell>
          <cell r="N425" t="str">
            <v>BETA</v>
          </cell>
          <cell r="P425" t="str">
            <v>RTM</v>
          </cell>
          <cell r="Y425">
            <v>4</v>
          </cell>
          <cell r="Z425">
            <v>25.0642</v>
          </cell>
        </row>
        <row r="426">
          <cell r="A426" t="str">
            <v>PREP</v>
          </cell>
          <cell r="B426" t="str">
            <v>Days</v>
          </cell>
          <cell r="F426" t="str">
            <v>ANIMATION</v>
          </cell>
          <cell r="G426" t="str">
            <v>Days</v>
          </cell>
          <cell r="H426" t="str">
            <v>Frames</v>
          </cell>
          <cell r="I426" t="str">
            <v>INK &amp; PAINT</v>
          </cell>
          <cell r="J426" t="str">
            <v>Days</v>
          </cell>
          <cell r="L426" t="str">
            <v>ALPHA</v>
          </cell>
          <cell r="N426" t="str">
            <v>BETA</v>
          </cell>
          <cell r="P426" t="str">
            <v>RTM</v>
          </cell>
          <cell r="Y426">
            <v>4</v>
          </cell>
          <cell r="Z426">
            <v>25.0642</v>
          </cell>
        </row>
        <row r="427">
          <cell r="A427" t="str">
            <v>Wks</v>
          </cell>
          <cell r="B427" t="str">
            <v>Days</v>
          </cell>
          <cell r="F427" t="str">
            <v>Wks</v>
          </cell>
          <cell r="G427" t="str">
            <v>Days</v>
          </cell>
          <cell r="H427" t="str">
            <v>Frames</v>
          </cell>
          <cell r="I427" t="str">
            <v>Wks</v>
          </cell>
          <cell r="J427" t="str">
            <v>Days</v>
          </cell>
          <cell r="K427">
            <v>21</v>
          </cell>
          <cell r="M427">
            <v>29</v>
          </cell>
          <cell r="O427">
            <v>29</v>
          </cell>
          <cell r="Q427">
            <v>29</v>
          </cell>
          <cell r="Y427">
            <v>4</v>
          </cell>
          <cell r="Z427">
            <v>25.0642</v>
          </cell>
        </row>
        <row r="428">
          <cell r="A428">
            <v>1.5806</v>
          </cell>
          <cell r="B428">
            <v>25.0642</v>
          </cell>
          <cell r="F428">
            <v>1.5806</v>
          </cell>
          <cell r="G428">
            <v>25.0642</v>
          </cell>
          <cell r="H428">
            <v>158.06</v>
          </cell>
          <cell r="I428">
            <v>1.5806</v>
          </cell>
          <cell r="J428">
            <v>25.0642</v>
          </cell>
          <cell r="K428">
            <v>21</v>
          </cell>
          <cell r="M428">
            <v>29</v>
          </cell>
          <cell r="O428">
            <v>29</v>
          </cell>
          <cell r="Q428">
            <v>29</v>
          </cell>
          <cell r="Y428">
            <v>4</v>
          </cell>
          <cell r="Z428">
            <v>25.0642</v>
          </cell>
        </row>
        <row r="439">
          <cell r="Y439">
            <v>70</v>
          </cell>
          <cell r="Z439">
            <v>11.0642</v>
          </cell>
        </row>
        <row r="440">
          <cell r="Y440">
            <v>70</v>
          </cell>
          <cell r="Z440">
            <v>11.0642</v>
          </cell>
        </row>
        <row r="443">
          <cell r="N443" t="str">
            <v>ENGINEERING</v>
          </cell>
          <cell r="Y443" t="str">
            <v>WK Count</v>
          </cell>
          <cell r="Z443" t="str">
            <v>Total Days</v>
          </cell>
        </row>
        <row r="444">
          <cell r="N444" t="str">
            <v>ENGINEERING</v>
          </cell>
          <cell r="Y444" t="str">
            <v>WK Count</v>
          </cell>
          <cell r="Z444" t="str">
            <v>Total Days</v>
          </cell>
        </row>
        <row r="445">
          <cell r="A445" t="str">
            <v>PREP</v>
          </cell>
          <cell r="F445" t="str">
            <v>ANIMATION</v>
          </cell>
          <cell r="I445" t="str">
            <v>INK &amp; PAINT</v>
          </cell>
          <cell r="L445" t="str">
            <v>ALPHA</v>
          </cell>
          <cell r="N445" t="str">
            <v>BETA</v>
          </cell>
          <cell r="P445" t="str">
            <v>RTM</v>
          </cell>
          <cell r="Y445">
            <v>4</v>
          </cell>
          <cell r="Z445">
            <v>32.440100000000001</v>
          </cell>
        </row>
        <row r="446">
          <cell r="A446" t="str">
            <v>PREP</v>
          </cell>
          <cell r="B446" t="str">
            <v>Days</v>
          </cell>
          <cell r="F446" t="str">
            <v>ANIMATION</v>
          </cell>
          <cell r="G446" t="str">
            <v>Days</v>
          </cell>
          <cell r="H446" t="str">
            <v>Frames</v>
          </cell>
          <cell r="I446" t="str">
            <v>INK &amp; PAINT</v>
          </cell>
          <cell r="J446" t="str">
            <v>Days</v>
          </cell>
          <cell r="L446" t="str">
            <v>ALPHA</v>
          </cell>
          <cell r="N446" t="str">
            <v>BETA</v>
          </cell>
          <cell r="P446" t="str">
            <v>RTM</v>
          </cell>
          <cell r="Y446">
            <v>4</v>
          </cell>
          <cell r="Z446">
            <v>32.440100000000001</v>
          </cell>
        </row>
        <row r="447">
          <cell r="A447" t="str">
            <v>Wks</v>
          </cell>
          <cell r="B447" t="str">
            <v>Days</v>
          </cell>
          <cell r="F447" t="str">
            <v>Wks</v>
          </cell>
          <cell r="G447" t="str">
            <v>Days</v>
          </cell>
          <cell r="H447" t="str">
            <v>Frames</v>
          </cell>
          <cell r="I447" t="str">
            <v>Wks</v>
          </cell>
          <cell r="J447" t="str">
            <v>Days</v>
          </cell>
          <cell r="K447">
            <v>21</v>
          </cell>
          <cell r="M447">
            <v>29</v>
          </cell>
          <cell r="O447">
            <v>29</v>
          </cell>
          <cell r="Q447">
            <v>29</v>
          </cell>
          <cell r="Y447">
            <v>4</v>
          </cell>
          <cell r="Z447">
            <v>32.440100000000001</v>
          </cell>
        </row>
        <row r="448">
          <cell r="A448">
            <v>2.6343000000000001</v>
          </cell>
          <cell r="B448">
            <v>32.440100000000001</v>
          </cell>
          <cell r="F448">
            <v>2.6343000000000001</v>
          </cell>
          <cell r="G448">
            <v>32.440100000000001</v>
          </cell>
          <cell r="H448">
            <v>263.43</v>
          </cell>
          <cell r="I448">
            <v>2.6343000000000001</v>
          </cell>
          <cell r="J448">
            <v>32.440100000000001</v>
          </cell>
          <cell r="K448">
            <v>21</v>
          </cell>
          <cell r="M448">
            <v>29</v>
          </cell>
          <cell r="O448">
            <v>29</v>
          </cell>
          <cell r="Q448">
            <v>29</v>
          </cell>
          <cell r="Y448">
            <v>4</v>
          </cell>
          <cell r="Z448">
            <v>32.440100000000001</v>
          </cell>
        </row>
        <row r="459">
          <cell r="Y459">
            <v>70</v>
          </cell>
          <cell r="Z459">
            <v>18.440100000000001</v>
          </cell>
        </row>
        <row r="460">
          <cell r="Y460">
            <v>70</v>
          </cell>
          <cell r="Z460">
            <v>18.440100000000001</v>
          </cell>
        </row>
        <row r="463">
          <cell r="N463" t="str">
            <v>ENGINEERING</v>
          </cell>
          <cell r="Y463" t="str">
            <v>WK Count</v>
          </cell>
          <cell r="Z463" t="str">
            <v>Total Days</v>
          </cell>
        </row>
        <row r="464">
          <cell r="N464" t="str">
            <v>ENGINEERING</v>
          </cell>
          <cell r="Y464" t="str">
            <v>WK Count</v>
          </cell>
          <cell r="Z464" t="str">
            <v>Total Days</v>
          </cell>
        </row>
        <row r="465">
          <cell r="A465" t="str">
            <v>PREP</v>
          </cell>
          <cell r="F465" t="str">
            <v>ANIMATION</v>
          </cell>
          <cell r="I465" t="str">
            <v>INK &amp; PAINT</v>
          </cell>
          <cell r="L465" t="str">
            <v>ALPHA</v>
          </cell>
          <cell r="N465" t="str">
            <v>BETA</v>
          </cell>
          <cell r="P465" t="str">
            <v>RTM</v>
          </cell>
          <cell r="Y465">
            <v>3</v>
          </cell>
          <cell r="Z465">
            <v>25.0642</v>
          </cell>
        </row>
        <row r="466">
          <cell r="A466" t="str">
            <v>PREP</v>
          </cell>
          <cell r="B466" t="str">
            <v>Days</v>
          </cell>
          <cell r="F466" t="str">
            <v>ANIMATION</v>
          </cell>
          <cell r="G466" t="str">
            <v>Days</v>
          </cell>
          <cell r="H466" t="str">
            <v>Frames</v>
          </cell>
          <cell r="I466" t="str">
            <v>INK &amp; PAINT</v>
          </cell>
          <cell r="J466" t="str">
            <v>Days</v>
          </cell>
          <cell r="L466" t="str">
            <v>ALPHA</v>
          </cell>
          <cell r="N466" t="str">
            <v>BETA</v>
          </cell>
          <cell r="P466" t="str">
            <v>RTM</v>
          </cell>
          <cell r="Y466">
            <v>3</v>
          </cell>
          <cell r="Z466">
            <v>25.0642</v>
          </cell>
        </row>
        <row r="467">
          <cell r="A467" t="str">
            <v>Wks</v>
          </cell>
          <cell r="B467" t="str">
            <v>Days</v>
          </cell>
          <cell r="F467" t="str">
            <v>Wks</v>
          </cell>
          <cell r="G467" t="str">
            <v>Days</v>
          </cell>
          <cell r="H467" t="str">
            <v>Frames</v>
          </cell>
          <cell r="I467" t="str">
            <v>Wks</v>
          </cell>
          <cell r="J467" t="str">
            <v>Days</v>
          </cell>
          <cell r="K467">
            <v>21</v>
          </cell>
          <cell r="M467">
            <v>29</v>
          </cell>
          <cell r="O467">
            <v>29</v>
          </cell>
          <cell r="Q467">
            <v>29</v>
          </cell>
          <cell r="Y467">
            <v>3</v>
          </cell>
          <cell r="Z467">
            <v>25.0642</v>
          </cell>
        </row>
        <row r="468">
          <cell r="A468">
            <v>1.5806</v>
          </cell>
          <cell r="B468">
            <v>25.0642</v>
          </cell>
          <cell r="F468">
            <v>1.5806</v>
          </cell>
          <cell r="G468">
            <v>25.0642</v>
          </cell>
          <cell r="H468">
            <v>158.06</v>
          </cell>
          <cell r="I468">
            <v>1.5806</v>
          </cell>
          <cell r="J468">
            <v>25.0642</v>
          </cell>
          <cell r="K468">
            <v>21</v>
          </cell>
          <cell r="M468">
            <v>29</v>
          </cell>
          <cell r="O468">
            <v>29</v>
          </cell>
          <cell r="Q468">
            <v>29</v>
          </cell>
          <cell r="Y468">
            <v>3</v>
          </cell>
          <cell r="Z468">
            <v>25.0642</v>
          </cell>
        </row>
        <row r="479">
          <cell r="Y479">
            <v>63</v>
          </cell>
          <cell r="Z479">
            <v>11.0642</v>
          </cell>
        </row>
        <row r="480">
          <cell r="Y480">
            <v>63</v>
          </cell>
          <cell r="Z480">
            <v>11.0642</v>
          </cell>
        </row>
        <row r="483">
          <cell r="N483" t="str">
            <v>ENGINEERING</v>
          </cell>
          <cell r="Y483" t="str">
            <v>WK Count</v>
          </cell>
          <cell r="Z483" t="str">
            <v>Total Days</v>
          </cell>
        </row>
        <row r="484">
          <cell r="N484" t="str">
            <v>ENGINEERING</v>
          </cell>
          <cell r="Y484" t="str">
            <v>WK Count</v>
          </cell>
          <cell r="Z484" t="str">
            <v>Total Days</v>
          </cell>
        </row>
        <row r="485">
          <cell r="A485" t="str">
            <v>PREP</v>
          </cell>
          <cell r="F485" t="str">
            <v>ANIMATION</v>
          </cell>
          <cell r="I485" t="str">
            <v>INK &amp; PAINT</v>
          </cell>
          <cell r="L485" t="str">
            <v>ALPHA</v>
          </cell>
          <cell r="N485" t="str">
            <v>BETA</v>
          </cell>
          <cell r="P485" t="str">
            <v>RTM</v>
          </cell>
          <cell r="Y485">
            <v>7</v>
          </cell>
          <cell r="Z485">
            <v>46.393619999999999</v>
          </cell>
        </row>
        <row r="486">
          <cell r="A486" t="str">
            <v>PREP</v>
          </cell>
          <cell r="B486" t="str">
            <v>Days</v>
          </cell>
          <cell r="F486" t="str">
            <v>ANIMATION</v>
          </cell>
          <cell r="G486" t="str">
            <v>Days</v>
          </cell>
          <cell r="H486" t="str">
            <v>Frames</v>
          </cell>
          <cell r="I486" t="str">
            <v>INK &amp; PAINT</v>
          </cell>
          <cell r="J486" t="str">
            <v>Days</v>
          </cell>
          <cell r="L486" t="str">
            <v>ALPHA</v>
          </cell>
          <cell r="N486" t="str">
            <v>BETA</v>
          </cell>
          <cell r="P486" t="str">
            <v>RTM</v>
          </cell>
          <cell r="Y486">
            <v>7</v>
          </cell>
          <cell r="Z486">
            <v>46.393619999999999</v>
          </cell>
        </row>
        <row r="487">
          <cell r="A487" t="str">
            <v>Wks</v>
          </cell>
          <cell r="B487" t="str">
            <v>Days</v>
          </cell>
          <cell r="F487" t="str">
            <v>Wks</v>
          </cell>
          <cell r="G487" t="str">
            <v>Days</v>
          </cell>
          <cell r="H487" t="str">
            <v>Frames</v>
          </cell>
          <cell r="I487" t="str">
            <v>Wks</v>
          </cell>
          <cell r="J487" t="str">
            <v>Days</v>
          </cell>
          <cell r="K487">
            <v>21</v>
          </cell>
          <cell r="M487">
            <v>29</v>
          </cell>
          <cell r="O487">
            <v>29</v>
          </cell>
          <cell r="Q487">
            <v>29</v>
          </cell>
          <cell r="Y487">
            <v>9</v>
          </cell>
          <cell r="Z487">
            <v>62.393619999999999</v>
          </cell>
        </row>
        <row r="488">
          <cell r="A488">
            <v>4.6276599999999997</v>
          </cell>
          <cell r="B488">
            <v>46.393619999999999</v>
          </cell>
          <cell r="F488">
            <v>4.6276599999999997</v>
          </cell>
          <cell r="G488">
            <v>62.393619999999999</v>
          </cell>
          <cell r="H488">
            <v>2313.83</v>
          </cell>
          <cell r="I488">
            <v>4.6276599999999997</v>
          </cell>
          <cell r="J488">
            <v>46.393619999999999</v>
          </cell>
          <cell r="K488">
            <v>21</v>
          </cell>
          <cell r="M488">
            <v>29</v>
          </cell>
          <cell r="O488">
            <v>29</v>
          </cell>
          <cell r="Q488">
            <v>29</v>
          </cell>
          <cell r="Y488">
            <v>6</v>
          </cell>
          <cell r="Z488">
            <v>46.393619999999999</v>
          </cell>
        </row>
        <row r="500">
          <cell r="Y500">
            <v>105</v>
          </cell>
          <cell r="Z500">
            <v>32.393619999999999</v>
          </cell>
        </row>
        <row r="501">
          <cell r="Y501">
            <v>105</v>
          </cell>
          <cell r="Z501">
            <v>32.393619999999999</v>
          </cell>
        </row>
        <row r="504">
          <cell r="N504" t="str">
            <v>ENGINEERING</v>
          </cell>
          <cell r="Y504" t="str">
            <v>WK Count</v>
          </cell>
          <cell r="Z504" t="str">
            <v>Total Days</v>
          </cell>
        </row>
        <row r="505">
          <cell r="N505" t="str">
            <v>ENGINEERING</v>
          </cell>
          <cell r="Y505" t="str">
            <v>WK Count</v>
          </cell>
          <cell r="Z505" t="str">
            <v>Total Days</v>
          </cell>
        </row>
        <row r="506">
          <cell r="A506" t="str">
            <v>PREP</v>
          </cell>
          <cell r="F506" t="str">
            <v>ANIMATION</v>
          </cell>
          <cell r="I506" t="str">
            <v>INK &amp; PAINT</v>
          </cell>
          <cell r="L506" t="str">
            <v>ALPHA</v>
          </cell>
          <cell r="N506" t="str">
            <v>BETA</v>
          </cell>
          <cell r="P506" t="str">
            <v>RTM</v>
          </cell>
          <cell r="Y506">
            <v>25</v>
          </cell>
          <cell r="Z506">
            <v>175.96809999999999</v>
          </cell>
        </row>
        <row r="507">
          <cell r="A507" t="str">
            <v>PREP</v>
          </cell>
          <cell r="B507" t="str">
            <v>Days</v>
          </cell>
          <cell r="F507" t="str">
            <v>ANIMATION</v>
          </cell>
          <cell r="G507" t="str">
            <v>Days</v>
          </cell>
          <cell r="H507" t="str">
            <v>Frames</v>
          </cell>
          <cell r="I507" t="str">
            <v>INK &amp; PAINT</v>
          </cell>
          <cell r="J507" t="str">
            <v>Days</v>
          </cell>
          <cell r="L507" t="str">
            <v>ALPHA</v>
          </cell>
          <cell r="N507" t="str">
            <v>BETA</v>
          </cell>
          <cell r="P507" t="str">
            <v>RTM</v>
          </cell>
          <cell r="Y507">
            <v>25</v>
          </cell>
          <cell r="Z507">
            <v>175.96809999999999</v>
          </cell>
        </row>
        <row r="508">
          <cell r="A508" t="str">
            <v>Wks</v>
          </cell>
          <cell r="B508" t="str">
            <v>Days</v>
          </cell>
          <cell r="F508" t="str">
            <v>Wks</v>
          </cell>
          <cell r="G508" t="str">
            <v>Days</v>
          </cell>
          <cell r="H508" t="str">
            <v>Frames</v>
          </cell>
          <cell r="I508" t="str">
            <v>Wks</v>
          </cell>
          <cell r="J508" t="str">
            <v>Days</v>
          </cell>
          <cell r="K508">
            <v>21</v>
          </cell>
          <cell r="M508">
            <v>29</v>
          </cell>
          <cell r="O508">
            <v>29</v>
          </cell>
          <cell r="Q508">
            <v>29</v>
          </cell>
          <cell r="Y508">
            <v>28</v>
          </cell>
          <cell r="Z508">
            <v>191.96809999999999</v>
          </cell>
        </row>
        <row r="509">
          <cell r="A509">
            <v>23.138300000000001</v>
          </cell>
          <cell r="B509">
            <v>175.96809999999999</v>
          </cell>
          <cell r="F509">
            <v>23.138300000000001</v>
          </cell>
          <cell r="G509">
            <v>191.96809999999999</v>
          </cell>
          <cell r="H509">
            <v>2313.83</v>
          </cell>
          <cell r="I509">
            <v>23.138300000000001</v>
          </cell>
          <cell r="J509">
            <v>175.96809999999999</v>
          </cell>
          <cell r="K509">
            <v>21</v>
          </cell>
          <cell r="M509">
            <v>29</v>
          </cell>
          <cell r="O509">
            <v>29</v>
          </cell>
          <cell r="Q509">
            <v>29</v>
          </cell>
          <cell r="Y509">
            <v>25</v>
          </cell>
          <cell r="Z509">
            <v>175.96809999999999</v>
          </cell>
        </row>
        <row r="521">
          <cell r="Y521">
            <v>238</v>
          </cell>
          <cell r="Z521">
            <v>161.96809999999999</v>
          </cell>
        </row>
        <row r="522">
          <cell r="Y522">
            <v>238</v>
          </cell>
          <cell r="Z522">
            <v>161.96809999999999</v>
          </cell>
        </row>
        <row r="525">
          <cell r="N525" t="str">
            <v>ENGINEERING</v>
          </cell>
          <cell r="Y525" t="str">
            <v>WK Count</v>
          </cell>
          <cell r="Z525" t="str">
            <v>Total Days</v>
          </cell>
        </row>
        <row r="526">
          <cell r="N526" t="str">
            <v>ENGINEERING</v>
          </cell>
          <cell r="Y526" t="str">
            <v>WK Count</v>
          </cell>
          <cell r="Z526" t="str">
            <v>Total Days</v>
          </cell>
        </row>
        <row r="527">
          <cell r="A527" t="str">
            <v>PREP</v>
          </cell>
          <cell r="F527" t="str">
            <v>ANIMATION</v>
          </cell>
          <cell r="I527" t="str">
            <v>INK &amp; PAINT</v>
          </cell>
          <cell r="L527" t="str">
            <v>ALPHA</v>
          </cell>
          <cell r="N527" t="str">
            <v>BETA</v>
          </cell>
          <cell r="P527" t="str">
            <v>RTM</v>
          </cell>
          <cell r="Y527">
            <v>14</v>
          </cell>
          <cell r="Z527">
            <v>98</v>
          </cell>
        </row>
        <row r="528">
          <cell r="A528" t="str">
            <v>PREP</v>
          </cell>
          <cell r="B528" t="str">
            <v>Days</v>
          </cell>
          <cell r="F528" t="str">
            <v>ANIMATION</v>
          </cell>
          <cell r="G528" t="str">
            <v>Days</v>
          </cell>
          <cell r="H528" t="str">
            <v>Frames</v>
          </cell>
          <cell r="I528" t="str">
            <v>INK &amp; PAINT</v>
          </cell>
          <cell r="J528" t="str">
            <v>Days</v>
          </cell>
          <cell r="L528" t="str">
            <v>ALPHA</v>
          </cell>
          <cell r="N528" t="str">
            <v>BETA</v>
          </cell>
          <cell r="P528" t="str">
            <v>RTM</v>
          </cell>
          <cell r="Y528">
            <v>14</v>
          </cell>
          <cell r="Z528">
            <v>98</v>
          </cell>
        </row>
        <row r="529">
          <cell r="A529" t="str">
            <v>Wks</v>
          </cell>
          <cell r="B529" t="str">
            <v>Days</v>
          </cell>
          <cell r="F529" t="str">
            <v>Wks</v>
          </cell>
          <cell r="G529" t="str">
            <v>Days</v>
          </cell>
          <cell r="H529" t="str">
            <v>Frames</v>
          </cell>
          <cell r="I529" t="str">
            <v>Wks</v>
          </cell>
          <cell r="J529" t="str">
            <v>Days</v>
          </cell>
          <cell r="K529">
            <v>21</v>
          </cell>
          <cell r="M529">
            <v>29</v>
          </cell>
          <cell r="O529">
            <v>29</v>
          </cell>
          <cell r="Q529">
            <v>29</v>
          </cell>
          <cell r="Y529">
            <v>17</v>
          </cell>
          <cell r="Z529">
            <v>114</v>
          </cell>
        </row>
        <row r="530">
          <cell r="A530">
            <v>12</v>
          </cell>
          <cell r="B530">
            <v>98</v>
          </cell>
          <cell r="F530">
            <v>12</v>
          </cell>
          <cell r="G530">
            <v>114</v>
          </cell>
          <cell r="H530">
            <v>6000</v>
          </cell>
          <cell r="I530">
            <v>12</v>
          </cell>
          <cell r="J530">
            <v>98</v>
          </cell>
          <cell r="K530">
            <v>21</v>
          </cell>
          <cell r="M530">
            <v>29</v>
          </cell>
          <cell r="O530">
            <v>29</v>
          </cell>
          <cell r="Q530">
            <v>29</v>
          </cell>
          <cell r="Y530">
            <v>14</v>
          </cell>
          <cell r="Z530">
            <v>98</v>
          </cell>
        </row>
        <row r="542">
          <cell r="Y542">
            <v>161</v>
          </cell>
          <cell r="Z542">
            <v>84</v>
          </cell>
        </row>
        <row r="543">
          <cell r="Y543">
            <v>161</v>
          </cell>
          <cell r="Z543">
            <v>84</v>
          </cell>
        </row>
        <row r="546">
          <cell r="N546" t="str">
            <v>ENGINEERING</v>
          </cell>
          <cell r="Y546" t="str">
            <v>WK Count</v>
          </cell>
          <cell r="Z546" t="str">
            <v>Total Days</v>
          </cell>
        </row>
        <row r="547">
          <cell r="N547" t="str">
            <v>ENGINEERING</v>
          </cell>
          <cell r="Y547" t="str">
            <v>WK Count</v>
          </cell>
          <cell r="Z547" t="str">
            <v>Total Days</v>
          </cell>
        </row>
        <row r="548">
          <cell r="A548" t="str">
            <v>PREP</v>
          </cell>
          <cell r="F548" t="str">
            <v>ANIMATION</v>
          </cell>
          <cell r="I548" t="str">
            <v>INK &amp; PAINT</v>
          </cell>
          <cell r="L548" t="str">
            <v>ALPHA</v>
          </cell>
          <cell r="N548" t="str">
            <v>BETA</v>
          </cell>
          <cell r="P548" t="str">
            <v>RTM</v>
          </cell>
          <cell r="Y548">
            <v>6</v>
          </cell>
          <cell r="Z548">
            <v>36.435933333333338</v>
          </cell>
        </row>
        <row r="549">
          <cell r="A549" t="str">
            <v>PREP</v>
          </cell>
          <cell r="B549" t="str">
            <v>Days</v>
          </cell>
          <cell r="F549" t="str">
            <v>ANIMATION</v>
          </cell>
          <cell r="G549" t="str">
            <v>Days</v>
          </cell>
          <cell r="H549" t="str">
            <v>Frames</v>
          </cell>
          <cell r="I549" t="str">
            <v>INK &amp; PAINT</v>
          </cell>
          <cell r="J549" t="str">
            <v>Days</v>
          </cell>
          <cell r="L549" t="str">
            <v>ALPHA</v>
          </cell>
          <cell r="N549" t="str">
            <v>BETA</v>
          </cell>
          <cell r="P549" t="str">
            <v>RTM</v>
          </cell>
          <cell r="Y549">
            <v>6</v>
          </cell>
          <cell r="Z549">
            <v>36.435933333333338</v>
          </cell>
        </row>
        <row r="550">
          <cell r="A550" t="str">
            <v>Wks</v>
          </cell>
          <cell r="B550" t="str">
            <v>Days</v>
          </cell>
          <cell r="F550" t="str">
            <v>Wks</v>
          </cell>
          <cell r="G550" t="str">
            <v>Days</v>
          </cell>
          <cell r="H550" t="str">
            <v>Frames</v>
          </cell>
          <cell r="I550" t="str">
            <v>Wks</v>
          </cell>
          <cell r="J550" t="str">
            <v>Days</v>
          </cell>
          <cell r="K550">
            <v>21</v>
          </cell>
          <cell r="M550">
            <v>29</v>
          </cell>
          <cell r="O550">
            <v>29</v>
          </cell>
          <cell r="Q550">
            <v>29</v>
          </cell>
          <cell r="Y550">
            <v>8</v>
          </cell>
          <cell r="Z550">
            <v>52.435933333333338</v>
          </cell>
        </row>
        <row r="551">
          <cell r="A551">
            <v>3.2051333333333334</v>
          </cell>
          <cell r="B551">
            <v>36.435933333333338</v>
          </cell>
          <cell r="F551">
            <v>3.2051333333333334</v>
          </cell>
          <cell r="G551">
            <v>52.435933333333338</v>
          </cell>
          <cell r="H551">
            <v>480.77</v>
          </cell>
          <cell r="I551">
            <v>3.2051333333333334</v>
          </cell>
          <cell r="J551">
            <v>36.435933333333338</v>
          </cell>
          <cell r="K551">
            <v>21</v>
          </cell>
          <cell r="M551">
            <v>29</v>
          </cell>
          <cell r="O551">
            <v>29</v>
          </cell>
          <cell r="Q551">
            <v>29</v>
          </cell>
          <cell r="Y551">
            <v>5</v>
          </cell>
          <cell r="Z551">
            <v>36.435933333333338</v>
          </cell>
        </row>
        <row r="563">
          <cell r="Y563">
            <v>98</v>
          </cell>
          <cell r="Z563">
            <v>22.435933333333338</v>
          </cell>
        </row>
        <row r="564">
          <cell r="Y564">
            <v>98</v>
          </cell>
          <cell r="Z564">
            <v>22.435933333333338</v>
          </cell>
        </row>
        <row r="567">
          <cell r="N567" t="str">
            <v>ENGINEERING</v>
          </cell>
          <cell r="Y567" t="str">
            <v>WK Count</v>
          </cell>
          <cell r="Z567" t="str">
            <v>Total Days</v>
          </cell>
        </row>
        <row r="568">
          <cell r="N568" t="str">
            <v>ENGINEERING</v>
          </cell>
          <cell r="Y568" t="str">
            <v>WK Count</v>
          </cell>
          <cell r="Z568" t="str">
            <v>Total Days</v>
          </cell>
        </row>
        <row r="569">
          <cell r="A569" t="str">
            <v>PREP</v>
          </cell>
          <cell r="F569" t="str">
            <v>ANIMATION</v>
          </cell>
          <cell r="I569" t="str">
            <v>INK &amp; PAINT</v>
          </cell>
          <cell r="L569" t="str">
            <v>ALPHA</v>
          </cell>
          <cell r="N569" t="str">
            <v>BETA</v>
          </cell>
          <cell r="P569" t="str">
            <v>RTM</v>
          </cell>
          <cell r="Y569">
            <v>25</v>
          </cell>
          <cell r="Z569">
            <v>175</v>
          </cell>
        </row>
        <row r="570">
          <cell r="A570" t="str">
            <v>PREP</v>
          </cell>
          <cell r="B570" t="str">
            <v>Days</v>
          </cell>
          <cell r="F570" t="str">
            <v>ANIMATION</v>
          </cell>
          <cell r="G570" t="str">
            <v>Days</v>
          </cell>
          <cell r="H570" t="str">
            <v>Frames</v>
          </cell>
          <cell r="I570" t="str">
            <v>INK &amp; PAINT</v>
          </cell>
          <cell r="J570" t="str">
            <v>Days</v>
          </cell>
          <cell r="L570" t="str">
            <v>ALPHA</v>
          </cell>
          <cell r="N570" t="str">
            <v>BETA</v>
          </cell>
          <cell r="P570" t="str">
            <v>RTM</v>
          </cell>
          <cell r="Y570">
            <v>25</v>
          </cell>
          <cell r="Z570">
            <v>175</v>
          </cell>
        </row>
        <row r="571">
          <cell r="A571" t="str">
            <v>Wks</v>
          </cell>
          <cell r="B571" t="str">
            <v>Days</v>
          </cell>
          <cell r="F571" t="str">
            <v>Wks</v>
          </cell>
          <cell r="G571" t="str">
            <v>Days</v>
          </cell>
          <cell r="H571" t="str">
            <v>Frames</v>
          </cell>
          <cell r="I571" t="str">
            <v>Wks</v>
          </cell>
          <cell r="J571" t="str">
            <v>Days</v>
          </cell>
          <cell r="K571">
            <v>21</v>
          </cell>
          <cell r="M571">
            <v>29</v>
          </cell>
          <cell r="O571">
            <v>29</v>
          </cell>
          <cell r="Q571">
            <v>29</v>
          </cell>
          <cell r="Y571">
            <v>29</v>
          </cell>
          <cell r="Z571">
            <v>201</v>
          </cell>
        </row>
        <row r="572">
          <cell r="A572">
            <v>23</v>
          </cell>
          <cell r="B572">
            <v>175</v>
          </cell>
          <cell r="F572">
            <v>23</v>
          </cell>
          <cell r="G572">
            <v>201</v>
          </cell>
          <cell r="H572">
            <v>11500</v>
          </cell>
          <cell r="I572">
            <v>23</v>
          </cell>
          <cell r="J572">
            <v>175</v>
          </cell>
          <cell r="K572">
            <v>21</v>
          </cell>
          <cell r="M572">
            <v>29</v>
          </cell>
          <cell r="O572">
            <v>29</v>
          </cell>
          <cell r="Q572">
            <v>29</v>
          </cell>
          <cell r="Y572">
            <v>25</v>
          </cell>
          <cell r="Z572">
            <v>175</v>
          </cell>
        </row>
        <row r="584">
          <cell r="Y584">
            <v>245</v>
          </cell>
          <cell r="Z584">
            <v>161</v>
          </cell>
        </row>
        <row r="585">
          <cell r="Y585">
            <v>245</v>
          </cell>
          <cell r="Z585">
            <v>161</v>
          </cell>
        </row>
        <row r="587">
          <cell r="Y587">
            <v>0</v>
          </cell>
          <cell r="Z587">
            <v>0</v>
          </cell>
        </row>
        <row r="588">
          <cell r="Y588">
            <v>0</v>
          </cell>
          <cell r="Z588">
            <v>0</v>
          </cell>
        </row>
        <row r="589">
          <cell r="Y589" t="e">
            <v>#REF!</v>
          </cell>
          <cell r="Z589" t="e">
            <v>#REF!</v>
          </cell>
        </row>
        <row r="590">
          <cell r="Y590">
            <v>0</v>
          </cell>
          <cell r="Z590">
            <v>0</v>
          </cell>
        </row>
        <row r="591">
          <cell r="Y591" t="e">
            <v>#REF!</v>
          </cell>
          <cell r="Z591" t="e">
            <v>#REF!</v>
          </cell>
        </row>
        <row r="592">
          <cell r="Y592" t="e">
            <v>#REF!</v>
          </cell>
          <cell r="Z592" t="e">
            <v>#REF!</v>
          </cell>
        </row>
        <row r="593">
          <cell r="Y593" t="e">
            <v>#REF!</v>
          </cell>
          <cell r="Z593" t="e">
            <v>#REF!</v>
          </cell>
        </row>
        <row r="594">
          <cell r="Y594" t="e">
            <v>#REF!</v>
          </cell>
          <cell r="Z594" t="e">
            <v>#REF!</v>
          </cell>
        </row>
        <row r="595">
          <cell r="Y595" t="e">
            <v>#REF!</v>
          </cell>
          <cell r="Z595" t="e">
            <v>#REF!</v>
          </cell>
        </row>
        <row r="596">
          <cell r="Y596" t="e">
            <v>#REF!</v>
          </cell>
          <cell r="Z596" t="e">
            <v>#REF!</v>
          </cell>
        </row>
        <row r="597">
          <cell r="Y597" t="e">
            <v>#REF!</v>
          </cell>
          <cell r="Z597" t="e">
            <v>#REF!</v>
          </cell>
        </row>
        <row r="598">
          <cell r="Y598" t="e">
            <v>#REF!</v>
          </cell>
          <cell r="Z598" t="e">
            <v>#REF!</v>
          </cell>
        </row>
        <row r="599">
          <cell r="Y599" t="e">
            <v>#REF!</v>
          </cell>
          <cell r="Z599" t="e">
            <v>#REF!</v>
          </cell>
        </row>
        <row r="600">
          <cell r="Y600" t="e">
            <v>#REF!</v>
          </cell>
          <cell r="Z600" t="e">
            <v>#REF!</v>
          </cell>
        </row>
        <row r="601">
          <cell r="Y601" t="e">
            <v>#REF!</v>
          </cell>
          <cell r="Z601" t="e">
            <v>#REF!</v>
          </cell>
        </row>
        <row r="602">
          <cell r="Y602" t="e">
            <v>#REF!</v>
          </cell>
          <cell r="Z602" t="e">
            <v>#REF!</v>
          </cell>
        </row>
        <row r="603">
          <cell r="Y603" t="e">
            <v>#REF!</v>
          </cell>
          <cell r="Z603" t="e">
            <v>#REF!</v>
          </cell>
        </row>
        <row r="604">
          <cell r="Y604" t="e">
            <v>#REF!</v>
          </cell>
          <cell r="Z604" t="e">
            <v>#REF!</v>
          </cell>
        </row>
        <row r="605">
          <cell r="Y605" t="e">
            <v>#REF!</v>
          </cell>
          <cell r="Z605" t="e">
            <v>#REF!</v>
          </cell>
        </row>
        <row r="606">
          <cell r="Y606" t="e">
            <v>#REF!</v>
          </cell>
          <cell r="Z606" t="e">
            <v>#REF!</v>
          </cell>
        </row>
        <row r="607">
          <cell r="Y607" t="e">
            <v>#REF!</v>
          </cell>
          <cell r="Z607" t="e">
            <v>#REF!</v>
          </cell>
        </row>
        <row r="608">
          <cell r="Y608" t="e">
            <v>#REF!</v>
          </cell>
          <cell r="Z608" t="e">
            <v>#REF!</v>
          </cell>
        </row>
        <row r="609">
          <cell r="Y609" t="e">
            <v>#REF!</v>
          </cell>
          <cell r="Z609" t="e">
            <v>#REF!</v>
          </cell>
        </row>
        <row r="610">
          <cell r="Y610">
            <v>0</v>
          </cell>
          <cell r="Z610">
            <v>0</v>
          </cell>
        </row>
        <row r="611">
          <cell r="Y611">
            <v>0</v>
          </cell>
          <cell r="Z611">
            <v>0</v>
          </cell>
        </row>
        <row r="612">
          <cell r="Y612" t="e">
            <v>#REF!</v>
          </cell>
          <cell r="Z612" t="e">
            <v>#REF!</v>
          </cell>
        </row>
      </sheetData>
      <sheetData sheetId="3"/>
      <sheetData sheetId="4"/>
      <sheetData sheetId="5"/>
      <sheetData sheetId="6"/>
      <sheetData sheetId="7"/>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REE VARIABLES"/>
      <sheetName val="PRODUCT SCHEDULE"/>
      <sheetName val="DRIVEN BY RELEASE"/>
    </sheetNames>
    <sheetDataSet>
      <sheetData sheetId="0" refreshError="1">
        <row r="2">
          <cell r="N2">
            <v>36161</v>
          </cell>
        </row>
        <row r="4">
          <cell r="T4">
            <v>36164</v>
          </cell>
          <cell r="U4">
            <v>36171</v>
          </cell>
          <cell r="V4">
            <v>36178</v>
          </cell>
        </row>
        <row r="5">
          <cell r="N5">
            <v>36094</v>
          </cell>
          <cell r="T5" t="str">
            <v>Jan</v>
          </cell>
        </row>
        <row r="7">
          <cell r="N7" t="str">
            <v xml:space="preserve"> -PROJECT 1</v>
          </cell>
          <cell r="Q7">
            <v>3000</v>
          </cell>
          <cell r="R7" t="str">
            <v>WK Count</v>
          </cell>
          <cell r="S7" t="str">
            <v>Total Days</v>
          </cell>
        </row>
        <row r="8">
          <cell r="A8" t="str">
            <v>CALCULATION TABLE TO DRIVE GANTT CHART</v>
          </cell>
          <cell r="O8" t="str">
            <v>START</v>
          </cell>
          <cell r="P8" t="str">
            <v>END</v>
          </cell>
          <cell r="T8">
            <v>0</v>
          </cell>
          <cell r="U8">
            <v>36171</v>
          </cell>
          <cell r="V8">
            <v>36178</v>
          </cell>
        </row>
        <row r="9">
          <cell r="A9" t="str">
            <v>PHASE 1</v>
          </cell>
          <cell r="C9" t="str">
            <v>PHASE 2</v>
          </cell>
          <cell r="F9" t="str">
            <v>PHASE 3</v>
          </cell>
          <cell r="L9" t="str">
            <v>RELEASE</v>
          </cell>
          <cell r="N9" t="str">
            <v>Prep Projection</v>
          </cell>
          <cell r="O9">
            <v>36165</v>
          </cell>
          <cell r="P9">
            <v>36231.5</v>
          </cell>
          <cell r="Q9">
            <v>400</v>
          </cell>
          <cell r="R9">
            <v>9</v>
          </cell>
          <cell r="S9">
            <v>66.5</v>
          </cell>
          <cell r="T9">
            <v>0</v>
          </cell>
          <cell r="U9">
            <v>100</v>
          </cell>
          <cell r="V9">
            <v>200</v>
          </cell>
        </row>
        <row r="10">
          <cell r="A10" t="str">
            <v>Wks</v>
          </cell>
          <cell r="B10" t="str">
            <v>Days</v>
          </cell>
          <cell r="C10" t="str">
            <v>Wks</v>
          </cell>
          <cell r="D10" t="str">
            <v>Days</v>
          </cell>
          <cell r="E10" t="str">
            <v>UNITS</v>
          </cell>
          <cell r="F10" t="str">
            <v>Wks</v>
          </cell>
          <cell r="G10" t="str">
            <v>Days</v>
          </cell>
          <cell r="H10" t="str">
            <v>ALPHA</v>
          </cell>
          <cell r="I10" t="str">
            <v>BETA</v>
          </cell>
          <cell r="J10" t="str">
            <v>RTM</v>
          </cell>
          <cell r="N10" t="str">
            <v>Animation Projection</v>
          </cell>
          <cell r="O10">
            <v>36179</v>
          </cell>
          <cell r="P10">
            <v>36244</v>
          </cell>
          <cell r="Q10">
            <v>600</v>
          </cell>
          <cell r="R10">
            <v>9</v>
          </cell>
          <cell r="S10">
            <v>65</v>
          </cell>
          <cell r="T10">
            <v>0</v>
          </cell>
          <cell r="U10">
            <v>0</v>
          </cell>
          <cell r="V10">
            <v>0</v>
          </cell>
        </row>
        <row r="11">
          <cell r="A11">
            <v>7.5</v>
          </cell>
          <cell r="B11">
            <v>66.5</v>
          </cell>
          <cell r="C11">
            <v>5</v>
          </cell>
          <cell r="D11">
            <v>65</v>
          </cell>
          <cell r="E11">
            <v>3000</v>
          </cell>
          <cell r="F11">
            <v>5</v>
          </cell>
          <cell r="G11">
            <v>49</v>
          </cell>
          <cell r="H11">
            <v>21</v>
          </cell>
          <cell r="I11">
            <v>29</v>
          </cell>
          <cell r="J11">
            <v>29</v>
          </cell>
          <cell r="K11">
            <v>29</v>
          </cell>
          <cell r="N11" t="str">
            <v>Ink &amp; Paint Projection</v>
          </cell>
          <cell r="O11">
            <v>36209</v>
          </cell>
          <cell r="P11">
            <v>36258</v>
          </cell>
          <cell r="Q11">
            <v>600</v>
          </cell>
          <cell r="R11">
            <v>7</v>
          </cell>
          <cell r="S11">
            <v>49</v>
          </cell>
          <cell r="T11">
            <v>0</v>
          </cell>
          <cell r="U11">
            <v>0</v>
          </cell>
          <cell r="V11">
            <v>0</v>
          </cell>
        </row>
        <row r="12">
          <cell r="N12" t="str">
            <v>Engineering</v>
          </cell>
          <cell r="O12">
            <v>36230</v>
          </cell>
          <cell r="P12">
            <v>36344</v>
          </cell>
          <cell r="Q12">
            <v>250</v>
          </cell>
          <cell r="R12">
            <v>16</v>
          </cell>
          <cell r="S12">
            <v>114</v>
          </cell>
          <cell r="T12">
            <v>0</v>
          </cell>
          <cell r="U12">
            <v>0</v>
          </cell>
          <cell r="V12">
            <v>0</v>
          </cell>
        </row>
        <row r="13">
          <cell r="C13" t="str">
            <v>ENGINEERING</v>
          </cell>
          <cell r="F13" t="str">
            <v>TESTING</v>
          </cell>
          <cell r="N13" t="str">
            <v>Testing</v>
          </cell>
          <cell r="O13">
            <v>36277</v>
          </cell>
          <cell r="P13">
            <v>36359.5</v>
          </cell>
          <cell r="Q13">
            <v>400</v>
          </cell>
          <cell r="R13">
            <v>11</v>
          </cell>
          <cell r="S13">
            <v>82.5</v>
          </cell>
          <cell r="T13">
            <v>0</v>
          </cell>
          <cell r="U13">
            <v>0</v>
          </cell>
          <cell r="V13">
            <v>0</v>
          </cell>
        </row>
        <row r="14">
          <cell r="B14" t="str">
            <v>Days</v>
          </cell>
          <cell r="C14" t="str">
            <v>Wks</v>
          </cell>
          <cell r="D14" t="str">
            <v>Days</v>
          </cell>
          <cell r="E14" t="str">
            <v>Days</v>
          </cell>
          <cell r="F14" t="str">
            <v>Wks</v>
          </cell>
          <cell r="G14" t="str">
            <v>Days</v>
          </cell>
          <cell r="N14" t="str">
            <v>Rtm</v>
          </cell>
          <cell r="O14">
            <v>36359.5</v>
          </cell>
          <cell r="R14">
            <v>11</v>
          </cell>
          <cell r="S14" t="str">
            <v>Days</v>
          </cell>
          <cell r="T14">
            <v>0</v>
          </cell>
          <cell r="U14">
            <v>0</v>
          </cell>
          <cell r="V14">
            <v>0</v>
          </cell>
        </row>
        <row r="15">
          <cell r="B15">
            <v>14</v>
          </cell>
          <cell r="C15">
            <v>12</v>
          </cell>
          <cell r="D15">
            <v>114</v>
          </cell>
          <cell r="E15">
            <v>812</v>
          </cell>
          <cell r="F15">
            <v>7.5</v>
          </cell>
          <cell r="G15">
            <v>82.5</v>
          </cell>
          <cell r="O15" t="str">
            <v>PROJECTED RTM</v>
          </cell>
          <cell r="Q15">
            <v>36337</v>
          </cell>
          <cell r="R15">
            <v>105</v>
          </cell>
          <cell r="S15">
            <v>35</v>
          </cell>
        </row>
        <row r="16">
          <cell r="O16" t="str">
            <v>PROJECTED STREET</v>
          </cell>
          <cell r="Q16">
            <v>36367</v>
          </cell>
        </row>
        <row r="17">
          <cell r="O17" t="str">
            <v>+ or - Scheduled Date</v>
          </cell>
          <cell r="Q17">
            <v>0</v>
          </cell>
        </row>
        <row r="19">
          <cell r="N19" t="str">
            <v>PROJECT 2</v>
          </cell>
          <cell r="Q19">
            <v>3000</v>
          </cell>
          <cell r="R19" t="str">
            <v>WK Count</v>
          </cell>
          <cell r="S19" t="str">
            <v>Total Days</v>
          </cell>
        </row>
        <row r="20">
          <cell r="A20" t="str">
            <v>CALCULATION TABLE TO DRIVE GANTT CHART</v>
          </cell>
          <cell r="O20" t="str">
            <v>START</v>
          </cell>
          <cell r="P20" t="str">
            <v>END</v>
          </cell>
          <cell r="T20">
            <v>0</v>
          </cell>
          <cell r="U20">
            <v>0</v>
          </cell>
          <cell r="V20">
            <v>0</v>
          </cell>
        </row>
        <row r="21">
          <cell r="A21" t="str">
            <v>PHASE 1</v>
          </cell>
          <cell r="C21" t="str">
            <v>PHASE 2</v>
          </cell>
          <cell r="F21" t="str">
            <v>PHASE 3</v>
          </cell>
          <cell r="L21" t="str">
            <v>RELEASE</v>
          </cell>
          <cell r="N21" t="str">
            <v>Prep Projection</v>
          </cell>
          <cell r="O21">
            <v>36196</v>
          </cell>
          <cell r="P21">
            <v>36262.5</v>
          </cell>
          <cell r="Q21">
            <v>400</v>
          </cell>
          <cell r="R21">
            <v>10</v>
          </cell>
          <cell r="S21">
            <v>66.5</v>
          </cell>
          <cell r="T21">
            <v>0</v>
          </cell>
          <cell r="U21">
            <v>0</v>
          </cell>
          <cell r="V21">
            <v>0</v>
          </cell>
        </row>
        <row r="22">
          <cell r="A22" t="str">
            <v>Wks</v>
          </cell>
          <cell r="B22" t="str">
            <v>Days</v>
          </cell>
          <cell r="C22" t="str">
            <v>Wks</v>
          </cell>
          <cell r="D22" t="str">
            <v>Days</v>
          </cell>
          <cell r="E22" t="str">
            <v>UNITS</v>
          </cell>
          <cell r="F22" t="str">
            <v>Wks</v>
          </cell>
          <cell r="G22" t="str">
            <v>Days</v>
          </cell>
          <cell r="H22" t="str">
            <v>ALPHA</v>
          </cell>
          <cell r="I22" t="str">
            <v>BETA</v>
          </cell>
          <cell r="J22" t="str">
            <v>RTM</v>
          </cell>
          <cell r="N22" t="str">
            <v>Animation Projection</v>
          </cell>
          <cell r="O22">
            <v>36210</v>
          </cell>
          <cell r="P22">
            <v>36282</v>
          </cell>
          <cell r="Q22">
            <v>500</v>
          </cell>
          <cell r="R22">
            <v>10</v>
          </cell>
          <cell r="S22">
            <v>72</v>
          </cell>
          <cell r="T22">
            <v>0</v>
          </cell>
          <cell r="U22">
            <v>0</v>
          </cell>
          <cell r="V22">
            <v>0</v>
          </cell>
        </row>
        <row r="23">
          <cell r="A23">
            <v>7.5</v>
          </cell>
          <cell r="B23">
            <v>66.5</v>
          </cell>
          <cell r="C23">
            <v>6</v>
          </cell>
          <cell r="D23">
            <v>72</v>
          </cell>
          <cell r="E23">
            <v>3000</v>
          </cell>
          <cell r="F23">
            <v>6</v>
          </cell>
          <cell r="G23">
            <v>56</v>
          </cell>
          <cell r="H23">
            <v>21</v>
          </cell>
          <cell r="I23">
            <v>29</v>
          </cell>
          <cell r="J23">
            <v>29</v>
          </cell>
          <cell r="K23">
            <v>29</v>
          </cell>
          <cell r="N23" t="str">
            <v>Ink &amp; Paint Projection</v>
          </cell>
          <cell r="O23">
            <v>36240</v>
          </cell>
          <cell r="P23">
            <v>36296</v>
          </cell>
          <cell r="Q23">
            <v>500</v>
          </cell>
          <cell r="R23">
            <v>8</v>
          </cell>
          <cell r="S23">
            <v>56</v>
          </cell>
          <cell r="T23">
            <v>0</v>
          </cell>
          <cell r="U23">
            <v>0</v>
          </cell>
          <cell r="V23">
            <v>0</v>
          </cell>
        </row>
        <row r="24">
          <cell r="N24" t="str">
            <v>Engineering</v>
          </cell>
          <cell r="O24">
            <v>36261</v>
          </cell>
          <cell r="P24">
            <v>36375</v>
          </cell>
          <cell r="Q24">
            <v>250</v>
          </cell>
          <cell r="R24">
            <v>17</v>
          </cell>
          <cell r="S24">
            <v>114</v>
          </cell>
          <cell r="T24">
            <v>0</v>
          </cell>
          <cell r="U24">
            <v>0</v>
          </cell>
          <cell r="V24">
            <v>0</v>
          </cell>
        </row>
        <row r="25">
          <cell r="C25" t="str">
            <v>ENGINEERING</v>
          </cell>
          <cell r="F25" t="str">
            <v>TESTING</v>
          </cell>
          <cell r="N25" t="str">
            <v>Testing</v>
          </cell>
          <cell r="O25">
            <v>36308</v>
          </cell>
          <cell r="P25">
            <v>36390.5</v>
          </cell>
          <cell r="Q25">
            <v>400</v>
          </cell>
          <cell r="R25">
            <v>12</v>
          </cell>
          <cell r="S25">
            <v>82.5</v>
          </cell>
          <cell r="T25">
            <v>0</v>
          </cell>
          <cell r="U25">
            <v>0</v>
          </cell>
          <cell r="V25">
            <v>0</v>
          </cell>
        </row>
        <row r="26">
          <cell r="B26" t="str">
            <v>Days</v>
          </cell>
          <cell r="C26" t="str">
            <v>Wks</v>
          </cell>
          <cell r="D26" t="str">
            <v>Days</v>
          </cell>
          <cell r="E26" t="str">
            <v>Days</v>
          </cell>
          <cell r="F26" t="str">
            <v>Wks</v>
          </cell>
          <cell r="G26" t="str">
            <v>Days</v>
          </cell>
          <cell r="N26" t="str">
            <v>Rtm</v>
          </cell>
          <cell r="O26">
            <v>36390.5</v>
          </cell>
          <cell r="P26" t="e">
            <v>#VALUE!</v>
          </cell>
          <cell r="Q26">
            <v>400</v>
          </cell>
          <cell r="R26">
            <v>12</v>
          </cell>
          <cell r="S26" t="str">
            <v>Days</v>
          </cell>
          <cell r="T26">
            <v>0</v>
          </cell>
          <cell r="U26">
            <v>0</v>
          </cell>
          <cell r="V26">
            <v>0</v>
          </cell>
        </row>
        <row r="27">
          <cell r="B27">
            <v>14</v>
          </cell>
          <cell r="C27">
            <v>12</v>
          </cell>
          <cell r="D27">
            <v>114</v>
          </cell>
          <cell r="E27">
            <v>812</v>
          </cell>
          <cell r="F27">
            <v>7.5</v>
          </cell>
          <cell r="G27">
            <v>82.5</v>
          </cell>
          <cell r="O27" t="str">
            <v>PROJECTED RTM</v>
          </cell>
          <cell r="Q27">
            <v>36375</v>
          </cell>
          <cell r="R27">
            <v>112</v>
          </cell>
          <cell r="S27">
            <v>42</v>
          </cell>
        </row>
        <row r="28">
          <cell r="O28" t="str">
            <v>PROJECTED STREET</v>
          </cell>
          <cell r="Q28">
            <v>36405</v>
          </cell>
        </row>
        <row r="29">
          <cell r="O29" t="str">
            <v>+ or - Scheduled Date</v>
          </cell>
          <cell r="Q29">
            <v>0</v>
          </cell>
        </row>
        <row r="31">
          <cell r="N31" t="str">
            <v>PROJECT 3</v>
          </cell>
          <cell r="Q31">
            <v>3000</v>
          </cell>
          <cell r="R31" t="str">
            <v>WK Count</v>
          </cell>
          <cell r="S31" t="str">
            <v>Total Days</v>
          </cell>
        </row>
        <row r="32">
          <cell r="A32" t="str">
            <v>CALCULATION TABLE TO DRIVE GANTT CHART</v>
          </cell>
          <cell r="O32" t="str">
            <v>START</v>
          </cell>
          <cell r="P32" t="str">
            <v>END</v>
          </cell>
          <cell r="T32">
            <v>0</v>
          </cell>
          <cell r="U32">
            <v>0</v>
          </cell>
          <cell r="V32">
            <v>0</v>
          </cell>
        </row>
        <row r="33">
          <cell r="A33" t="str">
            <v>PHASE 1</v>
          </cell>
          <cell r="C33" t="str">
            <v>PHASE 2</v>
          </cell>
          <cell r="F33" t="str">
            <v>PHASE 3</v>
          </cell>
          <cell r="L33" t="str">
            <v>RELEASE</v>
          </cell>
          <cell r="N33" t="str">
            <v>Prep Projection</v>
          </cell>
          <cell r="O33">
            <v>36241</v>
          </cell>
          <cell r="P33">
            <v>36307.5</v>
          </cell>
          <cell r="Q33">
            <v>400</v>
          </cell>
          <cell r="R33">
            <v>10</v>
          </cell>
          <cell r="S33">
            <v>66.5</v>
          </cell>
          <cell r="T33">
            <v>0</v>
          </cell>
          <cell r="U33">
            <v>0</v>
          </cell>
          <cell r="V33">
            <v>0</v>
          </cell>
        </row>
        <row r="34">
          <cell r="A34" t="str">
            <v>Wks</v>
          </cell>
          <cell r="B34" t="str">
            <v>Days</v>
          </cell>
          <cell r="C34" t="str">
            <v>Wks</v>
          </cell>
          <cell r="D34" t="str">
            <v>Days</v>
          </cell>
          <cell r="E34" t="str">
            <v>UNITS</v>
          </cell>
          <cell r="F34" t="str">
            <v>Wks</v>
          </cell>
          <cell r="G34" t="str">
            <v>Days</v>
          </cell>
          <cell r="H34" t="str">
            <v>ALPHA</v>
          </cell>
          <cell r="I34" t="str">
            <v>BETA</v>
          </cell>
          <cell r="J34" t="str">
            <v>RTM</v>
          </cell>
          <cell r="N34" t="str">
            <v>Animation Projection</v>
          </cell>
          <cell r="O34">
            <v>36255</v>
          </cell>
          <cell r="P34">
            <v>36327</v>
          </cell>
          <cell r="Q34">
            <v>500</v>
          </cell>
          <cell r="R34">
            <v>11</v>
          </cell>
          <cell r="S34">
            <v>72</v>
          </cell>
          <cell r="T34">
            <v>0</v>
          </cell>
          <cell r="U34">
            <v>0</v>
          </cell>
          <cell r="V34">
            <v>0</v>
          </cell>
        </row>
        <row r="35">
          <cell r="A35">
            <v>7.5</v>
          </cell>
          <cell r="B35">
            <v>66.5</v>
          </cell>
          <cell r="C35">
            <v>6</v>
          </cell>
          <cell r="D35">
            <v>72</v>
          </cell>
          <cell r="E35">
            <v>3000</v>
          </cell>
          <cell r="F35">
            <v>6</v>
          </cell>
          <cell r="G35">
            <v>56</v>
          </cell>
          <cell r="H35">
            <v>21</v>
          </cell>
          <cell r="I35">
            <v>29</v>
          </cell>
          <cell r="J35">
            <v>29</v>
          </cell>
          <cell r="K35">
            <v>29</v>
          </cell>
          <cell r="N35" t="str">
            <v>Ink &amp; Paint Projection</v>
          </cell>
          <cell r="O35">
            <v>36285</v>
          </cell>
          <cell r="P35">
            <v>36341</v>
          </cell>
          <cell r="Q35">
            <v>500</v>
          </cell>
          <cell r="R35">
            <v>8</v>
          </cell>
          <cell r="S35">
            <v>56</v>
          </cell>
          <cell r="T35">
            <v>0</v>
          </cell>
          <cell r="U35">
            <v>0</v>
          </cell>
          <cell r="V35">
            <v>0</v>
          </cell>
        </row>
        <row r="36">
          <cell r="N36" t="str">
            <v>Engineering</v>
          </cell>
          <cell r="O36">
            <v>36306</v>
          </cell>
          <cell r="P36">
            <v>36420</v>
          </cell>
          <cell r="Q36">
            <v>250</v>
          </cell>
          <cell r="R36">
            <v>16</v>
          </cell>
          <cell r="S36">
            <v>114</v>
          </cell>
          <cell r="T36">
            <v>0</v>
          </cell>
          <cell r="U36">
            <v>0</v>
          </cell>
          <cell r="V36">
            <v>0</v>
          </cell>
        </row>
        <row r="37">
          <cell r="C37" t="str">
            <v>ENGINEERING</v>
          </cell>
          <cell r="F37" t="str">
            <v>TESTING</v>
          </cell>
          <cell r="N37" t="str">
            <v>Testing</v>
          </cell>
          <cell r="O37">
            <v>36353</v>
          </cell>
          <cell r="P37">
            <v>36435.5</v>
          </cell>
          <cell r="Q37">
            <v>400</v>
          </cell>
          <cell r="R37">
            <v>12</v>
          </cell>
          <cell r="S37">
            <v>82.5</v>
          </cell>
          <cell r="T37">
            <v>0</v>
          </cell>
          <cell r="U37">
            <v>0</v>
          </cell>
          <cell r="V37">
            <v>0</v>
          </cell>
        </row>
        <row r="38">
          <cell r="B38" t="str">
            <v>Days</v>
          </cell>
          <cell r="C38" t="str">
            <v>Wks</v>
          </cell>
          <cell r="D38" t="str">
            <v>Days</v>
          </cell>
          <cell r="E38" t="str">
            <v>Days</v>
          </cell>
          <cell r="F38" t="str">
            <v>Wks</v>
          </cell>
          <cell r="G38" t="str">
            <v>Days</v>
          </cell>
          <cell r="N38" t="str">
            <v>Rtm</v>
          </cell>
          <cell r="O38">
            <v>36435.5</v>
          </cell>
          <cell r="P38" t="e">
            <v>#VALUE!</v>
          </cell>
          <cell r="Q38">
            <v>400</v>
          </cell>
          <cell r="R38">
            <v>12</v>
          </cell>
          <cell r="S38" t="str">
            <v>Days</v>
          </cell>
          <cell r="T38">
            <v>0</v>
          </cell>
          <cell r="U38">
            <v>0</v>
          </cell>
          <cell r="V38">
            <v>0</v>
          </cell>
        </row>
        <row r="39">
          <cell r="B39">
            <v>14</v>
          </cell>
          <cell r="C39">
            <v>12</v>
          </cell>
          <cell r="D39">
            <v>114</v>
          </cell>
          <cell r="E39">
            <v>812</v>
          </cell>
          <cell r="F39">
            <v>7.5</v>
          </cell>
          <cell r="G39">
            <v>82.5</v>
          </cell>
          <cell r="O39" t="str">
            <v>PROJECTED RTM</v>
          </cell>
          <cell r="Q39">
            <v>36420</v>
          </cell>
          <cell r="R39">
            <v>119</v>
          </cell>
          <cell r="S39">
            <v>42</v>
          </cell>
        </row>
        <row r="40">
          <cell r="O40" t="str">
            <v>PROJECTED STREET</v>
          </cell>
          <cell r="Q40">
            <v>36450</v>
          </cell>
        </row>
        <row r="41">
          <cell r="O41" t="str">
            <v>+ or - Scheduled Date</v>
          </cell>
          <cell r="Q41">
            <v>0</v>
          </cell>
        </row>
        <row r="43">
          <cell r="N43" t="str">
            <v>PROJECT 4</v>
          </cell>
          <cell r="Q43">
            <v>3000</v>
          </cell>
          <cell r="R43" t="str">
            <v>WK Count</v>
          </cell>
          <cell r="S43" t="str">
            <v>Total Days</v>
          </cell>
        </row>
        <row r="44">
          <cell r="A44" t="str">
            <v>CALCULATION TABLE TO DRIVE GANTT CHART</v>
          </cell>
          <cell r="O44" t="str">
            <v>START</v>
          </cell>
          <cell r="P44" t="str">
            <v>END</v>
          </cell>
          <cell r="T44">
            <v>0</v>
          </cell>
          <cell r="U44">
            <v>0</v>
          </cell>
          <cell r="V44">
            <v>0</v>
          </cell>
        </row>
        <row r="45">
          <cell r="A45" t="str">
            <v>PHASE 1</v>
          </cell>
          <cell r="C45" t="str">
            <v>PHASE 2</v>
          </cell>
          <cell r="F45" t="str">
            <v>PHASE 3</v>
          </cell>
          <cell r="L45" t="str">
            <v>RELEASE</v>
          </cell>
          <cell r="N45" t="str">
            <v>Prep Projection</v>
          </cell>
          <cell r="O45">
            <v>36296</v>
          </cell>
          <cell r="P45">
            <v>36362.5</v>
          </cell>
          <cell r="Q45">
            <v>400</v>
          </cell>
          <cell r="R45">
            <v>10</v>
          </cell>
          <cell r="S45">
            <v>66.5</v>
          </cell>
          <cell r="T45">
            <v>0</v>
          </cell>
          <cell r="U45">
            <v>0</v>
          </cell>
          <cell r="V45">
            <v>0</v>
          </cell>
        </row>
        <row r="46">
          <cell r="A46" t="str">
            <v>Wks</v>
          </cell>
          <cell r="B46" t="str">
            <v>Days</v>
          </cell>
          <cell r="C46" t="str">
            <v>Wks</v>
          </cell>
          <cell r="D46" t="str">
            <v>Days</v>
          </cell>
          <cell r="E46" t="str">
            <v>UNITS</v>
          </cell>
          <cell r="F46" t="str">
            <v>Wks</v>
          </cell>
          <cell r="G46" t="str">
            <v>Days</v>
          </cell>
          <cell r="H46" t="str">
            <v>ALPHA</v>
          </cell>
          <cell r="I46" t="str">
            <v>BETA</v>
          </cell>
          <cell r="J46" t="str">
            <v>RTM</v>
          </cell>
          <cell r="N46" t="str">
            <v>Animation Projection</v>
          </cell>
          <cell r="O46">
            <v>36310</v>
          </cell>
          <cell r="P46">
            <v>36375</v>
          </cell>
          <cell r="Q46">
            <v>600</v>
          </cell>
          <cell r="R46">
            <v>10</v>
          </cell>
          <cell r="S46">
            <v>65</v>
          </cell>
          <cell r="T46">
            <v>0</v>
          </cell>
          <cell r="U46">
            <v>0</v>
          </cell>
          <cell r="V46">
            <v>0</v>
          </cell>
        </row>
        <row r="47">
          <cell r="A47">
            <v>7.5</v>
          </cell>
          <cell r="B47">
            <v>66.5</v>
          </cell>
          <cell r="C47">
            <v>5</v>
          </cell>
          <cell r="D47">
            <v>65</v>
          </cell>
          <cell r="E47">
            <v>3000</v>
          </cell>
          <cell r="F47">
            <v>5</v>
          </cell>
          <cell r="G47">
            <v>49</v>
          </cell>
          <cell r="H47">
            <v>21</v>
          </cell>
          <cell r="I47">
            <v>29</v>
          </cell>
          <cell r="J47">
            <v>29</v>
          </cell>
          <cell r="K47">
            <v>29</v>
          </cell>
          <cell r="N47" t="str">
            <v>Ink &amp; Paint Projection</v>
          </cell>
          <cell r="O47">
            <v>36340</v>
          </cell>
          <cell r="P47">
            <v>36389</v>
          </cell>
          <cell r="Q47">
            <v>600</v>
          </cell>
          <cell r="R47">
            <v>7</v>
          </cell>
          <cell r="S47">
            <v>49</v>
          </cell>
          <cell r="T47">
            <v>0</v>
          </cell>
          <cell r="U47">
            <v>0</v>
          </cell>
          <cell r="V47">
            <v>0</v>
          </cell>
        </row>
        <row r="48">
          <cell r="N48" t="str">
            <v>Engineering</v>
          </cell>
          <cell r="O48">
            <v>36370</v>
          </cell>
          <cell r="P48">
            <v>36484</v>
          </cell>
          <cell r="Q48">
            <v>250</v>
          </cell>
          <cell r="R48">
            <v>16</v>
          </cell>
          <cell r="S48">
            <v>114</v>
          </cell>
          <cell r="T48">
            <v>0</v>
          </cell>
          <cell r="U48">
            <v>0</v>
          </cell>
          <cell r="V48">
            <v>0</v>
          </cell>
        </row>
        <row r="49">
          <cell r="C49" t="str">
            <v>ENGINEERING</v>
          </cell>
          <cell r="F49" t="str">
            <v>TESTING</v>
          </cell>
          <cell r="N49" t="str">
            <v>Testing</v>
          </cell>
          <cell r="O49">
            <v>36417</v>
          </cell>
          <cell r="P49">
            <v>36499.5</v>
          </cell>
          <cell r="Q49">
            <v>400</v>
          </cell>
          <cell r="R49">
            <v>11</v>
          </cell>
          <cell r="S49">
            <v>82.5</v>
          </cell>
          <cell r="T49">
            <v>0</v>
          </cell>
          <cell r="U49">
            <v>0</v>
          </cell>
          <cell r="V49">
            <v>0</v>
          </cell>
        </row>
        <row r="50">
          <cell r="B50" t="str">
            <v>Days</v>
          </cell>
          <cell r="C50" t="str">
            <v>Wks</v>
          </cell>
          <cell r="D50" t="str">
            <v>Days</v>
          </cell>
          <cell r="E50" t="str">
            <v>Days</v>
          </cell>
          <cell r="F50" t="str">
            <v>Wks</v>
          </cell>
          <cell r="G50" t="str">
            <v>Days</v>
          </cell>
          <cell r="N50" t="str">
            <v>Rtm</v>
          </cell>
          <cell r="O50">
            <v>36499.5</v>
          </cell>
          <cell r="P50" t="e">
            <v>#VALUE!</v>
          </cell>
          <cell r="Q50">
            <v>400</v>
          </cell>
          <cell r="R50">
            <v>11</v>
          </cell>
          <cell r="S50" t="str">
            <v>Days</v>
          </cell>
          <cell r="T50">
            <v>0</v>
          </cell>
          <cell r="U50">
            <v>0</v>
          </cell>
          <cell r="V50">
            <v>0</v>
          </cell>
        </row>
        <row r="51">
          <cell r="B51">
            <v>14</v>
          </cell>
          <cell r="C51">
            <v>12</v>
          </cell>
          <cell r="D51">
            <v>114</v>
          </cell>
          <cell r="E51">
            <v>812</v>
          </cell>
          <cell r="F51">
            <v>7.5</v>
          </cell>
          <cell r="G51">
            <v>82.5</v>
          </cell>
          <cell r="O51" t="str">
            <v>PROJECTED RTM</v>
          </cell>
          <cell r="Q51">
            <v>36468</v>
          </cell>
          <cell r="R51">
            <v>112</v>
          </cell>
          <cell r="S51">
            <v>35</v>
          </cell>
        </row>
        <row r="52">
          <cell r="O52" t="str">
            <v>PROJECTED STREET</v>
          </cell>
          <cell r="Q52">
            <v>36498</v>
          </cell>
        </row>
        <row r="53">
          <cell r="O53" t="str">
            <v>+ or - Scheduled Date</v>
          </cell>
          <cell r="Q53">
            <v>0</v>
          </cell>
        </row>
        <row r="55">
          <cell r="N55" t="str">
            <v>PROJECT 5</v>
          </cell>
          <cell r="Q55">
            <v>3000</v>
          </cell>
          <cell r="R55" t="str">
            <v>WK Count</v>
          </cell>
          <cell r="S55" t="str">
            <v>Total Days</v>
          </cell>
        </row>
        <row r="56">
          <cell r="A56" t="str">
            <v>CALCULATION TABLE TO DRIVE GANTT CHART</v>
          </cell>
          <cell r="O56" t="str">
            <v>START</v>
          </cell>
          <cell r="P56" t="str">
            <v>END</v>
          </cell>
          <cell r="T56">
            <v>0</v>
          </cell>
          <cell r="U56">
            <v>0</v>
          </cell>
          <cell r="V56">
            <v>0</v>
          </cell>
        </row>
        <row r="57">
          <cell r="A57" t="str">
            <v>PHASE 1</v>
          </cell>
          <cell r="C57" t="str">
            <v>PHASE 2</v>
          </cell>
          <cell r="F57" t="str">
            <v>PHASE 3</v>
          </cell>
          <cell r="L57" t="str">
            <v>RELEASE</v>
          </cell>
          <cell r="N57" t="str">
            <v>Prep Projection</v>
          </cell>
          <cell r="O57">
            <v>36327</v>
          </cell>
          <cell r="P57">
            <v>36393.5</v>
          </cell>
          <cell r="Q57">
            <v>400</v>
          </cell>
          <cell r="R57">
            <v>9</v>
          </cell>
          <cell r="S57">
            <v>66.5</v>
          </cell>
          <cell r="T57">
            <v>0</v>
          </cell>
          <cell r="U57">
            <v>0</v>
          </cell>
          <cell r="V57">
            <v>0</v>
          </cell>
        </row>
        <row r="58">
          <cell r="A58" t="str">
            <v>Wks</v>
          </cell>
          <cell r="B58" t="str">
            <v>Days</v>
          </cell>
          <cell r="C58" t="str">
            <v>Wks</v>
          </cell>
          <cell r="D58" t="str">
            <v>Days</v>
          </cell>
          <cell r="E58" t="str">
            <v>UNITS</v>
          </cell>
          <cell r="F58" t="str">
            <v>Wks</v>
          </cell>
          <cell r="G58" t="str">
            <v>Days</v>
          </cell>
          <cell r="H58" t="str">
            <v>ALPHA</v>
          </cell>
          <cell r="I58" t="str">
            <v>BETA</v>
          </cell>
          <cell r="J58" t="str">
            <v>RTM</v>
          </cell>
          <cell r="N58" t="str">
            <v>Animation Projection</v>
          </cell>
          <cell r="O58">
            <v>36341</v>
          </cell>
          <cell r="P58">
            <v>36423.5</v>
          </cell>
          <cell r="Q58">
            <v>400</v>
          </cell>
          <cell r="R58">
            <v>12</v>
          </cell>
          <cell r="S58">
            <v>82.5</v>
          </cell>
          <cell r="T58">
            <v>0</v>
          </cell>
          <cell r="U58">
            <v>0</v>
          </cell>
          <cell r="V58">
            <v>0</v>
          </cell>
        </row>
        <row r="59">
          <cell r="A59">
            <v>7.5</v>
          </cell>
          <cell r="B59">
            <v>66.5</v>
          </cell>
          <cell r="C59">
            <v>7.5</v>
          </cell>
          <cell r="D59">
            <v>82.5</v>
          </cell>
          <cell r="E59">
            <v>3000</v>
          </cell>
          <cell r="F59">
            <v>7.5</v>
          </cell>
          <cell r="G59">
            <v>66.5</v>
          </cell>
          <cell r="H59">
            <v>21</v>
          </cell>
          <cell r="I59">
            <v>29</v>
          </cell>
          <cell r="J59">
            <v>29</v>
          </cell>
          <cell r="K59">
            <v>29</v>
          </cell>
          <cell r="N59" t="str">
            <v>Ink &amp; Paint Projection</v>
          </cell>
          <cell r="O59">
            <v>36371</v>
          </cell>
          <cell r="P59">
            <v>36437.5</v>
          </cell>
          <cell r="Q59">
            <v>400</v>
          </cell>
          <cell r="R59">
            <v>10</v>
          </cell>
          <cell r="S59">
            <v>66.5</v>
          </cell>
          <cell r="T59">
            <v>0</v>
          </cell>
          <cell r="U59">
            <v>0</v>
          </cell>
          <cell r="V59">
            <v>0</v>
          </cell>
        </row>
        <row r="60">
          <cell r="N60" t="str">
            <v>Engineering</v>
          </cell>
          <cell r="O60">
            <v>36401</v>
          </cell>
          <cell r="P60">
            <v>36515</v>
          </cell>
          <cell r="Q60">
            <v>250</v>
          </cell>
          <cell r="R60">
            <v>17</v>
          </cell>
          <cell r="S60">
            <v>114</v>
          </cell>
          <cell r="T60">
            <v>0</v>
          </cell>
          <cell r="U60">
            <v>0</v>
          </cell>
          <cell r="V60">
            <v>0</v>
          </cell>
        </row>
        <row r="61">
          <cell r="C61" t="str">
            <v>ENGINEERING</v>
          </cell>
          <cell r="F61" t="str">
            <v>TESTING</v>
          </cell>
          <cell r="N61" t="str">
            <v>Testing</v>
          </cell>
          <cell r="O61">
            <v>36448</v>
          </cell>
          <cell r="P61">
            <v>36530.5</v>
          </cell>
          <cell r="Q61">
            <v>400</v>
          </cell>
          <cell r="R61">
            <v>12</v>
          </cell>
          <cell r="S61">
            <v>82.5</v>
          </cell>
          <cell r="T61">
            <v>0</v>
          </cell>
          <cell r="U61">
            <v>0</v>
          </cell>
          <cell r="V61">
            <v>0</v>
          </cell>
        </row>
        <row r="62">
          <cell r="B62" t="str">
            <v>Days</v>
          </cell>
          <cell r="C62" t="str">
            <v>Wks</v>
          </cell>
          <cell r="D62" t="str">
            <v>Days</v>
          </cell>
          <cell r="E62" t="str">
            <v>Days</v>
          </cell>
          <cell r="F62" t="str">
            <v>Wks</v>
          </cell>
          <cell r="G62" t="str">
            <v>Days</v>
          </cell>
          <cell r="N62" t="str">
            <v>Rtm</v>
          </cell>
          <cell r="O62">
            <v>36530.5</v>
          </cell>
          <cell r="P62" t="e">
            <v>#VALUE!</v>
          </cell>
          <cell r="Q62">
            <v>400</v>
          </cell>
          <cell r="R62">
            <v>12</v>
          </cell>
          <cell r="S62" t="str">
            <v>Days</v>
          </cell>
          <cell r="T62">
            <v>0</v>
          </cell>
          <cell r="U62">
            <v>0</v>
          </cell>
          <cell r="V62">
            <v>0</v>
          </cell>
        </row>
        <row r="63">
          <cell r="B63">
            <v>14</v>
          </cell>
          <cell r="C63">
            <v>12</v>
          </cell>
          <cell r="D63">
            <v>114</v>
          </cell>
          <cell r="E63">
            <v>812</v>
          </cell>
          <cell r="F63">
            <v>7.5</v>
          </cell>
          <cell r="G63">
            <v>82.5</v>
          </cell>
          <cell r="O63" t="str">
            <v>PROJECTED RTM</v>
          </cell>
          <cell r="Q63">
            <v>36516.5</v>
          </cell>
          <cell r="R63">
            <v>126</v>
          </cell>
          <cell r="S63">
            <v>52.5</v>
          </cell>
        </row>
        <row r="64">
          <cell r="O64" t="str">
            <v>PROJECTED STREET</v>
          </cell>
          <cell r="Q64">
            <v>36546.5</v>
          </cell>
        </row>
        <row r="65">
          <cell r="O65" t="str">
            <v>+ or - Scheduled Date</v>
          </cell>
          <cell r="Q65">
            <v>0</v>
          </cell>
        </row>
        <row r="67">
          <cell r="N67" t="str">
            <v>PROJECT 6</v>
          </cell>
          <cell r="Q67">
            <v>3000</v>
          </cell>
          <cell r="R67" t="str">
            <v>WK Count</v>
          </cell>
          <cell r="S67" t="str">
            <v>Total Days</v>
          </cell>
        </row>
        <row r="68">
          <cell r="A68" t="str">
            <v>CALCULATION TABLE TO DRIVE GANTT CHART</v>
          </cell>
          <cell r="O68" t="str">
            <v>START</v>
          </cell>
          <cell r="P68" t="str">
            <v>END</v>
          </cell>
          <cell r="T68">
            <v>0</v>
          </cell>
          <cell r="U68">
            <v>0</v>
          </cell>
          <cell r="V68">
            <v>0</v>
          </cell>
        </row>
        <row r="69">
          <cell r="A69" t="str">
            <v>PHASE 1</v>
          </cell>
          <cell r="C69" t="str">
            <v>PHASE 2</v>
          </cell>
          <cell r="F69" t="str">
            <v>PHASE 3</v>
          </cell>
          <cell r="L69" t="str">
            <v>RELEASE</v>
          </cell>
          <cell r="N69" t="str">
            <v>Prep Projection</v>
          </cell>
          <cell r="O69">
            <v>36382</v>
          </cell>
          <cell r="P69">
            <v>36448.5</v>
          </cell>
          <cell r="Q69">
            <v>400</v>
          </cell>
          <cell r="R69">
            <v>9</v>
          </cell>
          <cell r="S69">
            <v>66.5</v>
          </cell>
          <cell r="T69">
            <v>0</v>
          </cell>
          <cell r="U69">
            <v>0</v>
          </cell>
          <cell r="V69">
            <v>0</v>
          </cell>
        </row>
        <row r="70">
          <cell r="A70" t="str">
            <v>Wks</v>
          </cell>
          <cell r="B70" t="str">
            <v>Days</v>
          </cell>
          <cell r="C70" t="str">
            <v>Wks</v>
          </cell>
          <cell r="D70" t="str">
            <v>Days</v>
          </cell>
          <cell r="E70" t="str">
            <v>UNITS</v>
          </cell>
          <cell r="F70" t="str">
            <v>Wks</v>
          </cell>
          <cell r="G70" t="str">
            <v>Days</v>
          </cell>
          <cell r="H70" t="str">
            <v>ALPHA</v>
          </cell>
          <cell r="I70" t="str">
            <v>BETA</v>
          </cell>
          <cell r="J70" t="str">
            <v>RTM</v>
          </cell>
          <cell r="N70" t="str">
            <v>Animation Projection</v>
          </cell>
          <cell r="O70">
            <v>36396</v>
          </cell>
          <cell r="P70">
            <v>36478.5</v>
          </cell>
          <cell r="Q70">
            <v>400</v>
          </cell>
          <cell r="R70">
            <v>11</v>
          </cell>
          <cell r="S70">
            <v>82.5</v>
          </cell>
          <cell r="T70">
            <v>0</v>
          </cell>
          <cell r="U70">
            <v>0</v>
          </cell>
          <cell r="V70">
            <v>0</v>
          </cell>
        </row>
        <row r="71">
          <cell r="A71">
            <v>7.5</v>
          </cell>
          <cell r="B71">
            <v>66.5</v>
          </cell>
          <cell r="C71">
            <v>7.5</v>
          </cell>
          <cell r="D71">
            <v>82.5</v>
          </cell>
          <cell r="E71">
            <v>3000</v>
          </cell>
          <cell r="F71">
            <v>7.5</v>
          </cell>
          <cell r="G71">
            <v>66.5</v>
          </cell>
          <cell r="H71">
            <v>21</v>
          </cell>
          <cell r="I71">
            <v>29</v>
          </cell>
          <cell r="J71">
            <v>29</v>
          </cell>
          <cell r="K71">
            <v>29</v>
          </cell>
          <cell r="N71" t="str">
            <v>Ink &amp; Paint Projection</v>
          </cell>
          <cell r="O71">
            <v>36426</v>
          </cell>
          <cell r="P71">
            <v>36492.5</v>
          </cell>
          <cell r="Q71">
            <v>400</v>
          </cell>
          <cell r="R71">
            <v>9</v>
          </cell>
          <cell r="S71">
            <v>66.5</v>
          </cell>
          <cell r="T71">
            <v>0</v>
          </cell>
          <cell r="U71">
            <v>0</v>
          </cell>
          <cell r="V71">
            <v>0</v>
          </cell>
        </row>
        <row r="72">
          <cell r="N72" t="str">
            <v>Engineering</v>
          </cell>
          <cell r="O72">
            <v>36446</v>
          </cell>
          <cell r="P72">
            <v>36560</v>
          </cell>
          <cell r="Q72">
            <v>250</v>
          </cell>
          <cell r="R72">
            <v>16</v>
          </cell>
          <cell r="S72">
            <v>114</v>
          </cell>
          <cell r="T72">
            <v>0</v>
          </cell>
          <cell r="U72">
            <v>0</v>
          </cell>
          <cell r="V72">
            <v>0</v>
          </cell>
        </row>
        <row r="73">
          <cell r="C73" t="str">
            <v>ENGINEERING</v>
          </cell>
          <cell r="F73" t="str">
            <v>TESTING</v>
          </cell>
          <cell r="N73" t="str">
            <v>Testing</v>
          </cell>
          <cell r="O73">
            <v>36493</v>
          </cell>
          <cell r="P73">
            <v>36575.5</v>
          </cell>
          <cell r="Q73">
            <v>400</v>
          </cell>
          <cell r="R73">
            <v>12</v>
          </cell>
          <cell r="S73">
            <v>82.5</v>
          </cell>
          <cell r="T73">
            <v>0</v>
          </cell>
          <cell r="U73">
            <v>0</v>
          </cell>
          <cell r="V73">
            <v>0</v>
          </cell>
        </row>
        <row r="74">
          <cell r="B74" t="str">
            <v>Days</v>
          </cell>
          <cell r="C74" t="str">
            <v>Wks</v>
          </cell>
          <cell r="D74" t="str">
            <v>Days</v>
          </cell>
          <cell r="E74" t="str">
            <v>Days</v>
          </cell>
          <cell r="F74" t="str">
            <v>Wks</v>
          </cell>
          <cell r="G74" t="str">
            <v>Days</v>
          </cell>
          <cell r="N74" t="str">
            <v>Rtm</v>
          </cell>
          <cell r="O74">
            <v>36575.5</v>
          </cell>
          <cell r="P74" t="e">
            <v>#VALUE!</v>
          </cell>
          <cell r="Q74">
            <v>400</v>
          </cell>
          <cell r="R74">
            <v>12</v>
          </cell>
          <cell r="S74" t="str">
            <v>Days</v>
          </cell>
          <cell r="T74">
            <v>0</v>
          </cell>
          <cell r="U74">
            <v>0</v>
          </cell>
          <cell r="V74">
            <v>0</v>
          </cell>
        </row>
        <row r="75">
          <cell r="B75">
            <v>14</v>
          </cell>
          <cell r="C75">
            <v>12</v>
          </cell>
          <cell r="D75">
            <v>114</v>
          </cell>
          <cell r="E75">
            <v>812</v>
          </cell>
          <cell r="F75">
            <v>7.5</v>
          </cell>
          <cell r="G75">
            <v>82.5</v>
          </cell>
          <cell r="O75" t="str">
            <v>PROJECTED RTM</v>
          </cell>
          <cell r="Q75">
            <v>36571.5</v>
          </cell>
          <cell r="R75">
            <v>119</v>
          </cell>
          <cell r="S75">
            <v>52.5</v>
          </cell>
        </row>
        <row r="76">
          <cell r="O76" t="str">
            <v>PROJECTED STREET</v>
          </cell>
          <cell r="Q76">
            <v>36601.5</v>
          </cell>
        </row>
        <row r="77">
          <cell r="O77" t="str">
            <v>+ or - Scheduled Date</v>
          </cell>
          <cell r="Q77">
            <v>0</v>
          </cell>
        </row>
        <row r="79">
          <cell r="N79" t="str">
            <v>PROJECT 7</v>
          </cell>
          <cell r="Q79">
            <v>3000</v>
          </cell>
          <cell r="R79" t="str">
            <v>WK Count</v>
          </cell>
          <cell r="S79" t="str">
            <v>Total Days</v>
          </cell>
        </row>
        <row r="80">
          <cell r="A80" t="str">
            <v>CALCULATION TABLE TO DRIVE GANTT CHART</v>
          </cell>
          <cell r="O80" t="str">
            <v>START</v>
          </cell>
          <cell r="P80" t="str">
            <v>END</v>
          </cell>
          <cell r="T80">
            <v>0</v>
          </cell>
          <cell r="U80">
            <v>0</v>
          </cell>
          <cell r="V80">
            <v>0</v>
          </cell>
        </row>
        <row r="81">
          <cell r="A81" t="str">
            <v>PHASE 1</v>
          </cell>
          <cell r="C81" t="str">
            <v>PHASE 2</v>
          </cell>
          <cell r="F81" t="str">
            <v>PHASE 3</v>
          </cell>
          <cell r="L81" t="str">
            <v>RELEASE</v>
          </cell>
          <cell r="N81" t="str">
            <v>Prep Projection</v>
          </cell>
          <cell r="O81">
            <v>36407</v>
          </cell>
          <cell r="P81">
            <v>36473.5</v>
          </cell>
          <cell r="Q81">
            <v>400</v>
          </cell>
          <cell r="R81">
            <v>10</v>
          </cell>
          <cell r="S81">
            <v>66.5</v>
          </cell>
          <cell r="T81">
            <v>0</v>
          </cell>
          <cell r="U81">
            <v>0</v>
          </cell>
          <cell r="V81">
            <v>0</v>
          </cell>
        </row>
        <row r="82">
          <cell r="A82" t="str">
            <v>Wks</v>
          </cell>
          <cell r="B82" t="str">
            <v>Days</v>
          </cell>
          <cell r="C82" t="str">
            <v>Wks</v>
          </cell>
          <cell r="D82" t="str">
            <v>Days</v>
          </cell>
          <cell r="E82" t="str">
            <v>UNITS</v>
          </cell>
          <cell r="F82" t="str">
            <v>Wks</v>
          </cell>
          <cell r="G82" t="str">
            <v>Days</v>
          </cell>
          <cell r="H82" t="str">
            <v>ALPHA</v>
          </cell>
          <cell r="I82" t="str">
            <v>BETA</v>
          </cell>
          <cell r="J82" t="str">
            <v>RTM</v>
          </cell>
          <cell r="N82" t="str">
            <v>Animation Projection</v>
          </cell>
          <cell r="O82">
            <v>36421</v>
          </cell>
          <cell r="P82">
            <v>36503.5</v>
          </cell>
          <cell r="Q82">
            <v>400</v>
          </cell>
          <cell r="R82">
            <v>12</v>
          </cell>
          <cell r="S82">
            <v>82.5</v>
          </cell>
          <cell r="T82">
            <v>0</v>
          </cell>
          <cell r="U82">
            <v>0</v>
          </cell>
          <cell r="V82">
            <v>0</v>
          </cell>
        </row>
        <row r="83">
          <cell r="A83">
            <v>7.5</v>
          </cell>
          <cell r="B83">
            <v>66.5</v>
          </cell>
          <cell r="C83">
            <v>7.5</v>
          </cell>
          <cell r="D83">
            <v>82.5</v>
          </cell>
          <cell r="E83">
            <v>3000</v>
          </cell>
          <cell r="F83">
            <v>7.5</v>
          </cell>
          <cell r="G83">
            <v>66.5</v>
          </cell>
          <cell r="H83">
            <v>21</v>
          </cell>
          <cell r="I83">
            <v>29</v>
          </cell>
          <cell r="J83">
            <v>29</v>
          </cell>
          <cell r="K83">
            <v>29</v>
          </cell>
          <cell r="N83" t="str">
            <v>Ink &amp; Paint Projection</v>
          </cell>
          <cell r="O83">
            <v>36451</v>
          </cell>
          <cell r="P83">
            <v>36517.5</v>
          </cell>
          <cell r="Q83">
            <v>400</v>
          </cell>
          <cell r="R83">
            <v>10</v>
          </cell>
          <cell r="S83">
            <v>66.5</v>
          </cell>
          <cell r="T83">
            <v>0</v>
          </cell>
          <cell r="U83">
            <v>0</v>
          </cell>
          <cell r="V83">
            <v>0</v>
          </cell>
        </row>
        <row r="84">
          <cell r="N84" t="str">
            <v>Engineering</v>
          </cell>
          <cell r="O84">
            <v>36490</v>
          </cell>
          <cell r="P84">
            <v>36604</v>
          </cell>
          <cell r="Q84">
            <v>250</v>
          </cell>
          <cell r="R84">
            <v>16</v>
          </cell>
          <cell r="S84">
            <v>114</v>
          </cell>
          <cell r="T84">
            <v>0</v>
          </cell>
          <cell r="U84">
            <v>0</v>
          </cell>
          <cell r="V84">
            <v>0</v>
          </cell>
        </row>
        <row r="85">
          <cell r="C85" t="str">
            <v>ENGINEERING</v>
          </cell>
          <cell r="F85" t="str">
            <v>TESTING</v>
          </cell>
          <cell r="N85" t="str">
            <v>Testing</v>
          </cell>
          <cell r="O85">
            <v>36537</v>
          </cell>
          <cell r="P85">
            <v>36619.5</v>
          </cell>
          <cell r="Q85">
            <v>400</v>
          </cell>
          <cell r="R85">
            <v>12</v>
          </cell>
          <cell r="S85">
            <v>82.5</v>
          </cell>
          <cell r="T85">
            <v>0</v>
          </cell>
          <cell r="U85">
            <v>0</v>
          </cell>
          <cell r="V85">
            <v>0</v>
          </cell>
        </row>
        <row r="86">
          <cell r="B86" t="str">
            <v>Days</v>
          </cell>
          <cell r="C86" t="str">
            <v>Wks</v>
          </cell>
          <cell r="D86" t="str">
            <v>Days</v>
          </cell>
          <cell r="E86" t="str">
            <v>Days</v>
          </cell>
          <cell r="F86" t="str">
            <v>Wks</v>
          </cell>
          <cell r="G86" t="str">
            <v>Days</v>
          </cell>
          <cell r="N86" t="str">
            <v>Rtm</v>
          </cell>
          <cell r="O86">
            <v>36619.5</v>
          </cell>
          <cell r="P86" t="e">
            <v>#VALUE!</v>
          </cell>
          <cell r="Q86">
            <v>400</v>
          </cell>
          <cell r="R86">
            <v>12</v>
          </cell>
          <cell r="S86" t="str">
            <v>Days</v>
          </cell>
          <cell r="T86">
            <v>0</v>
          </cell>
          <cell r="U86">
            <v>0</v>
          </cell>
          <cell r="V86">
            <v>0</v>
          </cell>
        </row>
        <row r="87">
          <cell r="B87">
            <v>14</v>
          </cell>
          <cell r="C87">
            <v>12</v>
          </cell>
          <cell r="D87">
            <v>114</v>
          </cell>
          <cell r="E87">
            <v>812</v>
          </cell>
          <cell r="F87">
            <v>7.5</v>
          </cell>
          <cell r="G87">
            <v>82.5</v>
          </cell>
          <cell r="O87" t="str">
            <v>PROJECTED RTM</v>
          </cell>
          <cell r="Q87">
            <v>36596.5</v>
          </cell>
          <cell r="R87">
            <v>126</v>
          </cell>
          <cell r="S87">
            <v>52.5</v>
          </cell>
        </row>
        <row r="88">
          <cell r="O88" t="str">
            <v>PROJECTED STREET</v>
          </cell>
          <cell r="Q88">
            <v>36626.5</v>
          </cell>
        </row>
        <row r="89">
          <cell r="O89" t="str">
            <v>+ or - Scheduled Date</v>
          </cell>
          <cell r="Q89">
            <v>0</v>
          </cell>
        </row>
        <row r="91">
          <cell r="N91" t="str">
            <v>PROJECT 8</v>
          </cell>
          <cell r="Q91">
            <v>3000</v>
          </cell>
          <cell r="R91" t="str">
            <v>WK Count</v>
          </cell>
          <cell r="S91" t="str">
            <v>Total Days</v>
          </cell>
        </row>
        <row r="92">
          <cell r="A92" t="str">
            <v>CALCULATION TABLE TO DRIVE GANTT CHART</v>
          </cell>
          <cell r="O92" t="str">
            <v>START</v>
          </cell>
          <cell r="P92" t="str">
            <v>END</v>
          </cell>
          <cell r="T92">
            <v>0</v>
          </cell>
          <cell r="U92">
            <v>0</v>
          </cell>
          <cell r="V92">
            <v>0</v>
          </cell>
        </row>
        <row r="93">
          <cell r="A93" t="str">
            <v>PHASE 1</v>
          </cell>
          <cell r="C93" t="str">
            <v>PHASE 2</v>
          </cell>
          <cell r="F93" t="str">
            <v>PHASE 3</v>
          </cell>
          <cell r="L93" t="str">
            <v>RELEASE</v>
          </cell>
          <cell r="N93" t="str">
            <v>Prep Projection</v>
          </cell>
          <cell r="O93">
            <v>36447</v>
          </cell>
          <cell r="P93">
            <v>36513.5</v>
          </cell>
          <cell r="Q93">
            <v>400</v>
          </cell>
          <cell r="R93">
            <v>9</v>
          </cell>
          <cell r="S93">
            <v>66.5</v>
          </cell>
          <cell r="T93">
            <v>0</v>
          </cell>
          <cell r="U93">
            <v>0</v>
          </cell>
          <cell r="V93">
            <v>0</v>
          </cell>
        </row>
        <row r="94">
          <cell r="A94" t="str">
            <v>Wks</v>
          </cell>
          <cell r="B94" t="str">
            <v>Days</v>
          </cell>
          <cell r="C94" t="str">
            <v>Wks</v>
          </cell>
          <cell r="D94" t="str">
            <v>Days</v>
          </cell>
          <cell r="E94" t="str">
            <v>UNITS</v>
          </cell>
          <cell r="F94" t="str">
            <v>Wks</v>
          </cell>
          <cell r="G94" t="str">
            <v>Days</v>
          </cell>
          <cell r="H94" t="str">
            <v>ALPHA</v>
          </cell>
          <cell r="I94" t="str">
            <v>BETA</v>
          </cell>
          <cell r="J94" t="str">
            <v>RTM</v>
          </cell>
          <cell r="N94" t="str">
            <v>Animation Projection</v>
          </cell>
          <cell r="O94">
            <v>36461</v>
          </cell>
          <cell r="P94">
            <v>36543.5</v>
          </cell>
          <cell r="Q94">
            <v>400</v>
          </cell>
          <cell r="R94">
            <v>12</v>
          </cell>
          <cell r="S94">
            <v>82.5</v>
          </cell>
          <cell r="T94">
            <v>0</v>
          </cell>
          <cell r="U94">
            <v>0</v>
          </cell>
          <cell r="V94">
            <v>0</v>
          </cell>
        </row>
        <row r="95">
          <cell r="A95">
            <v>7.5</v>
          </cell>
          <cell r="B95">
            <v>66.5</v>
          </cell>
          <cell r="C95">
            <v>7.5</v>
          </cell>
          <cell r="D95">
            <v>82.5</v>
          </cell>
          <cell r="E95">
            <v>3000</v>
          </cell>
          <cell r="F95">
            <v>7.5</v>
          </cell>
          <cell r="G95">
            <v>66.5</v>
          </cell>
          <cell r="H95">
            <v>21</v>
          </cell>
          <cell r="I95">
            <v>29</v>
          </cell>
          <cell r="J95">
            <v>29</v>
          </cell>
          <cell r="K95">
            <v>29</v>
          </cell>
          <cell r="N95" t="str">
            <v>Ink &amp; Paint Projection</v>
          </cell>
          <cell r="O95">
            <v>36491</v>
          </cell>
          <cell r="P95">
            <v>36557.5</v>
          </cell>
          <cell r="Q95">
            <v>400</v>
          </cell>
          <cell r="R95">
            <v>10</v>
          </cell>
          <cell r="S95">
            <v>66.5</v>
          </cell>
          <cell r="T95">
            <v>0</v>
          </cell>
          <cell r="U95">
            <v>0</v>
          </cell>
          <cell r="V95">
            <v>0</v>
          </cell>
        </row>
        <row r="96">
          <cell r="N96" t="str">
            <v>Engineering</v>
          </cell>
          <cell r="O96">
            <v>36531</v>
          </cell>
          <cell r="P96">
            <v>36645</v>
          </cell>
          <cell r="Q96">
            <v>250</v>
          </cell>
          <cell r="R96">
            <v>16</v>
          </cell>
          <cell r="S96">
            <v>114</v>
          </cell>
          <cell r="T96">
            <v>0</v>
          </cell>
          <cell r="U96">
            <v>0</v>
          </cell>
          <cell r="V96">
            <v>0</v>
          </cell>
        </row>
        <row r="97">
          <cell r="C97" t="str">
            <v>ENGINEERING</v>
          </cell>
          <cell r="F97" t="str">
            <v>TESTING</v>
          </cell>
          <cell r="N97" t="str">
            <v>Testing</v>
          </cell>
          <cell r="O97">
            <v>36578</v>
          </cell>
          <cell r="P97">
            <v>36660.5</v>
          </cell>
          <cell r="Q97">
            <v>400</v>
          </cell>
          <cell r="R97">
            <v>10</v>
          </cell>
          <cell r="S97">
            <v>82.5</v>
          </cell>
          <cell r="T97">
            <v>0</v>
          </cell>
          <cell r="U97">
            <v>0</v>
          </cell>
          <cell r="V97">
            <v>0</v>
          </cell>
        </row>
        <row r="98">
          <cell r="B98" t="str">
            <v>Days</v>
          </cell>
          <cell r="C98" t="str">
            <v>Wks</v>
          </cell>
          <cell r="D98" t="str">
            <v>Days</v>
          </cell>
          <cell r="E98" t="str">
            <v>Days</v>
          </cell>
          <cell r="F98" t="str">
            <v>Wks</v>
          </cell>
          <cell r="G98" t="str">
            <v>Days</v>
          </cell>
          <cell r="N98" t="str">
            <v>Rtm</v>
          </cell>
          <cell r="O98">
            <v>36660.5</v>
          </cell>
          <cell r="P98" t="e">
            <v>#VALUE!</v>
          </cell>
          <cell r="Q98">
            <v>400</v>
          </cell>
          <cell r="R98">
            <v>10</v>
          </cell>
          <cell r="S98" t="str">
            <v>Days</v>
          </cell>
          <cell r="T98">
            <v>0</v>
          </cell>
          <cell r="U98">
            <v>0</v>
          </cell>
          <cell r="V98">
            <v>0</v>
          </cell>
        </row>
        <row r="99">
          <cell r="B99">
            <v>14</v>
          </cell>
          <cell r="C99">
            <v>12</v>
          </cell>
          <cell r="D99">
            <v>114</v>
          </cell>
          <cell r="E99">
            <v>812</v>
          </cell>
          <cell r="F99">
            <v>7.5</v>
          </cell>
          <cell r="G99">
            <v>82.5</v>
          </cell>
          <cell r="O99" t="str">
            <v>PROJECTED RTM</v>
          </cell>
          <cell r="Q99">
            <v>36636.5</v>
          </cell>
          <cell r="R99">
            <v>126</v>
          </cell>
          <cell r="S99">
            <v>52.5</v>
          </cell>
        </row>
        <row r="100">
          <cell r="O100" t="str">
            <v>PROJECTED STREET</v>
          </cell>
          <cell r="Q100">
            <v>36666.5</v>
          </cell>
        </row>
        <row r="101">
          <cell r="O101" t="str">
            <v>+ or - Scheduled Date</v>
          </cell>
          <cell r="Q101">
            <v>0</v>
          </cell>
        </row>
        <row r="103">
          <cell r="N103" t="str">
            <v>PROJECT 9</v>
          </cell>
          <cell r="Q103">
            <v>3000</v>
          </cell>
          <cell r="R103" t="str">
            <v>WK Count</v>
          </cell>
          <cell r="S103" t="str">
            <v>Total Days</v>
          </cell>
        </row>
        <row r="104">
          <cell r="A104" t="str">
            <v>CALCULATION TABLE TO DRIVE GANTT CHART</v>
          </cell>
          <cell r="O104" t="str">
            <v>START</v>
          </cell>
          <cell r="P104" t="str">
            <v>END</v>
          </cell>
          <cell r="T104">
            <v>0</v>
          </cell>
          <cell r="U104">
            <v>0</v>
          </cell>
          <cell r="V104">
            <v>0</v>
          </cell>
        </row>
        <row r="105">
          <cell r="A105" t="str">
            <v>PHASE 1</v>
          </cell>
          <cell r="C105" t="str">
            <v>PHASE 2</v>
          </cell>
          <cell r="F105" t="str">
            <v>PHASE 3</v>
          </cell>
          <cell r="L105" t="str">
            <v>RELEASE</v>
          </cell>
          <cell r="N105" t="str">
            <v>Prep Projection</v>
          </cell>
          <cell r="O105">
            <v>36492</v>
          </cell>
          <cell r="P105">
            <v>36558.5</v>
          </cell>
          <cell r="Q105">
            <v>400</v>
          </cell>
          <cell r="R105">
            <v>10</v>
          </cell>
          <cell r="S105">
            <v>66.5</v>
          </cell>
          <cell r="T105">
            <v>0</v>
          </cell>
          <cell r="U105">
            <v>0</v>
          </cell>
          <cell r="V105">
            <v>0</v>
          </cell>
        </row>
        <row r="106">
          <cell r="A106" t="str">
            <v>Wks</v>
          </cell>
          <cell r="B106" t="str">
            <v>Days</v>
          </cell>
          <cell r="C106" t="str">
            <v>Wks</v>
          </cell>
          <cell r="D106" t="str">
            <v>Days</v>
          </cell>
          <cell r="E106" t="str">
            <v>UNITS</v>
          </cell>
          <cell r="F106" t="str">
            <v>Wks</v>
          </cell>
          <cell r="G106" t="str">
            <v>Days</v>
          </cell>
          <cell r="H106" t="str">
            <v>ALPHA</v>
          </cell>
          <cell r="I106" t="str">
            <v>BETA</v>
          </cell>
          <cell r="J106" t="str">
            <v>RTM</v>
          </cell>
          <cell r="N106" t="str">
            <v>Animation Projection</v>
          </cell>
          <cell r="O106">
            <v>36506</v>
          </cell>
          <cell r="P106">
            <v>36588.5</v>
          </cell>
          <cell r="Q106">
            <v>400</v>
          </cell>
          <cell r="R106">
            <v>12</v>
          </cell>
          <cell r="S106">
            <v>82.5</v>
          </cell>
          <cell r="T106">
            <v>0</v>
          </cell>
          <cell r="U106">
            <v>0</v>
          </cell>
          <cell r="V106">
            <v>0</v>
          </cell>
        </row>
        <row r="107">
          <cell r="A107">
            <v>7.5</v>
          </cell>
          <cell r="B107">
            <v>66.5</v>
          </cell>
          <cell r="C107">
            <v>7.5</v>
          </cell>
          <cell r="D107">
            <v>82.5</v>
          </cell>
          <cell r="E107">
            <v>3000</v>
          </cell>
          <cell r="F107">
            <v>7.5</v>
          </cell>
          <cell r="G107">
            <v>66.5</v>
          </cell>
          <cell r="H107">
            <v>21</v>
          </cell>
          <cell r="I107">
            <v>29</v>
          </cell>
          <cell r="J107">
            <v>29</v>
          </cell>
          <cell r="K107">
            <v>29</v>
          </cell>
          <cell r="N107" t="str">
            <v>Ink &amp; Paint Projection</v>
          </cell>
          <cell r="O107">
            <v>36536</v>
          </cell>
          <cell r="P107">
            <v>36602.5</v>
          </cell>
          <cell r="Q107">
            <v>400</v>
          </cell>
          <cell r="R107">
            <v>9</v>
          </cell>
          <cell r="S107">
            <v>66.5</v>
          </cell>
          <cell r="T107">
            <v>0</v>
          </cell>
          <cell r="U107">
            <v>0</v>
          </cell>
          <cell r="V107">
            <v>0</v>
          </cell>
        </row>
        <row r="108">
          <cell r="N108" t="str">
            <v>Engineering</v>
          </cell>
          <cell r="O108">
            <v>36566</v>
          </cell>
          <cell r="P108">
            <v>36680</v>
          </cell>
          <cell r="Q108">
            <v>250</v>
          </cell>
          <cell r="R108">
            <v>12</v>
          </cell>
          <cell r="S108">
            <v>114</v>
          </cell>
          <cell r="T108">
            <v>0</v>
          </cell>
          <cell r="U108">
            <v>0</v>
          </cell>
          <cell r="V108">
            <v>0</v>
          </cell>
        </row>
        <row r="109">
          <cell r="C109" t="str">
            <v>ENGINEERING</v>
          </cell>
          <cell r="F109" t="str">
            <v>TESTING</v>
          </cell>
          <cell r="N109" t="str">
            <v>Testing</v>
          </cell>
          <cell r="O109">
            <v>36613</v>
          </cell>
          <cell r="P109">
            <v>36695.5</v>
          </cell>
          <cell r="Q109">
            <v>400</v>
          </cell>
          <cell r="R109">
            <v>5</v>
          </cell>
          <cell r="S109">
            <v>82.5</v>
          </cell>
          <cell r="T109">
            <v>0</v>
          </cell>
          <cell r="U109">
            <v>0</v>
          </cell>
          <cell r="V109">
            <v>0</v>
          </cell>
        </row>
        <row r="110">
          <cell r="B110" t="str">
            <v>Days</v>
          </cell>
          <cell r="C110" t="str">
            <v>Wks</v>
          </cell>
          <cell r="D110" t="str">
            <v>Days</v>
          </cell>
          <cell r="E110" t="str">
            <v>Days</v>
          </cell>
          <cell r="F110" t="str">
            <v>Wks</v>
          </cell>
          <cell r="G110" t="str">
            <v>Days</v>
          </cell>
          <cell r="N110" t="str">
            <v>Rtm</v>
          </cell>
          <cell r="O110">
            <v>36695.5</v>
          </cell>
          <cell r="P110" t="e">
            <v>#VALUE!</v>
          </cell>
          <cell r="Q110">
            <v>400</v>
          </cell>
          <cell r="R110">
            <v>5</v>
          </cell>
          <cell r="S110" t="str">
            <v>Days</v>
          </cell>
          <cell r="T110">
            <v>0</v>
          </cell>
          <cell r="U110">
            <v>0</v>
          </cell>
          <cell r="V110">
            <v>0</v>
          </cell>
        </row>
        <row r="111">
          <cell r="B111">
            <v>14</v>
          </cell>
          <cell r="C111">
            <v>12</v>
          </cell>
          <cell r="D111">
            <v>114</v>
          </cell>
          <cell r="E111">
            <v>812</v>
          </cell>
          <cell r="F111">
            <v>7.5</v>
          </cell>
          <cell r="G111">
            <v>82.5</v>
          </cell>
          <cell r="O111" t="str">
            <v>PROJECTED RTM</v>
          </cell>
          <cell r="Q111">
            <v>36681.5</v>
          </cell>
          <cell r="R111">
            <v>126</v>
          </cell>
          <cell r="S111">
            <v>52.5</v>
          </cell>
        </row>
        <row r="112">
          <cell r="O112" t="str">
            <v>PROJECTED STREET</v>
          </cell>
          <cell r="Q112">
            <v>36711.5</v>
          </cell>
        </row>
        <row r="113">
          <cell r="O113" t="str">
            <v>+ or - Scheduled Date</v>
          </cell>
          <cell r="Q113">
            <v>0</v>
          </cell>
        </row>
        <row r="115">
          <cell r="N115" t="str">
            <v>PROJECT 10</v>
          </cell>
          <cell r="Q115">
            <v>3000</v>
          </cell>
          <cell r="R115" t="str">
            <v>WK Count</v>
          </cell>
          <cell r="S115" t="str">
            <v>Total Days</v>
          </cell>
        </row>
        <row r="116">
          <cell r="A116" t="str">
            <v>CALCULATION TABLE TO DRIVE GANTT CHART</v>
          </cell>
          <cell r="O116" t="str">
            <v>START</v>
          </cell>
          <cell r="P116" t="str">
            <v>END</v>
          </cell>
          <cell r="T116">
            <v>0</v>
          </cell>
          <cell r="U116">
            <v>0</v>
          </cell>
          <cell r="V116">
            <v>0</v>
          </cell>
        </row>
        <row r="117">
          <cell r="A117" t="str">
            <v>PHASE 1</v>
          </cell>
          <cell r="C117" t="str">
            <v>PHASE 2</v>
          </cell>
          <cell r="F117" t="str">
            <v>PHASE 3</v>
          </cell>
          <cell r="L117" t="str">
            <v>RELEASE</v>
          </cell>
          <cell r="N117" t="str">
            <v>Prep Projection</v>
          </cell>
          <cell r="O117">
            <v>36517</v>
          </cell>
          <cell r="P117">
            <v>36583.5</v>
          </cell>
          <cell r="Q117">
            <v>400</v>
          </cell>
          <cell r="R117">
            <v>9</v>
          </cell>
          <cell r="S117">
            <v>66.5</v>
          </cell>
          <cell r="T117">
            <v>0</v>
          </cell>
          <cell r="U117">
            <v>0</v>
          </cell>
          <cell r="V117">
            <v>0</v>
          </cell>
        </row>
        <row r="118">
          <cell r="A118" t="str">
            <v>Wks</v>
          </cell>
          <cell r="B118" t="str">
            <v>Days</v>
          </cell>
          <cell r="C118" t="str">
            <v>Wks</v>
          </cell>
          <cell r="D118" t="str">
            <v>Days</v>
          </cell>
          <cell r="E118" t="str">
            <v>UNITS</v>
          </cell>
          <cell r="F118" t="str">
            <v>Wks</v>
          </cell>
          <cell r="G118" t="str">
            <v>Days</v>
          </cell>
          <cell r="H118" t="str">
            <v>ALPHA</v>
          </cell>
          <cell r="I118" t="str">
            <v>BETA</v>
          </cell>
          <cell r="J118" t="str">
            <v>RTM</v>
          </cell>
          <cell r="N118" t="str">
            <v>Animation Projection</v>
          </cell>
          <cell r="O118">
            <v>36531</v>
          </cell>
          <cell r="P118">
            <v>36613.5</v>
          </cell>
          <cell r="Q118">
            <v>400</v>
          </cell>
          <cell r="R118">
            <v>12</v>
          </cell>
          <cell r="S118">
            <v>82.5</v>
          </cell>
          <cell r="T118">
            <v>0</v>
          </cell>
          <cell r="U118">
            <v>0</v>
          </cell>
          <cell r="V118">
            <v>0</v>
          </cell>
        </row>
        <row r="119">
          <cell r="A119">
            <v>7.5</v>
          </cell>
          <cell r="B119">
            <v>66.5</v>
          </cell>
          <cell r="C119">
            <v>7.5</v>
          </cell>
          <cell r="D119">
            <v>82.5</v>
          </cell>
          <cell r="E119">
            <v>3000</v>
          </cell>
          <cell r="F119">
            <v>7.5</v>
          </cell>
          <cell r="G119">
            <v>66.5</v>
          </cell>
          <cell r="H119">
            <v>21</v>
          </cell>
          <cell r="I119">
            <v>29</v>
          </cell>
          <cell r="J119">
            <v>29</v>
          </cell>
          <cell r="K119">
            <v>29</v>
          </cell>
          <cell r="N119" t="str">
            <v>Ink &amp; Paint Projection</v>
          </cell>
          <cell r="O119">
            <v>36561</v>
          </cell>
          <cell r="P119">
            <v>36627.5</v>
          </cell>
          <cell r="Q119">
            <v>400</v>
          </cell>
          <cell r="R119">
            <v>10</v>
          </cell>
          <cell r="S119">
            <v>66.5</v>
          </cell>
          <cell r="T119">
            <v>0</v>
          </cell>
          <cell r="U119">
            <v>0</v>
          </cell>
          <cell r="V119">
            <v>0</v>
          </cell>
        </row>
        <row r="120">
          <cell r="N120" t="str">
            <v>Engineering</v>
          </cell>
          <cell r="O120">
            <v>36600</v>
          </cell>
          <cell r="P120">
            <v>36714</v>
          </cell>
          <cell r="Q120">
            <v>250</v>
          </cell>
          <cell r="R120">
            <v>7</v>
          </cell>
          <cell r="S120">
            <v>114</v>
          </cell>
          <cell r="T120">
            <v>0</v>
          </cell>
          <cell r="U120">
            <v>0</v>
          </cell>
          <cell r="V120">
            <v>0</v>
          </cell>
        </row>
        <row r="121">
          <cell r="C121" t="str">
            <v>ENGINEERING</v>
          </cell>
          <cell r="F121" t="str">
            <v>TESTING</v>
          </cell>
          <cell r="N121" t="str">
            <v>Testing</v>
          </cell>
          <cell r="O121">
            <v>36647</v>
          </cell>
          <cell r="P121">
            <v>36729.5</v>
          </cell>
          <cell r="Q121">
            <v>400</v>
          </cell>
          <cell r="R121">
            <v>1</v>
          </cell>
          <cell r="S121">
            <v>82.5</v>
          </cell>
          <cell r="T121">
            <v>0</v>
          </cell>
          <cell r="U121">
            <v>0</v>
          </cell>
          <cell r="V121">
            <v>0</v>
          </cell>
        </row>
        <row r="122">
          <cell r="B122" t="str">
            <v>Days</v>
          </cell>
          <cell r="C122" t="str">
            <v>Wks</v>
          </cell>
          <cell r="D122" t="str">
            <v>Days</v>
          </cell>
          <cell r="E122" t="str">
            <v>Days</v>
          </cell>
          <cell r="F122" t="str">
            <v>Wks</v>
          </cell>
          <cell r="G122" t="str">
            <v>Days</v>
          </cell>
          <cell r="N122" t="str">
            <v>Rtm</v>
          </cell>
          <cell r="O122">
            <v>36729.5</v>
          </cell>
          <cell r="P122" t="e">
            <v>#VALUE!</v>
          </cell>
          <cell r="Q122">
            <v>400</v>
          </cell>
          <cell r="R122">
            <v>1</v>
          </cell>
          <cell r="S122" t="str">
            <v>Days</v>
          </cell>
          <cell r="T122">
            <v>0</v>
          </cell>
          <cell r="U122">
            <v>0</v>
          </cell>
          <cell r="V122">
            <v>0</v>
          </cell>
        </row>
        <row r="123">
          <cell r="B123">
            <v>14</v>
          </cell>
          <cell r="C123">
            <v>12</v>
          </cell>
          <cell r="D123">
            <v>114</v>
          </cell>
          <cell r="E123">
            <v>812</v>
          </cell>
          <cell r="F123">
            <v>7.5</v>
          </cell>
          <cell r="G123">
            <v>82.5</v>
          </cell>
          <cell r="O123" t="str">
            <v>PROJECTED RTM</v>
          </cell>
          <cell r="Q123">
            <v>36706.5</v>
          </cell>
          <cell r="R123">
            <v>126</v>
          </cell>
          <cell r="S123">
            <v>52.5</v>
          </cell>
        </row>
        <row r="124">
          <cell r="O124" t="str">
            <v>PROJECTED STREET</v>
          </cell>
          <cell r="Q124">
            <v>36736.5</v>
          </cell>
        </row>
        <row r="125">
          <cell r="O125" t="str">
            <v>+ or - Scheduled Date</v>
          </cell>
          <cell r="Q125">
            <v>0</v>
          </cell>
        </row>
        <row r="127">
          <cell r="N127" t="str">
            <v>DI PROJECT</v>
          </cell>
          <cell r="Q127">
            <v>3000</v>
          </cell>
          <cell r="R127" t="str">
            <v>WK Count</v>
          </cell>
          <cell r="S127" t="str">
            <v>Total Days</v>
          </cell>
        </row>
        <row r="128">
          <cell r="A128" t="str">
            <v>CALCULATION TABLE TO DRIVE GANTT CHART</v>
          </cell>
          <cell r="O128" t="str">
            <v>START</v>
          </cell>
          <cell r="P128" t="str">
            <v>END</v>
          </cell>
        </row>
        <row r="129">
          <cell r="A129" t="str">
            <v>PHASE 1</v>
          </cell>
          <cell r="C129" t="str">
            <v>PHASE 2</v>
          </cell>
          <cell r="F129" t="str">
            <v>PHASE 3</v>
          </cell>
          <cell r="L129" t="str">
            <v>RELEASE</v>
          </cell>
          <cell r="N129" t="str">
            <v>Prep Projection</v>
          </cell>
          <cell r="O129">
            <v>36164</v>
          </cell>
          <cell r="P129">
            <v>36248</v>
          </cell>
          <cell r="Q129">
            <v>300</v>
          </cell>
          <cell r="R129">
            <v>12</v>
          </cell>
          <cell r="S129">
            <v>84</v>
          </cell>
          <cell r="T129">
            <v>75</v>
          </cell>
          <cell r="U129">
            <v>150</v>
          </cell>
          <cell r="V129">
            <v>225</v>
          </cell>
        </row>
        <row r="130">
          <cell r="A130" t="str">
            <v>Wks</v>
          </cell>
          <cell r="B130" t="str">
            <v>Days</v>
          </cell>
          <cell r="C130" t="str">
            <v>Wks</v>
          </cell>
          <cell r="D130" t="str">
            <v>Days</v>
          </cell>
          <cell r="E130" t="str">
            <v>UNITS</v>
          </cell>
          <cell r="F130" t="str">
            <v>Wks</v>
          </cell>
          <cell r="G130" t="str">
            <v>Days</v>
          </cell>
          <cell r="H130" t="str">
            <v>ALPHA</v>
          </cell>
          <cell r="I130" t="str">
            <v>BETA</v>
          </cell>
          <cell r="J130" t="str">
            <v>RTM</v>
          </cell>
          <cell r="N130" t="str">
            <v>Animation Projection</v>
          </cell>
          <cell r="O130">
            <v>36178</v>
          </cell>
          <cell r="P130">
            <v>36278</v>
          </cell>
          <cell r="Q130">
            <v>300</v>
          </cell>
          <cell r="R130">
            <v>15</v>
          </cell>
          <cell r="S130">
            <v>100</v>
          </cell>
          <cell r="T130">
            <v>0</v>
          </cell>
          <cell r="U130">
            <v>0</v>
          </cell>
          <cell r="V130">
            <v>0</v>
          </cell>
        </row>
        <row r="131">
          <cell r="A131">
            <v>10</v>
          </cell>
          <cell r="B131">
            <v>84</v>
          </cell>
          <cell r="C131">
            <v>10</v>
          </cell>
          <cell r="D131">
            <v>100</v>
          </cell>
          <cell r="E131">
            <v>3000</v>
          </cell>
          <cell r="F131">
            <v>10</v>
          </cell>
          <cell r="G131">
            <v>84</v>
          </cell>
          <cell r="H131">
            <v>21</v>
          </cell>
          <cell r="I131">
            <v>29</v>
          </cell>
          <cell r="J131">
            <v>29</v>
          </cell>
          <cell r="K131">
            <v>29</v>
          </cell>
          <cell r="N131" t="str">
            <v>Ink &amp; Paint Projection</v>
          </cell>
          <cell r="O131">
            <v>36208</v>
          </cell>
          <cell r="P131">
            <v>36292</v>
          </cell>
          <cell r="Q131">
            <v>300</v>
          </cell>
          <cell r="R131">
            <v>12</v>
          </cell>
          <cell r="S131">
            <v>84</v>
          </cell>
          <cell r="T131">
            <v>0</v>
          </cell>
          <cell r="U131">
            <v>0</v>
          </cell>
          <cell r="V131">
            <v>0</v>
          </cell>
        </row>
        <row r="132">
          <cell r="B132">
            <v>14</v>
          </cell>
          <cell r="C132" t="e">
            <v>#REF!</v>
          </cell>
          <cell r="D132" t="e">
            <v>#REF!</v>
          </cell>
          <cell r="E132" t="e">
            <v>#REF!</v>
          </cell>
          <cell r="F132" t="e">
            <v>#REF!</v>
          </cell>
          <cell r="G132" t="e">
            <v>#REF!</v>
          </cell>
          <cell r="O132" t="str">
            <v>PROJECTED RTM</v>
          </cell>
          <cell r="Q132">
            <v>36371</v>
          </cell>
          <cell r="R132">
            <v>147</v>
          </cell>
          <cell r="S132">
            <v>70</v>
          </cell>
        </row>
        <row r="133">
          <cell r="O133" t="str">
            <v>PROJECTED STREET</v>
          </cell>
          <cell r="Q133">
            <v>36401</v>
          </cell>
        </row>
        <row r="134">
          <cell r="O134" t="str">
            <v>+ or - Scheduled Date</v>
          </cell>
          <cell r="Q134">
            <v>0</v>
          </cell>
        </row>
        <row r="136">
          <cell r="N136" t="str">
            <v>DI PROJECT</v>
          </cell>
          <cell r="Q136">
            <v>3000</v>
          </cell>
          <cell r="R136" t="str">
            <v>WK Count</v>
          </cell>
          <cell r="S136" t="str">
            <v>Total Days</v>
          </cell>
        </row>
        <row r="137">
          <cell r="A137" t="str">
            <v>CALCULATION TABLE TO DRIVE GANTT CHART</v>
          </cell>
          <cell r="O137" t="str">
            <v>START</v>
          </cell>
          <cell r="P137" t="str">
            <v>END</v>
          </cell>
        </row>
        <row r="138">
          <cell r="A138" t="str">
            <v>PHASE 1</v>
          </cell>
          <cell r="C138" t="str">
            <v>PHASE 2</v>
          </cell>
          <cell r="F138" t="str">
            <v>PHASE 3</v>
          </cell>
          <cell r="L138" t="str">
            <v>RELEASE</v>
          </cell>
          <cell r="N138" t="str">
            <v>Prep Projection</v>
          </cell>
          <cell r="O138">
            <v>36234</v>
          </cell>
          <cell r="P138">
            <v>36318</v>
          </cell>
          <cell r="Q138">
            <v>300</v>
          </cell>
          <cell r="R138">
            <v>12</v>
          </cell>
          <cell r="S138">
            <v>84</v>
          </cell>
          <cell r="T138">
            <v>0</v>
          </cell>
          <cell r="U138">
            <v>0</v>
          </cell>
          <cell r="V138">
            <v>0</v>
          </cell>
        </row>
        <row r="139">
          <cell r="A139" t="str">
            <v>Wks</v>
          </cell>
          <cell r="B139" t="str">
            <v>Days</v>
          </cell>
          <cell r="C139" t="str">
            <v>Wks</v>
          </cell>
          <cell r="D139" t="str">
            <v>Days</v>
          </cell>
          <cell r="E139" t="str">
            <v>UNITS</v>
          </cell>
          <cell r="F139" t="str">
            <v>Wks</v>
          </cell>
          <cell r="G139" t="str">
            <v>Days</v>
          </cell>
          <cell r="H139" t="str">
            <v>ALPHA</v>
          </cell>
          <cell r="I139" t="str">
            <v>BETA</v>
          </cell>
          <cell r="J139" t="str">
            <v>RTM</v>
          </cell>
          <cell r="N139" t="str">
            <v>Animation Projection</v>
          </cell>
          <cell r="O139">
            <v>36248</v>
          </cell>
          <cell r="P139">
            <v>36348</v>
          </cell>
          <cell r="Q139">
            <v>300</v>
          </cell>
          <cell r="R139">
            <v>15</v>
          </cell>
          <cell r="S139">
            <v>100</v>
          </cell>
          <cell r="T139">
            <v>0</v>
          </cell>
          <cell r="U139">
            <v>0</v>
          </cell>
          <cell r="V139">
            <v>0</v>
          </cell>
        </row>
        <row r="140">
          <cell r="A140">
            <v>10</v>
          </cell>
          <cell r="B140">
            <v>84</v>
          </cell>
          <cell r="C140">
            <v>10</v>
          </cell>
          <cell r="D140">
            <v>100</v>
          </cell>
          <cell r="E140">
            <v>3000</v>
          </cell>
          <cell r="F140">
            <v>10</v>
          </cell>
          <cell r="G140">
            <v>84</v>
          </cell>
          <cell r="H140">
            <v>21</v>
          </cell>
          <cell r="I140">
            <v>29</v>
          </cell>
          <cell r="J140">
            <v>29</v>
          </cell>
          <cell r="K140">
            <v>29</v>
          </cell>
          <cell r="N140" t="str">
            <v>Ink &amp; Paint Projection</v>
          </cell>
          <cell r="O140">
            <v>36278</v>
          </cell>
          <cell r="P140">
            <v>36362</v>
          </cell>
          <cell r="Q140">
            <v>300</v>
          </cell>
          <cell r="R140">
            <v>12</v>
          </cell>
          <cell r="S140">
            <v>84</v>
          </cell>
          <cell r="T140">
            <v>0</v>
          </cell>
          <cell r="U140">
            <v>0</v>
          </cell>
          <cell r="V140">
            <v>0</v>
          </cell>
        </row>
        <row r="141">
          <cell r="B141">
            <v>14</v>
          </cell>
          <cell r="C141" t="e">
            <v>#REF!</v>
          </cell>
          <cell r="D141" t="e">
            <v>#REF!</v>
          </cell>
          <cell r="E141" t="e">
            <v>#REF!</v>
          </cell>
          <cell r="F141" t="e">
            <v>#REF!</v>
          </cell>
          <cell r="G141" t="e">
            <v>#REF!</v>
          </cell>
          <cell r="O141" t="str">
            <v>PROJECTED RTM</v>
          </cell>
          <cell r="Q141">
            <v>36441</v>
          </cell>
          <cell r="R141">
            <v>147</v>
          </cell>
          <cell r="S141">
            <v>70</v>
          </cell>
        </row>
        <row r="142">
          <cell r="O142" t="str">
            <v>PROJECTED STREET</v>
          </cell>
          <cell r="Q142">
            <v>36471</v>
          </cell>
        </row>
        <row r="143">
          <cell r="O143" t="str">
            <v>+ or - Scheduled Date</v>
          </cell>
          <cell r="Q143">
            <v>0</v>
          </cell>
        </row>
        <row r="146">
          <cell r="N146" t="str">
            <v>DI PROJECT</v>
          </cell>
          <cell r="Q146">
            <v>3000</v>
          </cell>
          <cell r="R146" t="str">
            <v>WK Count</v>
          </cell>
          <cell r="S146" t="str">
            <v>Total Days</v>
          </cell>
        </row>
        <row r="147">
          <cell r="A147" t="str">
            <v>CALCULATION TABLE TO DRIVE GANTT CHART</v>
          </cell>
          <cell r="O147" t="str">
            <v>START</v>
          </cell>
          <cell r="P147" t="str">
            <v>END</v>
          </cell>
        </row>
        <row r="148">
          <cell r="A148" t="str">
            <v>PHASE 1</v>
          </cell>
          <cell r="C148" t="str">
            <v>PHASE 2</v>
          </cell>
          <cell r="F148" t="str">
            <v>PHASE 3</v>
          </cell>
          <cell r="L148" t="str">
            <v>RELEASE</v>
          </cell>
          <cell r="N148" t="str">
            <v>Prep Projection</v>
          </cell>
          <cell r="O148">
            <v>36318</v>
          </cell>
          <cell r="P148">
            <v>36402</v>
          </cell>
          <cell r="Q148">
            <v>300</v>
          </cell>
          <cell r="R148">
            <v>12</v>
          </cell>
          <cell r="S148">
            <v>84</v>
          </cell>
          <cell r="T148">
            <v>0</v>
          </cell>
          <cell r="U148">
            <v>0</v>
          </cell>
          <cell r="V148">
            <v>0</v>
          </cell>
        </row>
        <row r="149">
          <cell r="A149" t="str">
            <v>Wks</v>
          </cell>
          <cell r="B149" t="str">
            <v>Days</v>
          </cell>
          <cell r="C149" t="str">
            <v>Wks</v>
          </cell>
          <cell r="D149" t="str">
            <v>Days</v>
          </cell>
          <cell r="E149" t="str">
            <v>UNITS</v>
          </cell>
          <cell r="F149" t="str">
            <v>Wks</v>
          </cell>
          <cell r="G149" t="str">
            <v>Days</v>
          </cell>
          <cell r="H149" t="str">
            <v>ALPHA</v>
          </cell>
          <cell r="I149" t="str">
            <v>BETA</v>
          </cell>
          <cell r="J149" t="str">
            <v>RTM</v>
          </cell>
          <cell r="N149" t="str">
            <v>Animation Projection</v>
          </cell>
          <cell r="O149">
            <v>36332</v>
          </cell>
          <cell r="P149">
            <v>36432</v>
          </cell>
          <cell r="Q149">
            <v>300</v>
          </cell>
          <cell r="R149">
            <v>15</v>
          </cell>
          <cell r="S149">
            <v>100</v>
          </cell>
          <cell r="T149">
            <v>0</v>
          </cell>
          <cell r="U149">
            <v>0</v>
          </cell>
          <cell r="V149">
            <v>0</v>
          </cell>
        </row>
        <row r="150">
          <cell r="A150">
            <v>10</v>
          </cell>
          <cell r="B150">
            <v>84</v>
          </cell>
          <cell r="C150">
            <v>10</v>
          </cell>
          <cell r="D150">
            <v>100</v>
          </cell>
          <cell r="E150">
            <v>3000</v>
          </cell>
          <cell r="F150">
            <v>10</v>
          </cell>
          <cell r="G150">
            <v>84</v>
          </cell>
          <cell r="H150">
            <v>21</v>
          </cell>
          <cell r="I150">
            <v>29</v>
          </cell>
          <cell r="J150">
            <v>29</v>
          </cell>
          <cell r="K150">
            <v>29</v>
          </cell>
          <cell r="N150" t="str">
            <v>Ink &amp; Paint Projection</v>
          </cell>
          <cell r="O150">
            <v>36362</v>
          </cell>
          <cell r="P150">
            <v>36446</v>
          </cell>
          <cell r="Q150">
            <v>300</v>
          </cell>
          <cell r="R150">
            <v>12</v>
          </cell>
          <cell r="S150">
            <v>84</v>
          </cell>
          <cell r="T150">
            <v>0</v>
          </cell>
          <cell r="U150">
            <v>0</v>
          </cell>
          <cell r="V150">
            <v>0</v>
          </cell>
        </row>
        <row r="151">
          <cell r="B151">
            <v>14</v>
          </cell>
          <cell r="C151" t="e">
            <v>#REF!</v>
          </cell>
          <cell r="D151" t="e">
            <v>#REF!</v>
          </cell>
          <cell r="E151" t="e">
            <v>#REF!</v>
          </cell>
          <cell r="F151" t="e">
            <v>#REF!</v>
          </cell>
          <cell r="G151" t="e">
            <v>#REF!</v>
          </cell>
          <cell r="O151" t="str">
            <v>PROJECTED RTM</v>
          </cell>
          <cell r="Q151">
            <v>36525</v>
          </cell>
          <cell r="R151">
            <v>147</v>
          </cell>
          <cell r="S151">
            <v>70</v>
          </cell>
        </row>
        <row r="152">
          <cell r="O152" t="str">
            <v>PROJECTED STREET</v>
          </cell>
          <cell r="Q152">
            <v>36555</v>
          </cell>
        </row>
        <row r="153">
          <cell r="O153" t="str">
            <v>+ or - Scheduled Date</v>
          </cell>
          <cell r="Q153">
            <v>0</v>
          </cell>
        </row>
        <row r="156">
          <cell r="N156" t="str">
            <v>DI PROJECT</v>
          </cell>
          <cell r="Q156">
            <v>3000</v>
          </cell>
          <cell r="R156" t="str">
            <v>WK Count</v>
          </cell>
          <cell r="S156" t="str">
            <v>Total Days</v>
          </cell>
        </row>
        <row r="157">
          <cell r="A157" t="str">
            <v>CALCULATION TABLE TO DRIVE GANTT CHART</v>
          </cell>
          <cell r="O157" t="str">
            <v>START</v>
          </cell>
          <cell r="P157" t="str">
            <v>END</v>
          </cell>
        </row>
        <row r="158">
          <cell r="A158" t="str">
            <v>PHASE 1</v>
          </cell>
          <cell r="C158" t="str">
            <v>PHASE 2</v>
          </cell>
          <cell r="F158" t="str">
            <v>PHASE 3</v>
          </cell>
          <cell r="L158" t="str">
            <v>RELEASE</v>
          </cell>
          <cell r="N158" t="str">
            <v>Prep Projection</v>
          </cell>
          <cell r="O158">
            <v>36402</v>
          </cell>
          <cell r="P158">
            <v>36486</v>
          </cell>
          <cell r="Q158">
            <v>300</v>
          </cell>
          <cell r="R158">
            <v>12</v>
          </cell>
          <cell r="S158">
            <v>84</v>
          </cell>
          <cell r="T158">
            <v>0</v>
          </cell>
          <cell r="U158">
            <v>0</v>
          </cell>
          <cell r="V158">
            <v>0</v>
          </cell>
        </row>
        <row r="159">
          <cell r="A159" t="str">
            <v>Wks</v>
          </cell>
          <cell r="B159" t="str">
            <v>Days</v>
          </cell>
          <cell r="C159" t="str">
            <v>Wks</v>
          </cell>
          <cell r="D159" t="str">
            <v>Days</v>
          </cell>
          <cell r="E159" t="str">
            <v>UNITS</v>
          </cell>
          <cell r="F159" t="str">
            <v>Wks</v>
          </cell>
          <cell r="G159" t="str">
            <v>Days</v>
          </cell>
          <cell r="H159" t="str">
            <v>ALPHA</v>
          </cell>
          <cell r="I159" t="str">
            <v>BETA</v>
          </cell>
          <cell r="J159" t="str">
            <v>RTM</v>
          </cell>
          <cell r="N159" t="str">
            <v>Animation Projection</v>
          </cell>
          <cell r="O159">
            <v>36416</v>
          </cell>
          <cell r="P159">
            <v>36516</v>
          </cell>
          <cell r="Q159">
            <v>300</v>
          </cell>
          <cell r="R159">
            <v>15</v>
          </cell>
          <cell r="S159">
            <v>100</v>
          </cell>
          <cell r="T159">
            <v>0</v>
          </cell>
          <cell r="U159">
            <v>0</v>
          </cell>
          <cell r="V159">
            <v>0</v>
          </cell>
        </row>
        <row r="160">
          <cell r="A160">
            <v>10</v>
          </cell>
          <cell r="B160">
            <v>84</v>
          </cell>
          <cell r="C160">
            <v>10</v>
          </cell>
          <cell r="D160">
            <v>100</v>
          </cell>
          <cell r="E160">
            <v>3000</v>
          </cell>
          <cell r="F160">
            <v>10</v>
          </cell>
          <cell r="G160">
            <v>84</v>
          </cell>
          <cell r="H160">
            <v>21</v>
          </cell>
          <cell r="I160">
            <v>29</v>
          </cell>
          <cell r="J160">
            <v>29</v>
          </cell>
          <cell r="K160">
            <v>29</v>
          </cell>
          <cell r="N160" t="str">
            <v>Ink &amp; Paint Projection</v>
          </cell>
          <cell r="O160">
            <v>36446</v>
          </cell>
          <cell r="P160">
            <v>36530</v>
          </cell>
          <cell r="Q160">
            <v>300</v>
          </cell>
          <cell r="R160">
            <v>12</v>
          </cell>
          <cell r="S160">
            <v>84</v>
          </cell>
          <cell r="T160">
            <v>0</v>
          </cell>
          <cell r="U160">
            <v>0</v>
          </cell>
          <cell r="V160">
            <v>0</v>
          </cell>
        </row>
        <row r="161">
          <cell r="B161">
            <v>14</v>
          </cell>
          <cell r="C161" t="e">
            <v>#REF!</v>
          </cell>
          <cell r="D161" t="e">
            <v>#REF!</v>
          </cell>
          <cell r="E161" t="e">
            <v>#REF!</v>
          </cell>
          <cell r="F161" t="e">
            <v>#REF!</v>
          </cell>
          <cell r="G161" t="e">
            <v>#REF!</v>
          </cell>
          <cell r="O161" t="str">
            <v>PROJECTED RTM</v>
          </cell>
          <cell r="Q161">
            <v>36609</v>
          </cell>
          <cell r="R161">
            <v>147</v>
          </cell>
          <cell r="S161">
            <v>70</v>
          </cell>
        </row>
        <row r="162">
          <cell r="O162" t="str">
            <v>PROJECTED STREET</v>
          </cell>
          <cell r="Q162">
            <v>36639</v>
          </cell>
        </row>
        <row r="163">
          <cell r="O163" t="str">
            <v>+ or - Scheduled Date</v>
          </cell>
          <cell r="Q163">
            <v>0</v>
          </cell>
        </row>
        <row r="165">
          <cell r="N165" t="str">
            <v>FORCAST</v>
          </cell>
          <cell r="Q165" t="str">
            <v>DATE</v>
          </cell>
          <cell r="T165">
            <v>36164</v>
          </cell>
          <cell r="U165">
            <v>36171</v>
          </cell>
          <cell r="V165">
            <v>36178</v>
          </cell>
        </row>
      </sheetData>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Examples"/>
      <sheetName val="V Exact"/>
      <sheetName val="V Exact (an)"/>
      <sheetName val="V Aproximate"/>
      <sheetName val="V Aproximate (an)"/>
      <sheetName val="V Partial"/>
      <sheetName val="V Partial (an)"/>
      <sheetName val="Retrieve Record"/>
      <sheetName val="Retrieve Record (an)"/>
      <sheetName val="INDEX &amp; MATCH"/>
      <sheetName val="INDEX &amp; MATCH (an)"/>
      <sheetName val="Calcualte Revenue"/>
      <sheetName val="3 Tables"/>
      <sheetName val="3 Tables (an)"/>
      <sheetName val="V and IFNA"/>
      <sheetName val="V and IFNA (an)"/>
      <sheetName val="Stats"/>
      <sheetName val="Stats (an)"/>
      <sheetName val="GS"/>
      <sheetName val="GS (an)"/>
      <sheetName val="Is Item In List"/>
      <sheetName val="Is Item In List (an)"/>
      <sheetName val="IS Item Not In List"/>
      <sheetName val="IS Item Not In List (an)"/>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s>
    <sheetDataSet>
      <sheetData sheetId="0" refreshError="1"/>
      <sheetData sheetId="1" refreshError="1"/>
      <sheetData sheetId="2" refreshError="1"/>
      <sheetData sheetId="3">
        <row r="12">
          <cell r="A12" t="str">
            <v>Bellen</v>
          </cell>
          <cell r="B12" t="str">
            <v>1000-165-B100</v>
          </cell>
          <cell r="C12">
            <v>25</v>
          </cell>
          <cell r="D12">
            <v>26.95</v>
          </cell>
        </row>
        <row r="13">
          <cell r="A13" t="str">
            <v>Carlota</v>
          </cell>
          <cell r="B13" t="str">
            <v>1001-540-C101</v>
          </cell>
          <cell r="C13">
            <v>20</v>
          </cell>
          <cell r="D13">
            <v>28.95</v>
          </cell>
        </row>
        <row r="14">
          <cell r="A14" t="str">
            <v>Majestic Beaut</v>
          </cell>
          <cell r="B14" t="str">
            <v>1002-394-M102</v>
          </cell>
          <cell r="C14">
            <v>35</v>
          </cell>
          <cell r="D14">
            <v>31.95</v>
          </cell>
        </row>
        <row r="15">
          <cell r="A15" t="str">
            <v>Quad</v>
          </cell>
          <cell r="B15" t="str">
            <v>1003-307-Q103</v>
          </cell>
          <cell r="C15">
            <v>20</v>
          </cell>
          <cell r="D15">
            <v>35.950000000000003</v>
          </cell>
        </row>
        <row r="16">
          <cell r="A16" t="str">
            <v>Sunshine</v>
          </cell>
          <cell r="B16" t="str">
            <v>1004-848-S104</v>
          </cell>
          <cell r="C16">
            <v>30</v>
          </cell>
          <cell r="D16">
            <v>18.95</v>
          </cell>
        </row>
        <row r="17">
          <cell r="A17" t="str">
            <v>Sunset</v>
          </cell>
          <cell r="B17" t="str">
            <v>1005-155-S105</v>
          </cell>
          <cell r="C17">
            <v>40</v>
          </cell>
          <cell r="D17">
            <v>20.95</v>
          </cell>
        </row>
        <row r="18">
          <cell r="A18" t="str">
            <v>Tri-Fly</v>
          </cell>
          <cell r="B18" t="str">
            <v>1006-552-T106</v>
          </cell>
          <cell r="C18">
            <v>1</v>
          </cell>
          <cell r="D18">
            <v>4.95</v>
          </cell>
        </row>
        <row r="19">
          <cell r="A19" t="str">
            <v>Outdoor Tri-Fly</v>
          </cell>
          <cell r="B19" t="str">
            <v>1007-634-O107</v>
          </cell>
          <cell r="C19">
            <v>5</v>
          </cell>
          <cell r="D19">
            <v>8.9499999999999993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up"/>
      <sheetName val="Sheet4"/>
      <sheetName val="Sheet5"/>
      <sheetName val="Sheet2 "/>
      <sheetName val="Sheet1"/>
      <sheetName val="Sheet11"/>
      <sheetName val="Sheet3"/>
      <sheetName val="Sheet8"/>
      <sheetName val="Sheet2"/>
      <sheetName val="Sheet6"/>
      <sheetName val="Sheet7"/>
      <sheetName val="Sheet10"/>
      <sheetName val="Sheet12"/>
      <sheetName val="Sheet9"/>
      <sheetName val="Sheet13"/>
      <sheetName val="Sheet14"/>
      <sheetName val="vlookup-match-indirect"/>
      <sheetName val="Advance filter+makro"/>
      <sheetName val="lookup"/>
      <sheetName val="DAVERAGE"/>
      <sheetName val="Large+İF"/>
      <sheetName val="replace-substitute-workday"/>
      <sheetName val="Vlookup-If"/>
      <sheetName val="Vlookup-If(2)"/>
      <sheetName val="Sum+vlookup+column-row"/>
      <sheetName val="Vlookup+left+search"/>
      <sheetName val="Dublicat valu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B2" t="str">
            <v>cola</v>
          </cell>
          <cell r="C2">
            <v>145</v>
          </cell>
          <cell r="D2">
            <v>2016</v>
          </cell>
          <cell r="E2">
            <v>1</v>
          </cell>
        </row>
        <row r="3">
          <cell r="B3" t="str">
            <v>fanta</v>
          </cell>
          <cell r="C3">
            <v>265</v>
          </cell>
          <cell r="D3">
            <v>2016</v>
          </cell>
          <cell r="E3">
            <v>1</v>
          </cell>
        </row>
        <row r="4">
          <cell r="B4" t="str">
            <v>sprite</v>
          </cell>
          <cell r="C4">
            <v>170</v>
          </cell>
          <cell r="D4">
            <v>2016</v>
          </cell>
          <cell r="E4">
            <v>5</v>
          </cell>
        </row>
        <row r="5">
          <cell r="B5" t="str">
            <v>cola</v>
          </cell>
          <cell r="C5">
            <v>165</v>
          </cell>
          <cell r="D5">
            <v>2016</v>
          </cell>
          <cell r="E5">
            <v>4</v>
          </cell>
        </row>
        <row r="6">
          <cell r="B6" t="str">
            <v>fanta</v>
          </cell>
          <cell r="C6">
            <v>200</v>
          </cell>
          <cell r="D6">
            <v>2016</v>
          </cell>
          <cell r="E6">
            <v>5</v>
          </cell>
        </row>
        <row r="7">
          <cell r="B7" t="str">
            <v>sprite</v>
          </cell>
          <cell r="C7">
            <v>140</v>
          </cell>
          <cell r="D7">
            <v>2016</v>
          </cell>
          <cell r="E7">
            <v>1</v>
          </cell>
        </row>
        <row r="8">
          <cell r="B8" t="str">
            <v>cola</v>
          </cell>
          <cell r="C8">
            <v>260</v>
          </cell>
          <cell r="D8">
            <v>2016</v>
          </cell>
          <cell r="E8">
            <v>2</v>
          </cell>
        </row>
        <row r="9">
          <cell r="B9" t="str">
            <v>fanta</v>
          </cell>
          <cell r="C9">
            <v>200</v>
          </cell>
          <cell r="D9">
            <v>2016</v>
          </cell>
          <cell r="E9">
            <v>3</v>
          </cell>
        </row>
        <row r="10">
          <cell r="B10" t="str">
            <v>sprite</v>
          </cell>
          <cell r="C10">
            <v>225</v>
          </cell>
          <cell r="D10">
            <v>2016</v>
          </cell>
          <cell r="E10">
            <v>6</v>
          </cell>
        </row>
        <row r="11">
          <cell r="B11" t="str">
            <v>cola</v>
          </cell>
          <cell r="C11">
            <v>395</v>
          </cell>
          <cell r="D11">
            <v>2016</v>
          </cell>
          <cell r="E11">
            <v>2</v>
          </cell>
        </row>
        <row r="12">
          <cell r="B12" t="str">
            <v>fanta</v>
          </cell>
          <cell r="C12">
            <v>325</v>
          </cell>
          <cell r="D12">
            <v>2017</v>
          </cell>
          <cell r="E12">
            <v>6</v>
          </cell>
        </row>
        <row r="13">
          <cell r="B13" t="str">
            <v>sprite</v>
          </cell>
          <cell r="C13">
            <v>230</v>
          </cell>
          <cell r="D13">
            <v>2017</v>
          </cell>
          <cell r="E13">
            <v>6</v>
          </cell>
        </row>
        <row r="14">
          <cell r="B14" t="str">
            <v>cola</v>
          </cell>
          <cell r="C14">
            <v>305</v>
          </cell>
          <cell r="D14">
            <v>2017</v>
          </cell>
          <cell r="E14">
            <v>6</v>
          </cell>
        </row>
        <row r="15">
          <cell r="B15" t="str">
            <v>fanta</v>
          </cell>
          <cell r="C15">
            <v>310</v>
          </cell>
          <cell r="D15">
            <v>2017</v>
          </cell>
          <cell r="E15">
            <v>6</v>
          </cell>
        </row>
        <row r="16">
          <cell r="B16" t="str">
            <v>sprite</v>
          </cell>
          <cell r="C16">
            <v>125</v>
          </cell>
          <cell r="D16">
            <v>2017</v>
          </cell>
          <cell r="E16">
            <v>6</v>
          </cell>
        </row>
        <row r="17">
          <cell r="B17" t="str">
            <v>cola</v>
          </cell>
          <cell r="C17">
            <v>380</v>
          </cell>
          <cell r="D17">
            <v>2017</v>
          </cell>
          <cell r="E17">
            <v>6</v>
          </cell>
        </row>
        <row r="18">
          <cell r="B18" t="str">
            <v>fanta</v>
          </cell>
          <cell r="C18">
            <v>200</v>
          </cell>
          <cell r="D18">
            <v>2017</v>
          </cell>
          <cell r="E18">
            <v>6</v>
          </cell>
        </row>
        <row r="19">
          <cell r="B19" t="str">
            <v>sprite</v>
          </cell>
          <cell r="C19">
            <v>300</v>
          </cell>
          <cell r="D19">
            <v>2017</v>
          </cell>
          <cell r="E19">
            <v>6</v>
          </cell>
        </row>
        <row r="20">
          <cell r="B20" t="str">
            <v>cola</v>
          </cell>
          <cell r="C20">
            <v>320</v>
          </cell>
          <cell r="D20">
            <v>2017</v>
          </cell>
          <cell r="E20">
            <v>1</v>
          </cell>
        </row>
        <row r="21">
          <cell r="B21" t="str">
            <v>fanta</v>
          </cell>
          <cell r="C21">
            <v>345</v>
          </cell>
          <cell r="D21">
            <v>2017</v>
          </cell>
          <cell r="E21">
            <v>6</v>
          </cell>
        </row>
        <row r="22">
          <cell r="B22" t="str">
            <v>sprite</v>
          </cell>
          <cell r="C22">
            <v>190</v>
          </cell>
          <cell r="D22">
            <v>2017</v>
          </cell>
          <cell r="E22">
            <v>7</v>
          </cell>
        </row>
        <row r="23">
          <cell r="B23" t="str">
            <v>cola</v>
          </cell>
          <cell r="C23">
            <v>544</v>
          </cell>
          <cell r="D23">
            <v>2017</v>
          </cell>
          <cell r="E23">
            <v>1</v>
          </cell>
        </row>
        <row r="24">
          <cell r="B24" t="str">
            <v>fanta</v>
          </cell>
          <cell r="C24">
            <v>206</v>
          </cell>
          <cell r="D24">
            <v>2017</v>
          </cell>
          <cell r="E24">
            <v>3</v>
          </cell>
        </row>
        <row r="25">
          <cell r="B25" t="str">
            <v>sprite</v>
          </cell>
          <cell r="C25">
            <v>193</v>
          </cell>
          <cell r="D25">
            <v>2017</v>
          </cell>
          <cell r="E25">
            <v>2</v>
          </cell>
        </row>
        <row r="26">
          <cell r="B26" t="str">
            <v>cola</v>
          </cell>
          <cell r="C26">
            <v>455</v>
          </cell>
          <cell r="D26">
            <v>2017</v>
          </cell>
          <cell r="E26">
            <v>1</v>
          </cell>
        </row>
        <row r="27">
          <cell r="B27" t="str">
            <v>fanta</v>
          </cell>
          <cell r="C27">
            <v>202</v>
          </cell>
          <cell r="D27">
            <v>2017</v>
          </cell>
          <cell r="E27">
            <v>1</v>
          </cell>
        </row>
        <row r="28">
          <cell r="B28" t="str">
            <v>sprite</v>
          </cell>
          <cell r="C28">
            <v>185</v>
          </cell>
          <cell r="D28">
            <v>2017</v>
          </cell>
          <cell r="E28">
            <v>4</v>
          </cell>
        </row>
        <row r="29">
          <cell r="B29" t="str">
            <v>cola</v>
          </cell>
          <cell r="C29">
            <v>391</v>
          </cell>
          <cell r="D29">
            <v>2017</v>
          </cell>
          <cell r="E29">
            <v>4</v>
          </cell>
        </row>
        <row r="30">
          <cell r="B30" t="str">
            <v>fanta</v>
          </cell>
          <cell r="C30">
            <v>350</v>
          </cell>
          <cell r="D30">
            <v>2017</v>
          </cell>
          <cell r="E30">
            <v>4</v>
          </cell>
        </row>
        <row r="31">
          <cell r="B31" t="str">
            <v>sprite</v>
          </cell>
          <cell r="C31">
            <v>224</v>
          </cell>
          <cell r="D31">
            <v>2017</v>
          </cell>
          <cell r="E31">
            <v>1</v>
          </cell>
        </row>
        <row r="32">
          <cell r="B32" t="str">
            <v>cola</v>
          </cell>
          <cell r="C32">
            <v>221</v>
          </cell>
          <cell r="D32">
            <v>2017</v>
          </cell>
          <cell r="E32">
            <v>4</v>
          </cell>
        </row>
        <row r="33">
          <cell r="B33" t="str">
            <v>fanta</v>
          </cell>
          <cell r="C33">
            <v>128</v>
          </cell>
          <cell r="D33">
            <v>2017</v>
          </cell>
          <cell r="E33">
            <v>4</v>
          </cell>
        </row>
        <row r="34">
          <cell r="B34" t="str">
            <v>sprite</v>
          </cell>
          <cell r="C34">
            <v>420</v>
          </cell>
          <cell r="D34">
            <v>2017</v>
          </cell>
          <cell r="E34">
            <v>6</v>
          </cell>
        </row>
        <row r="35">
          <cell r="B35" t="str">
            <v>cola</v>
          </cell>
          <cell r="C35">
            <v>256</v>
          </cell>
          <cell r="D35">
            <v>2017</v>
          </cell>
          <cell r="E35">
            <v>4</v>
          </cell>
        </row>
        <row r="36">
          <cell r="B36" t="str">
            <v>fanta</v>
          </cell>
          <cell r="C36">
            <v>520</v>
          </cell>
          <cell r="D36">
            <v>2017</v>
          </cell>
          <cell r="E36">
            <v>4</v>
          </cell>
        </row>
        <row r="37">
          <cell r="B37" t="str">
            <v>sprite</v>
          </cell>
          <cell r="C37">
            <v>501</v>
          </cell>
          <cell r="D37">
            <v>2017</v>
          </cell>
          <cell r="E37">
            <v>4</v>
          </cell>
        </row>
        <row r="38">
          <cell r="B38" t="str">
            <v>cola</v>
          </cell>
          <cell r="C38">
            <v>277</v>
          </cell>
          <cell r="D38">
            <v>2017</v>
          </cell>
          <cell r="E38">
            <v>4</v>
          </cell>
        </row>
        <row r="39">
          <cell r="B39" t="str">
            <v>fanta</v>
          </cell>
          <cell r="C39">
            <v>410</v>
          </cell>
          <cell r="D39">
            <v>2017</v>
          </cell>
          <cell r="E39">
            <v>4</v>
          </cell>
        </row>
        <row r="40">
          <cell r="B40" t="str">
            <v>sprite</v>
          </cell>
          <cell r="C40">
            <v>470</v>
          </cell>
          <cell r="D40">
            <v>2017</v>
          </cell>
          <cell r="E40">
            <v>4</v>
          </cell>
        </row>
        <row r="41">
          <cell r="B41" t="str">
            <v>cola</v>
          </cell>
          <cell r="C41">
            <v>157</v>
          </cell>
          <cell r="D41">
            <v>2017</v>
          </cell>
          <cell r="E41">
            <v>4</v>
          </cell>
        </row>
        <row r="42">
          <cell r="B42" t="str">
            <v>fanta</v>
          </cell>
          <cell r="C42">
            <v>516</v>
          </cell>
          <cell r="D42">
            <v>2017</v>
          </cell>
          <cell r="E42">
            <v>4</v>
          </cell>
        </row>
        <row r="43">
          <cell r="B43" t="str">
            <v>sprite</v>
          </cell>
          <cell r="C43">
            <v>445</v>
          </cell>
          <cell r="D43">
            <v>2017</v>
          </cell>
          <cell r="E43">
            <v>5</v>
          </cell>
        </row>
        <row r="44">
          <cell r="B44" t="str">
            <v>cola</v>
          </cell>
          <cell r="C44">
            <v>399</v>
          </cell>
          <cell r="D44">
            <v>2017</v>
          </cell>
          <cell r="E44">
            <v>4</v>
          </cell>
        </row>
        <row r="45">
          <cell r="B45" t="str">
            <v>fanta</v>
          </cell>
          <cell r="C45">
            <v>493</v>
          </cell>
          <cell r="D45">
            <v>2017</v>
          </cell>
          <cell r="E45">
            <v>4</v>
          </cell>
        </row>
        <row r="46">
          <cell r="B46" t="str">
            <v>sprite</v>
          </cell>
          <cell r="C46">
            <v>513</v>
          </cell>
          <cell r="D46">
            <v>2017</v>
          </cell>
          <cell r="E46">
            <v>5</v>
          </cell>
        </row>
        <row r="47">
          <cell r="B47" t="str">
            <v>cola</v>
          </cell>
          <cell r="C47">
            <v>244</v>
          </cell>
          <cell r="D47">
            <v>2018</v>
          </cell>
          <cell r="E47">
            <v>4</v>
          </cell>
        </row>
        <row r="48">
          <cell r="B48" t="str">
            <v>fanta</v>
          </cell>
          <cell r="C48">
            <v>402</v>
          </cell>
          <cell r="D48">
            <v>2018</v>
          </cell>
          <cell r="E48">
            <v>4</v>
          </cell>
        </row>
        <row r="49">
          <cell r="B49" t="str">
            <v>sprite</v>
          </cell>
          <cell r="C49">
            <v>356</v>
          </cell>
          <cell r="D49">
            <v>2018</v>
          </cell>
          <cell r="E49">
            <v>4</v>
          </cell>
        </row>
        <row r="50">
          <cell r="B50" t="str">
            <v>cola</v>
          </cell>
          <cell r="C50">
            <v>503</v>
          </cell>
          <cell r="D50">
            <v>2018</v>
          </cell>
          <cell r="E50">
            <v>4</v>
          </cell>
        </row>
        <row r="51">
          <cell r="B51" t="str">
            <v>fanta</v>
          </cell>
          <cell r="C51">
            <v>448</v>
          </cell>
          <cell r="D51">
            <v>2018</v>
          </cell>
          <cell r="E51">
            <v>4</v>
          </cell>
        </row>
        <row r="52">
          <cell r="B52" t="str">
            <v>sprite</v>
          </cell>
          <cell r="C52">
            <v>439</v>
          </cell>
          <cell r="D52">
            <v>2018</v>
          </cell>
          <cell r="E52">
            <v>5</v>
          </cell>
        </row>
        <row r="53">
          <cell r="B53" t="str">
            <v>cola</v>
          </cell>
          <cell r="C53">
            <v>511</v>
          </cell>
          <cell r="D53">
            <v>2018</v>
          </cell>
          <cell r="E53">
            <v>5</v>
          </cell>
        </row>
        <row r="54">
          <cell r="B54" t="str">
            <v>fanta</v>
          </cell>
          <cell r="C54">
            <v>310</v>
          </cell>
          <cell r="D54">
            <v>2018</v>
          </cell>
          <cell r="E54">
            <v>5</v>
          </cell>
        </row>
        <row r="55">
          <cell r="B55" t="str">
            <v>sprite</v>
          </cell>
          <cell r="C55">
            <v>408</v>
          </cell>
          <cell r="D55">
            <v>2018</v>
          </cell>
          <cell r="E55">
            <v>5</v>
          </cell>
        </row>
        <row r="56">
          <cell r="B56" t="str">
            <v>cola</v>
          </cell>
          <cell r="C56">
            <v>468</v>
          </cell>
          <cell r="D56">
            <v>2018</v>
          </cell>
          <cell r="E56">
            <v>5</v>
          </cell>
        </row>
        <row r="57">
          <cell r="B57" t="str">
            <v>fanta</v>
          </cell>
          <cell r="C57">
            <v>517</v>
          </cell>
          <cell r="D57">
            <v>2018</v>
          </cell>
          <cell r="E57">
            <v>5</v>
          </cell>
        </row>
        <row r="58">
          <cell r="B58" t="str">
            <v>sprite</v>
          </cell>
          <cell r="C58">
            <v>545</v>
          </cell>
          <cell r="D58">
            <v>2018</v>
          </cell>
          <cell r="E58">
            <v>5</v>
          </cell>
        </row>
        <row r="59">
          <cell r="B59" t="str">
            <v>cola</v>
          </cell>
          <cell r="C59">
            <v>192</v>
          </cell>
          <cell r="D59">
            <v>2018</v>
          </cell>
          <cell r="E59">
            <v>5</v>
          </cell>
        </row>
        <row r="60">
          <cell r="B60" t="str">
            <v>cola</v>
          </cell>
          <cell r="C60">
            <v>600</v>
          </cell>
          <cell r="D60">
            <v>2017</v>
          </cell>
          <cell r="E60">
            <v>1</v>
          </cell>
        </row>
      </sheetData>
      <sheetData sheetId="21"/>
      <sheetData sheetId="22"/>
      <sheetData sheetId="23"/>
      <sheetData sheetId="24"/>
      <sheetData sheetId="25"/>
      <sheetData sheetId="2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A"/>
      <sheetName val="Food Inventory"/>
      <sheetName val="Sales"/>
      <sheetName val="Flavor Prices"/>
      <sheetName val="MİX"/>
      <sheetName val="Ski School Enrollment"/>
    </sheetNames>
    <sheetDataSet>
      <sheetData sheetId="0"/>
      <sheetData sheetId="1"/>
      <sheetData sheetId="2"/>
      <sheetData sheetId="3"/>
      <sheetData sheetId="4" refreshError="1"/>
      <sheetData sheetId="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1B"/>
      <sheetName val="Programs by Park"/>
      <sheetName val="Project-2B"/>
      <sheetName val="Ski School Enrollment"/>
      <sheetName val="Utah Ski Prices"/>
      <sheetName val="Project-3B"/>
      <sheetName val="Top Sponsors"/>
      <sheetName val="Exhibitors"/>
      <sheetName val="Daily Schedule"/>
      <sheetName val="Project-4B"/>
      <sheetName val="Shipping Calculator"/>
      <sheetName val="Payment Calculator"/>
      <sheetName val="Grain Exports"/>
      <sheetName val="Project-5B"/>
      <sheetName val="Rental Revenue"/>
      <sheetName val="Projected Sales (Next Year)"/>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
      <sheetName val="Scenarios"/>
      <sheetName val="Project-1H"/>
    </sheetNames>
    <definedNames>
      <definedName name="NumYears" refersTo="#REF!"/>
      <definedName name="StartYear" refersTo="#REF!"/>
    </definedNames>
    <sheetDataSet>
      <sheetData sheetId="0" refreshError="1"/>
      <sheetData sheetId="1">
        <row r="7">
          <cell r="C7">
            <v>20000</v>
          </cell>
        </row>
        <row r="8">
          <cell r="C8">
            <v>20</v>
          </cell>
        </row>
        <row r="9">
          <cell r="C9">
            <v>-100</v>
          </cell>
        </row>
        <row r="12">
          <cell r="C12">
            <v>-484.78426343953493</v>
          </cell>
          <cell r="D12">
            <v>-584.78426343953493</v>
          </cell>
        </row>
        <row r="13">
          <cell r="C13">
            <v>-116348.22322548837</v>
          </cell>
          <cell r="D13">
            <v>-106986.75295157434</v>
          </cell>
        </row>
        <row r="14">
          <cell r="D14">
            <v>9361.4702739140339</v>
          </cell>
        </row>
        <row r="15">
          <cell r="D15">
            <v>15.245900588236969</v>
          </cell>
        </row>
      </sheetData>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sengers"/>
      <sheetName val="Genero"/>
      <sheetName val="Products"/>
      <sheetName val="Prices"/>
      <sheetName val="Tabla Productos"/>
      <sheetName val="MO-211 Question-3"/>
      <sheetName val="Productos"/>
    </sheetNames>
    <sheetDataSet>
      <sheetData sheetId="0" refreshError="1"/>
      <sheetData sheetId="1"/>
      <sheetData sheetId="2">
        <row r="2">
          <cell r="C2">
            <v>15</v>
          </cell>
        </row>
        <row r="3">
          <cell r="C3">
            <v>149.99</v>
          </cell>
        </row>
        <row r="4">
          <cell r="C4">
            <v>79.989999999999995</v>
          </cell>
        </row>
        <row r="5">
          <cell r="C5">
            <v>2.5</v>
          </cell>
        </row>
        <row r="6">
          <cell r="C6">
            <v>5.5</v>
          </cell>
        </row>
        <row r="7">
          <cell r="C7">
            <v>3.99</v>
          </cell>
        </row>
        <row r="8">
          <cell r="C8">
            <v>7.99</v>
          </cell>
        </row>
        <row r="9">
          <cell r="C9">
            <v>89</v>
          </cell>
        </row>
        <row r="10">
          <cell r="C10">
            <v>2.99</v>
          </cell>
        </row>
        <row r="11">
          <cell r="C11">
            <v>1.99</v>
          </cell>
        </row>
        <row r="12">
          <cell r="C12">
            <v>4.99</v>
          </cell>
        </row>
        <row r="13">
          <cell r="C13">
            <v>159</v>
          </cell>
        </row>
        <row r="14">
          <cell r="C14">
            <v>10</v>
          </cell>
        </row>
        <row r="15">
          <cell r="C15">
            <v>16</v>
          </cell>
        </row>
        <row r="16">
          <cell r="C16">
            <v>5.25</v>
          </cell>
        </row>
        <row r="17">
          <cell r="C17">
            <v>16.25</v>
          </cell>
        </row>
        <row r="18">
          <cell r="C18">
            <v>80</v>
          </cell>
        </row>
        <row r="19">
          <cell r="C19">
            <v>2.5499999999999998</v>
          </cell>
        </row>
        <row r="20">
          <cell r="C20">
            <v>5.5</v>
          </cell>
        </row>
        <row r="21">
          <cell r="C21">
            <v>4</v>
          </cell>
        </row>
        <row r="22">
          <cell r="C22">
            <v>7.99</v>
          </cell>
        </row>
        <row r="23">
          <cell r="C23">
            <v>100.15</v>
          </cell>
        </row>
        <row r="24">
          <cell r="C24">
            <v>3.15</v>
          </cell>
        </row>
        <row r="25">
          <cell r="C25">
            <v>2.25</v>
          </cell>
        </row>
        <row r="26">
          <cell r="C26">
            <v>5.15</v>
          </cell>
        </row>
        <row r="27">
          <cell r="C27">
            <v>160</v>
          </cell>
        </row>
        <row r="28">
          <cell r="C28">
            <v>11.52</v>
          </cell>
        </row>
      </sheetData>
      <sheetData sheetId="3" refreshError="1"/>
      <sheetData sheetId="4" refreshError="1"/>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scal Month"/>
      <sheetName val="CHOOSE() and Option Buttons"/>
      <sheetName val="Discount Schedule"/>
      <sheetName val="Tax Rate"/>
      <sheetName val="Customer Accounts"/>
      <sheetName val="Exact Match &amp; In-Cell Dropdown"/>
      <sheetName val="MATCH() &amp; INDEX()"/>
      <sheetName val="List and Combo Boxes"/>
      <sheetName val="Any-Column Lookup"/>
      <sheetName val="Row-and-Column Lookup"/>
      <sheetName val="Two-Column Lookup"/>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s Receivable Data"/>
      <sheetName val="Customers"/>
      <sheetName val="DVD Inventory"/>
      <sheetName val="Inventory"/>
      <sheetName val="Parts"/>
      <sheetName val="Parts (2)"/>
      <sheetName val="Defects"/>
    </sheetNames>
    <sheetDataSet>
      <sheetData sheetId="0">
        <row r="1">
          <cell r="B1">
            <v>42420</v>
          </cell>
        </row>
      </sheetData>
      <sheetData sheetId="1"/>
      <sheetData sheetId="2"/>
      <sheetData sheetId="3"/>
      <sheetData sheetId="4"/>
      <sheetData sheetId="5"/>
      <sheetData sheetId="6">
        <row r="3">
          <cell r="G3" t="str">
            <v>Group Leader</v>
          </cell>
          <cell r="H3" t="str">
            <v>Group Leader</v>
          </cell>
        </row>
        <row r="4">
          <cell r="G4" t="str">
            <v>Johnson</v>
          </cell>
          <cell r="H4" t="str">
            <v>Perkins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s Receivable Data"/>
      <sheetName val="Customers"/>
      <sheetName val="DVD Inventory"/>
      <sheetName val="Inventory"/>
      <sheetName val="Parts"/>
      <sheetName val="Parts (2)"/>
      <sheetName val="Defects"/>
    </sheetNames>
    <sheetDataSet>
      <sheetData sheetId="0">
        <row r="1">
          <cell r="B1">
            <v>42420</v>
          </cell>
        </row>
      </sheetData>
      <sheetData sheetId="1"/>
      <sheetData sheetId="2" refreshError="1"/>
      <sheetData sheetId="3" refreshError="1"/>
      <sheetData sheetId="4" refreshError="1"/>
      <sheetData sheetId="5" refreshError="1"/>
      <sheetData sheetId="6">
        <row r="3">
          <cell r="G3" t="str">
            <v>Group Leader</v>
          </cell>
          <cell r="H3" t="str">
            <v>Group Leader</v>
          </cell>
        </row>
        <row r="4">
          <cell r="G4" t="str">
            <v>Johnson</v>
          </cell>
          <cell r="H4" t="str">
            <v>Perkins</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tomer Quote"/>
      <sheetName val="Discount Matrix"/>
    </sheetNames>
    <sheetDataSet>
      <sheetData sheetId="0" refreshError="1"/>
      <sheetData sheetId="1">
        <row r="4">
          <cell r="C4" t="str">
            <v>Bronze</v>
          </cell>
          <cell r="D4" t="str">
            <v>Silver</v>
          </cell>
          <cell r="E4" t="str">
            <v>Gold</v>
          </cell>
          <cell r="F4" t="str">
            <v>Platinum</v>
          </cell>
        </row>
        <row r="5">
          <cell r="B5" t="str">
            <v>A</v>
          </cell>
        </row>
        <row r="6">
          <cell r="B6" t="str">
            <v>B</v>
          </cell>
        </row>
        <row r="7">
          <cell r="B7" t="str">
            <v>C</v>
          </cell>
        </row>
        <row r="8">
          <cell r="B8" t="str">
            <v>D</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s>
    <sheetDataSet>
      <sheetData sheetId="0">
        <row r="4">
          <cell r="A4" t="str">
            <v>CASA MIA</v>
          </cell>
          <cell r="C4" t="str">
            <v>Bathroom</v>
          </cell>
          <cell r="E4" t="str">
            <v>China</v>
          </cell>
        </row>
        <row r="5">
          <cell r="A5" t="str">
            <v>MARCO</v>
          </cell>
          <cell r="C5" t="str">
            <v>Deck Patio</v>
          </cell>
          <cell r="E5" t="str">
            <v>Brazil</v>
          </cell>
        </row>
        <row r="6">
          <cell r="A6" t="str">
            <v>KESTREL</v>
          </cell>
          <cell r="C6" t="str">
            <v>Materials</v>
          </cell>
          <cell r="E6" t="str">
            <v>Mexico</v>
          </cell>
        </row>
        <row r="7">
          <cell r="A7" t="str">
            <v>PHISION</v>
          </cell>
          <cell r="C7" t="str">
            <v>Hardware</v>
          </cell>
          <cell r="E7" t="str">
            <v>UK</v>
          </cell>
        </row>
        <row r="8">
          <cell r="A8" t="str">
            <v>ARTISAN</v>
          </cell>
          <cell r="C8" t="str">
            <v>Décor</v>
          </cell>
          <cell r="E8" t="str">
            <v>USA</v>
          </cell>
        </row>
        <row r="9">
          <cell r="A9" t="str">
            <v>LAMPRECHT</v>
          </cell>
          <cell r="C9" t="str">
            <v>Lumber</v>
          </cell>
          <cell r="E9" t="str">
            <v>Germany</v>
          </cell>
        </row>
        <row r="10">
          <cell r="A10" t="str">
            <v>TIMBER TRADERS</v>
          </cell>
          <cell r="E10" t="str">
            <v>Canada</v>
          </cell>
        </row>
        <row r="11">
          <cell r="E11" t="str">
            <v>India</v>
          </cell>
        </row>
        <row r="12">
          <cell r="E12" t="str">
            <v>Italy</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Tables"/>
      <sheetName val="Exact"/>
      <sheetName val="Aproximate"/>
      <sheetName val="Different"/>
      <sheetName val="Table"/>
      <sheetName val="Full Record"/>
      <sheetName val="2 Lookup Values"/>
      <sheetName val="Partial text"/>
      <sheetName val="TRIM"/>
      <sheetName val="3 Tables"/>
      <sheetName val="2 Way"/>
      <sheetName val="Variable Rate"/>
      <sheetName val="Dynamic"/>
    </sheetNames>
    <sheetDataSet>
      <sheetData sheetId="0" refreshError="1"/>
      <sheetData sheetId="1" refreshError="1"/>
      <sheetData sheetId="2">
        <row r="5">
          <cell r="A5" t="str">
            <v>Bellen</v>
          </cell>
          <cell r="B5" t="str">
            <v>1000-165-B100</v>
          </cell>
          <cell r="C5">
            <v>25</v>
          </cell>
          <cell r="D5">
            <v>26.95</v>
          </cell>
        </row>
        <row r="6">
          <cell r="A6" t="str">
            <v>Carlota</v>
          </cell>
          <cell r="B6" t="str">
            <v>1001-540-C101</v>
          </cell>
          <cell r="C6">
            <v>20</v>
          </cell>
          <cell r="D6">
            <v>28.95</v>
          </cell>
        </row>
        <row r="7">
          <cell r="A7" t="str">
            <v>Majestic Beaut</v>
          </cell>
          <cell r="B7" t="str">
            <v>1002-394-M102</v>
          </cell>
          <cell r="C7">
            <v>35</v>
          </cell>
          <cell r="D7">
            <v>31.95</v>
          </cell>
        </row>
        <row r="8">
          <cell r="A8" t="str">
            <v>Quad</v>
          </cell>
          <cell r="B8" t="str">
            <v>1003-307-Q103</v>
          </cell>
          <cell r="C8">
            <v>20</v>
          </cell>
          <cell r="D8">
            <v>35.950000000000003</v>
          </cell>
        </row>
        <row r="9">
          <cell r="A9" t="str">
            <v>Sunshine</v>
          </cell>
          <cell r="B9" t="str">
            <v>1004-848-S104</v>
          </cell>
          <cell r="C9">
            <v>30</v>
          </cell>
          <cell r="D9">
            <v>18.95</v>
          </cell>
        </row>
        <row r="10">
          <cell r="A10" t="str">
            <v>Sunset</v>
          </cell>
          <cell r="B10" t="str">
            <v>1005-155-S105</v>
          </cell>
          <cell r="C10">
            <v>40</v>
          </cell>
          <cell r="D10">
            <v>20.95</v>
          </cell>
        </row>
        <row r="11">
          <cell r="A11" t="str">
            <v>Tri-Fly</v>
          </cell>
          <cell r="B11" t="str">
            <v>1006-552-T106</v>
          </cell>
          <cell r="C11">
            <v>1</v>
          </cell>
          <cell r="D11">
            <v>4.95</v>
          </cell>
        </row>
        <row r="12">
          <cell r="A12" t="str">
            <v>Outdoor Tri-Fly</v>
          </cell>
          <cell r="B12" t="str">
            <v>1007-634-O107</v>
          </cell>
          <cell r="C12">
            <v>5</v>
          </cell>
          <cell r="D12">
            <v>8.9499999999999993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ture Value"/>
      <sheetName val="Future Value (Data Table)"/>
      <sheetName val="Future Value (Data Table 2)"/>
      <sheetName val="Future Value (2-Inputs)"/>
      <sheetName val="Goal Seek"/>
      <sheetName val="Product Margin"/>
      <sheetName val="Break Even"/>
      <sheetName val="Equations"/>
      <sheetName val="Scenarios"/>
    </sheetNames>
    <sheetDataSet>
      <sheetData sheetId="0"/>
      <sheetData sheetId="1"/>
      <sheetData sheetId="2"/>
      <sheetData sheetId="3"/>
      <sheetData sheetId="4"/>
      <sheetData sheetId="5"/>
      <sheetData sheetId="6"/>
      <sheetData sheetId="7"/>
      <sheetData sheetId="8">
        <row r="3">
          <cell r="C3">
            <v>100000</v>
          </cell>
        </row>
        <row r="4">
          <cell r="C4">
            <v>0.04</v>
          </cell>
        </row>
        <row r="7">
          <cell r="C7">
            <v>20000</v>
          </cell>
        </row>
        <row r="9">
          <cell r="C9">
            <v>-100</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0"/>
      <sheetName val="Vlookup-1"/>
      <sheetName val="Vlookup-2"/>
      <sheetName val="Sales Dash"/>
      <sheetName val="Staff List"/>
      <sheetName val="Discount Matrix (3)"/>
      <sheetName val="matchhh"/>
      <sheetName val="Discount Matrix (2)"/>
      <sheetName val="vlookup"/>
      <sheetName val="Discount Matrix"/>
      <sheetName val="International Price List"/>
      <sheetName val=""/>
      <sheetName val="VLOOKUP tutorial (2)"/>
      <sheetName val="HLOOKUP tutorial (2)"/>
      <sheetName val="INDEX (2)"/>
      <sheetName val="MATCH&amp;0 (2)"/>
      <sheetName val="MATCH&amp;-1 (2)"/>
      <sheetName val="LRT#3 (2)"/>
      <sheetName val="VLOOKUP tutorial"/>
      <sheetName val="VLOOKUP {range_lookup}"/>
      <sheetName val="LRT#1"/>
      <sheetName val="LRT#2"/>
      <sheetName val="INDEX - area_num "/>
      <sheetName val="MATCH&amp;1"/>
      <sheetName val="MATCH&amp;-1"/>
      <sheetName val="LRT#4"/>
      <sheetName val="LRT#5"/>
      <sheetName val="LRT#6"/>
      <sheetName val="Dərs-5"/>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5"/>
      <sheetName val="Waterfall"/>
      <sheetName val="Treemap"/>
      <sheetName val="Histogram"/>
      <sheetName val="Box &amp; Whisker"/>
      <sheetName val="Pareto"/>
      <sheetName val="Time Grouping"/>
      <sheetName val="Forecasting"/>
      <sheetName val="Sheet4"/>
      <sheetName val="Sheet2"/>
      <sheetName val="Sheet3"/>
      <sheetName val="Forecasting (2)"/>
      <sheetName val="Sheet1"/>
      <sheetName val="Power Map"/>
      <sheetName val=" Forecast Model - Childrens"/>
      <sheetName val="ORIGINAL SHEETS FOLLOW"/>
      <sheetName val="HistoricalYearly"/>
      <sheetName val="MonthlySales"/>
      <sheetName val="WeeklySales"/>
      <sheetName val="EmployeeData1"/>
      <sheetName val="EmployeeData3"/>
      <sheetName val="FloorPlan"/>
    </sheetNames>
    <sheetDataSet>
      <sheetData sheetId="0"/>
      <sheetData sheetId="1">
        <row r="30">
          <cell r="B30" t="str">
            <v>Gross Revenue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6">
          <cell r="B6" t="str">
            <v>Entire_Year</v>
          </cell>
        </row>
        <row r="59">
          <cell r="DS59" t="str">
            <v>Arts &amp; Photography</v>
          </cell>
        </row>
        <row r="60">
          <cell r="DS60" t="str">
            <v>Children's Books</v>
          </cell>
        </row>
        <row r="61">
          <cell r="DS61" t="str">
            <v>Computers &amp; Internet</v>
          </cell>
        </row>
        <row r="62">
          <cell r="DS62" t="str">
            <v>History</v>
          </cell>
        </row>
        <row r="63">
          <cell r="DS63" t="str">
            <v>Mystery &amp; Thrillers</v>
          </cell>
        </row>
        <row r="64">
          <cell r="DS64" t="str">
            <v>Nonfiction</v>
          </cell>
        </row>
        <row r="65">
          <cell r="DS65" t="str">
            <v>Periodicals</v>
          </cell>
        </row>
        <row r="66">
          <cell r="DS66" t="str">
            <v>Romance</v>
          </cell>
        </row>
        <row r="67">
          <cell r="DS67" t="str">
            <v>Science Fiction &amp; Fantasy</v>
          </cell>
        </row>
        <row r="68">
          <cell r="DS68" t="str">
            <v>Sports</v>
          </cell>
        </row>
        <row r="72">
          <cell r="DV72">
            <v>1</v>
          </cell>
          <cell r="DW72">
            <v>12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s"/>
      <sheetName val="Food Inventory"/>
      <sheetName val="Qtr 1 Actual Sales"/>
      <sheetName val="Find an Instructor"/>
      <sheetName val="Courses"/>
      <sheetName val="MO-211 Question-4"/>
      <sheetName val="Monthly Orders"/>
      <sheetName val="Flavor Prices"/>
      <sheetName val="World Capital Citie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ture Value"/>
      <sheetName val="Future Value (Data Table)"/>
      <sheetName val="Future Value (2-Inputs)"/>
      <sheetName val="Trend"/>
      <sheetName val="Iterate"/>
      <sheetName val="Correlation"/>
      <sheetName val="Descriptive"/>
      <sheetName val="Histogram"/>
      <sheetName val="Random (Dice Roll)"/>
      <sheetName val="Rank &amp; Percentile"/>
      <sheetName val="Goal Seek"/>
      <sheetName val="Margin"/>
      <sheetName val="Break Even"/>
      <sheetName val="Equations"/>
      <sheetName val="Chart Goal Seek"/>
      <sheetName val="Break Even (Goal Seek)"/>
      <sheetName val="Break Even (Solver)"/>
      <sheetName val="Sheet14"/>
      <sheetName val="Sheet15"/>
      <sheetName val="Sheet16"/>
    </sheetNames>
    <sheetDataSet>
      <sheetData sheetId="0"/>
      <sheetData sheetId="1"/>
      <sheetData sheetId="2">
        <row r="2">
          <cell r="C2">
            <v>0.05</v>
          </cell>
        </row>
        <row r="3">
          <cell r="C3">
            <v>10</v>
          </cell>
        </row>
      </sheetData>
      <sheetData sheetId="3"/>
      <sheetData sheetId="4">
        <row r="3">
          <cell r="C3">
            <v>1000000</v>
          </cell>
        </row>
      </sheetData>
      <sheetData sheetId="5"/>
      <sheetData sheetId="6"/>
      <sheetData sheetId="7"/>
      <sheetData sheetId="8"/>
      <sheetData sheetId="9"/>
      <sheetData sheetId="10"/>
      <sheetData sheetId="11"/>
      <sheetData sheetId="12"/>
      <sheetData sheetId="13"/>
      <sheetData sheetId="14"/>
      <sheetData sheetId="15">
        <row r="12">
          <cell r="B12">
            <v>7177.0334928229568</v>
          </cell>
        </row>
      </sheetData>
      <sheetData sheetId="16">
        <row r="3">
          <cell r="B3">
            <v>24.95</v>
          </cell>
        </row>
      </sheetData>
      <sheetData sheetId="17"/>
      <sheetData sheetId="18"/>
      <sheetData sheetId="19"/>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s"/>
      <sheetName val="Formulas"/>
      <sheetName val="Funksiyalar"/>
    </sheetNames>
    <sheetDataSet>
      <sheetData sheetId="0">
        <row r="6">
          <cell r="A6" t="str">
            <v>5014-1</v>
          </cell>
          <cell r="J6" t="str">
            <v>High</v>
          </cell>
          <cell r="O6">
            <v>41317</v>
          </cell>
        </row>
        <row r="7">
          <cell r="A7" t="str">
            <v>5016-1</v>
          </cell>
          <cell r="J7" t="str">
            <v>High</v>
          </cell>
          <cell r="O7">
            <v>41317</v>
          </cell>
        </row>
        <row r="8">
          <cell r="A8" t="str">
            <v>5018-1</v>
          </cell>
          <cell r="J8" t="str">
            <v>Critical</v>
          </cell>
          <cell r="O8">
            <v>41319</v>
          </cell>
        </row>
        <row r="9">
          <cell r="A9" t="str">
            <v>5019-1</v>
          </cell>
          <cell r="J9" t="str">
            <v>High</v>
          </cell>
          <cell r="O9">
            <v>41320</v>
          </cell>
        </row>
        <row r="10">
          <cell r="A10" t="str">
            <v>5020-1</v>
          </cell>
          <cell r="J10" t="str">
            <v>Critical</v>
          </cell>
          <cell r="O10">
            <v>41320</v>
          </cell>
        </row>
        <row r="11">
          <cell r="A11" t="str">
            <v>5023-1</v>
          </cell>
          <cell r="J11" t="str">
            <v>Low</v>
          </cell>
          <cell r="O11">
            <v>41327</v>
          </cell>
        </row>
        <row r="12">
          <cell r="A12" t="str">
            <v>5024-1</v>
          </cell>
          <cell r="J12" t="str">
            <v>Critical</v>
          </cell>
          <cell r="O12">
            <v>41325</v>
          </cell>
        </row>
        <row r="13">
          <cell r="A13" t="str">
            <v>5025-1</v>
          </cell>
          <cell r="J13" t="str">
            <v>Critical</v>
          </cell>
          <cell r="O13">
            <v>41327</v>
          </cell>
        </row>
        <row r="14">
          <cell r="A14" t="str">
            <v>5027-1</v>
          </cell>
          <cell r="J14" t="str">
            <v>Not Specified</v>
          </cell>
          <cell r="O14">
            <v>41328</v>
          </cell>
        </row>
        <row r="15">
          <cell r="A15" t="str">
            <v>5029-1</v>
          </cell>
          <cell r="J15" t="str">
            <v>Not Specified</v>
          </cell>
          <cell r="O15">
            <v>41328</v>
          </cell>
        </row>
        <row r="16">
          <cell r="A16" t="str">
            <v>5031-1</v>
          </cell>
          <cell r="J16" t="str">
            <v>Medium</v>
          </cell>
          <cell r="O16">
            <v>41332</v>
          </cell>
        </row>
        <row r="17">
          <cell r="A17" t="str">
            <v>5033-1</v>
          </cell>
          <cell r="J17" t="str">
            <v>Medium</v>
          </cell>
          <cell r="O17">
            <v>41332</v>
          </cell>
        </row>
        <row r="18">
          <cell r="A18" t="str">
            <v>5034-1</v>
          </cell>
          <cell r="J18" t="str">
            <v>High</v>
          </cell>
          <cell r="O18">
            <v>41331</v>
          </cell>
        </row>
        <row r="19">
          <cell r="A19" t="str">
            <v>5036-1</v>
          </cell>
          <cell r="J19" t="str">
            <v>Critical</v>
          </cell>
          <cell r="O19">
            <v>41343</v>
          </cell>
        </row>
        <row r="20">
          <cell r="A20" t="str">
            <v>5037-1</v>
          </cell>
          <cell r="J20" t="str">
            <v>Critical</v>
          </cell>
          <cell r="O20">
            <v>41346</v>
          </cell>
        </row>
        <row r="21">
          <cell r="A21" t="str">
            <v>5038-1</v>
          </cell>
          <cell r="J21" t="str">
            <v>Low</v>
          </cell>
          <cell r="O21">
            <v>41346</v>
          </cell>
        </row>
        <row r="22">
          <cell r="A22" t="str">
            <v>5039-1</v>
          </cell>
          <cell r="J22" t="str">
            <v>Medium</v>
          </cell>
          <cell r="O22">
            <v>41349</v>
          </cell>
        </row>
        <row r="23">
          <cell r="A23" t="str">
            <v>5040-1</v>
          </cell>
          <cell r="J23" t="str">
            <v>Low</v>
          </cell>
          <cell r="O23">
            <v>41353</v>
          </cell>
        </row>
        <row r="24">
          <cell r="A24" t="str">
            <v>5043-1</v>
          </cell>
          <cell r="J24" t="str">
            <v>High</v>
          </cell>
          <cell r="O24">
            <v>41359</v>
          </cell>
        </row>
        <row r="25">
          <cell r="A25" t="str">
            <v>5045-1</v>
          </cell>
          <cell r="J25" t="str">
            <v>Not Specified</v>
          </cell>
          <cell r="O25">
            <v>41361</v>
          </cell>
        </row>
        <row r="26">
          <cell r="A26" t="str">
            <v>5047-1</v>
          </cell>
          <cell r="J26" t="str">
            <v>Low</v>
          </cell>
          <cell r="O26">
            <v>41367</v>
          </cell>
        </row>
        <row r="27">
          <cell r="A27" t="str">
            <v>5048-1</v>
          </cell>
          <cell r="J27" t="str">
            <v>Medium</v>
          </cell>
          <cell r="O27">
            <v>41360</v>
          </cell>
        </row>
        <row r="28">
          <cell r="A28" t="str">
            <v>5049-1</v>
          </cell>
          <cell r="J28" t="str">
            <v>Not Specified</v>
          </cell>
          <cell r="O28">
            <v>41364</v>
          </cell>
        </row>
        <row r="29">
          <cell r="A29" t="str">
            <v>5050-1</v>
          </cell>
          <cell r="J29" t="str">
            <v>Not Specified</v>
          </cell>
          <cell r="O29">
            <v>41384</v>
          </cell>
        </row>
        <row r="30">
          <cell r="A30" t="str">
            <v>5052-1</v>
          </cell>
          <cell r="J30" t="str">
            <v>Not Specified</v>
          </cell>
          <cell r="O30">
            <v>41386</v>
          </cell>
        </row>
        <row r="31">
          <cell r="A31" t="str">
            <v>5055-1</v>
          </cell>
          <cell r="J31" t="str">
            <v>High</v>
          </cell>
          <cell r="O31">
            <v>41392</v>
          </cell>
        </row>
        <row r="32">
          <cell r="A32" t="str">
            <v>5057-1</v>
          </cell>
          <cell r="J32" t="str">
            <v>Medium</v>
          </cell>
          <cell r="O32">
            <v>41394</v>
          </cell>
        </row>
        <row r="33">
          <cell r="A33" t="str">
            <v>5059-1</v>
          </cell>
          <cell r="J33" t="str">
            <v>Medium</v>
          </cell>
          <cell r="O33">
            <v>41392</v>
          </cell>
        </row>
        <row r="34">
          <cell r="A34" t="str">
            <v>5060-1</v>
          </cell>
          <cell r="J34" t="str">
            <v>Medium</v>
          </cell>
          <cell r="O34">
            <v>41395</v>
          </cell>
        </row>
        <row r="35">
          <cell r="A35" t="str">
            <v>5061-1</v>
          </cell>
          <cell r="J35" t="str">
            <v>Not Specified</v>
          </cell>
          <cell r="O35">
            <v>41396</v>
          </cell>
        </row>
        <row r="36">
          <cell r="A36" t="str">
            <v>5062-1</v>
          </cell>
          <cell r="J36" t="str">
            <v>Not Specified</v>
          </cell>
          <cell r="O36">
            <v>41396</v>
          </cell>
        </row>
        <row r="37">
          <cell r="A37" t="str">
            <v>5063-1</v>
          </cell>
          <cell r="J37" t="str">
            <v>Not Specified</v>
          </cell>
          <cell r="O37">
            <v>41397</v>
          </cell>
        </row>
        <row r="38">
          <cell r="A38" t="str">
            <v>5064-1</v>
          </cell>
          <cell r="J38" t="str">
            <v>Not Specified</v>
          </cell>
          <cell r="O38">
            <v>41397</v>
          </cell>
        </row>
        <row r="39">
          <cell r="A39" t="str">
            <v>5066-1</v>
          </cell>
          <cell r="J39" t="str">
            <v>Critical</v>
          </cell>
          <cell r="O39">
            <v>41397</v>
          </cell>
        </row>
        <row r="40">
          <cell r="A40" t="str">
            <v>5068-1</v>
          </cell>
          <cell r="J40" t="str">
            <v>Critical</v>
          </cell>
          <cell r="O40">
            <v>41399</v>
          </cell>
        </row>
        <row r="41">
          <cell r="A41" t="str">
            <v>5070-1</v>
          </cell>
          <cell r="J41" t="str">
            <v>Critical</v>
          </cell>
          <cell r="O41">
            <v>41400</v>
          </cell>
        </row>
        <row r="42">
          <cell r="A42" t="str">
            <v>5071-1</v>
          </cell>
          <cell r="J42" t="str">
            <v>Medium</v>
          </cell>
          <cell r="O42">
            <v>41400</v>
          </cell>
        </row>
        <row r="43">
          <cell r="A43" t="str">
            <v>5071-2</v>
          </cell>
          <cell r="J43" t="str">
            <v>Medium</v>
          </cell>
          <cell r="O43">
            <v>41400</v>
          </cell>
        </row>
        <row r="44">
          <cell r="A44" t="str">
            <v>5075-1</v>
          </cell>
          <cell r="J44" t="str">
            <v>Low</v>
          </cell>
          <cell r="O44">
            <v>41404</v>
          </cell>
        </row>
        <row r="45">
          <cell r="A45" t="str">
            <v>5077-1</v>
          </cell>
          <cell r="J45" t="str">
            <v>Not Specified</v>
          </cell>
          <cell r="O45">
            <v>41403</v>
          </cell>
        </row>
        <row r="46">
          <cell r="A46" t="str">
            <v>5079-1</v>
          </cell>
          <cell r="J46" t="str">
            <v>Critical</v>
          </cell>
          <cell r="O46">
            <v>41404</v>
          </cell>
        </row>
        <row r="47">
          <cell r="A47" t="str">
            <v>5081-1</v>
          </cell>
          <cell r="J47" t="str">
            <v>Critical</v>
          </cell>
          <cell r="O47">
            <v>41405</v>
          </cell>
        </row>
        <row r="48">
          <cell r="A48" t="str">
            <v>5084-1</v>
          </cell>
          <cell r="J48" t="str">
            <v>Medium</v>
          </cell>
          <cell r="O48">
            <v>41409</v>
          </cell>
        </row>
        <row r="49">
          <cell r="A49" t="str">
            <v>5086-1</v>
          </cell>
          <cell r="J49" t="str">
            <v>High</v>
          </cell>
          <cell r="O49">
            <v>41409</v>
          </cell>
        </row>
        <row r="50">
          <cell r="A50" t="str">
            <v>5087-1</v>
          </cell>
          <cell r="J50" t="str">
            <v>Not Specified</v>
          </cell>
          <cell r="O50">
            <v>41410</v>
          </cell>
        </row>
        <row r="51">
          <cell r="A51" t="str">
            <v>5089-1</v>
          </cell>
          <cell r="J51" t="str">
            <v>High</v>
          </cell>
          <cell r="O51">
            <v>41410</v>
          </cell>
        </row>
        <row r="52">
          <cell r="A52" t="str">
            <v>5091-1</v>
          </cell>
          <cell r="J52" t="str">
            <v>High</v>
          </cell>
          <cell r="O52">
            <v>41414</v>
          </cell>
        </row>
        <row r="53">
          <cell r="A53" t="str">
            <v>5093-1</v>
          </cell>
          <cell r="J53" t="str">
            <v>Not Specified</v>
          </cell>
          <cell r="O53">
            <v>41414</v>
          </cell>
        </row>
        <row r="54">
          <cell r="A54" t="str">
            <v>5095-1</v>
          </cell>
          <cell r="J54" t="str">
            <v>High</v>
          </cell>
          <cell r="O54">
            <v>41415</v>
          </cell>
        </row>
        <row r="55">
          <cell r="A55" t="str">
            <v>5097-1</v>
          </cell>
          <cell r="J55" t="str">
            <v>Not Specified</v>
          </cell>
          <cell r="O55">
            <v>41416</v>
          </cell>
        </row>
        <row r="56">
          <cell r="A56" t="str">
            <v>5099-1</v>
          </cell>
          <cell r="J56" t="str">
            <v>High</v>
          </cell>
          <cell r="O56">
            <v>41415</v>
          </cell>
        </row>
        <row r="57">
          <cell r="A57" t="str">
            <v>5101-1</v>
          </cell>
          <cell r="J57" t="str">
            <v>Critical</v>
          </cell>
          <cell r="O57">
            <v>41417</v>
          </cell>
        </row>
        <row r="58">
          <cell r="A58" t="str">
            <v>5103-1</v>
          </cell>
          <cell r="J58" t="str">
            <v>Critical</v>
          </cell>
          <cell r="O58">
            <v>41418</v>
          </cell>
        </row>
        <row r="59">
          <cell r="A59" t="str">
            <v>5104-1</v>
          </cell>
          <cell r="J59" t="str">
            <v>Medium</v>
          </cell>
          <cell r="O59">
            <v>41419</v>
          </cell>
        </row>
        <row r="60">
          <cell r="A60" t="str">
            <v>5106-1</v>
          </cell>
          <cell r="J60" t="str">
            <v>Critical</v>
          </cell>
          <cell r="O60">
            <v>41420</v>
          </cell>
        </row>
        <row r="61">
          <cell r="A61" t="str">
            <v>5108-1</v>
          </cell>
          <cell r="J61" t="str">
            <v>Medium</v>
          </cell>
          <cell r="O61">
            <v>41422</v>
          </cell>
        </row>
        <row r="62">
          <cell r="A62" t="str">
            <v>5109-1</v>
          </cell>
          <cell r="J62" t="str">
            <v>Low</v>
          </cell>
          <cell r="O62">
            <v>41426</v>
          </cell>
        </row>
        <row r="63">
          <cell r="A63" t="str">
            <v>5111-1</v>
          </cell>
          <cell r="J63" t="str">
            <v>High</v>
          </cell>
          <cell r="O63">
            <v>41423</v>
          </cell>
        </row>
        <row r="64">
          <cell r="A64" t="str">
            <v>5112-1</v>
          </cell>
          <cell r="J64" t="str">
            <v>Medium</v>
          </cell>
          <cell r="O64">
            <v>41423</v>
          </cell>
        </row>
        <row r="65">
          <cell r="A65" t="str">
            <v>5113-1</v>
          </cell>
          <cell r="J65" t="str">
            <v>Medium</v>
          </cell>
          <cell r="O65">
            <v>41425</v>
          </cell>
        </row>
        <row r="66">
          <cell r="A66" t="str">
            <v>5114-1</v>
          </cell>
          <cell r="J66" t="str">
            <v>Not Specified</v>
          </cell>
          <cell r="O66">
            <v>41427</v>
          </cell>
        </row>
        <row r="67">
          <cell r="A67" t="str">
            <v>5115-1</v>
          </cell>
          <cell r="J67" t="str">
            <v>Low</v>
          </cell>
          <cell r="O67">
            <v>41429</v>
          </cell>
        </row>
        <row r="68">
          <cell r="A68" t="str">
            <v>5117-1</v>
          </cell>
          <cell r="J68" t="str">
            <v>Low</v>
          </cell>
          <cell r="O68">
            <v>41429</v>
          </cell>
        </row>
        <row r="69">
          <cell r="A69" t="str">
            <v>5119-1</v>
          </cell>
          <cell r="J69" t="str">
            <v>Not Specified</v>
          </cell>
          <cell r="O69">
            <v>41431</v>
          </cell>
        </row>
        <row r="70">
          <cell r="A70" t="str">
            <v>5120-1</v>
          </cell>
          <cell r="J70" t="str">
            <v>Critical</v>
          </cell>
          <cell r="O70">
            <v>41432</v>
          </cell>
        </row>
        <row r="71">
          <cell r="A71" t="str">
            <v>5122-1</v>
          </cell>
          <cell r="J71" t="str">
            <v>Low</v>
          </cell>
          <cell r="O71">
            <v>41430</v>
          </cell>
        </row>
        <row r="72">
          <cell r="A72" t="str">
            <v>5124-1</v>
          </cell>
          <cell r="J72" t="str">
            <v>Medium</v>
          </cell>
          <cell r="O72">
            <v>41433</v>
          </cell>
        </row>
        <row r="73">
          <cell r="A73" t="str">
            <v>5125-1</v>
          </cell>
          <cell r="J73" t="str">
            <v>Not Specified</v>
          </cell>
          <cell r="O73">
            <v>41433</v>
          </cell>
        </row>
        <row r="74">
          <cell r="A74" t="str">
            <v>5127-1</v>
          </cell>
          <cell r="J74" t="str">
            <v>Not Specified</v>
          </cell>
          <cell r="O74">
            <v>41434</v>
          </cell>
        </row>
        <row r="75">
          <cell r="A75" t="str">
            <v>5128-1</v>
          </cell>
          <cell r="J75" t="str">
            <v>Medium</v>
          </cell>
          <cell r="O75">
            <v>41437</v>
          </cell>
        </row>
        <row r="76">
          <cell r="A76" t="str">
            <v>5129-1</v>
          </cell>
          <cell r="J76" t="str">
            <v>Low</v>
          </cell>
          <cell r="O76">
            <v>41438</v>
          </cell>
        </row>
        <row r="77">
          <cell r="A77" t="str">
            <v>5131-1</v>
          </cell>
          <cell r="J77" t="str">
            <v>Medium</v>
          </cell>
          <cell r="O77">
            <v>41442</v>
          </cell>
        </row>
        <row r="78">
          <cell r="A78" t="str">
            <v>5133-1</v>
          </cell>
          <cell r="J78" t="str">
            <v>High</v>
          </cell>
          <cell r="O78">
            <v>41442</v>
          </cell>
        </row>
        <row r="79">
          <cell r="A79" t="str">
            <v>5134-1</v>
          </cell>
          <cell r="J79" t="str">
            <v>Low</v>
          </cell>
          <cell r="O79">
            <v>41441</v>
          </cell>
        </row>
        <row r="80">
          <cell r="A80" t="str">
            <v>5135-1</v>
          </cell>
          <cell r="J80" t="str">
            <v>Medium</v>
          </cell>
          <cell r="O80">
            <v>41446</v>
          </cell>
        </row>
        <row r="81">
          <cell r="A81" t="str">
            <v>5137-1</v>
          </cell>
          <cell r="J81" t="str">
            <v>Medium</v>
          </cell>
          <cell r="O81">
            <v>41447</v>
          </cell>
        </row>
        <row r="82">
          <cell r="A82" t="str">
            <v>5138-1</v>
          </cell>
          <cell r="J82" t="str">
            <v>High</v>
          </cell>
          <cell r="O82">
            <v>41448</v>
          </cell>
        </row>
        <row r="83">
          <cell r="A83" t="str">
            <v>5140-1</v>
          </cell>
          <cell r="J83" t="str">
            <v>High</v>
          </cell>
          <cell r="O83">
            <v>41450</v>
          </cell>
        </row>
        <row r="84">
          <cell r="A84" t="str">
            <v>5142-1</v>
          </cell>
          <cell r="J84" t="str">
            <v>High</v>
          </cell>
          <cell r="O84">
            <v>41451</v>
          </cell>
        </row>
        <row r="85">
          <cell r="A85" t="str">
            <v>5144-1</v>
          </cell>
          <cell r="J85" t="str">
            <v>Critical</v>
          </cell>
          <cell r="O85">
            <v>41452</v>
          </cell>
        </row>
        <row r="86">
          <cell r="A86" t="str">
            <v>5148-1</v>
          </cell>
          <cell r="J86" t="str">
            <v>Medium</v>
          </cell>
          <cell r="O86">
            <v>41456</v>
          </cell>
        </row>
        <row r="87">
          <cell r="A87" t="str">
            <v>5150-1</v>
          </cell>
          <cell r="J87" t="str">
            <v>Not Specified</v>
          </cell>
          <cell r="O87">
            <v>41456</v>
          </cell>
        </row>
        <row r="88">
          <cell r="A88" t="str">
            <v>5152-1</v>
          </cell>
          <cell r="J88" t="str">
            <v>Low</v>
          </cell>
          <cell r="O88">
            <v>41459</v>
          </cell>
        </row>
        <row r="89">
          <cell r="A89" t="str">
            <v>5154-1</v>
          </cell>
          <cell r="J89" t="str">
            <v>High</v>
          </cell>
          <cell r="O89">
            <v>41458</v>
          </cell>
        </row>
        <row r="90">
          <cell r="A90" t="str">
            <v>5156-1</v>
          </cell>
          <cell r="J90" t="str">
            <v>High</v>
          </cell>
          <cell r="O90">
            <v>41460</v>
          </cell>
        </row>
        <row r="91">
          <cell r="A91" t="str">
            <v>5158-1</v>
          </cell>
          <cell r="J91" t="str">
            <v>Not Specified</v>
          </cell>
          <cell r="O91">
            <v>41460</v>
          </cell>
        </row>
        <row r="92">
          <cell r="A92" t="str">
            <v>5159-1</v>
          </cell>
          <cell r="J92" t="str">
            <v>Critical</v>
          </cell>
          <cell r="O92">
            <v>41460</v>
          </cell>
        </row>
        <row r="93">
          <cell r="A93" t="str">
            <v>5160-1</v>
          </cell>
          <cell r="J93" t="str">
            <v>Not Specified</v>
          </cell>
          <cell r="O93">
            <v>41462</v>
          </cell>
        </row>
        <row r="94">
          <cell r="A94" t="str">
            <v>5160-2</v>
          </cell>
          <cell r="J94" t="str">
            <v>Not Specified</v>
          </cell>
          <cell r="O94">
            <v>41462</v>
          </cell>
        </row>
        <row r="95">
          <cell r="A95" t="str">
            <v>5163-1</v>
          </cell>
          <cell r="J95" t="str">
            <v>Medium</v>
          </cell>
          <cell r="O95">
            <v>41461</v>
          </cell>
        </row>
        <row r="96">
          <cell r="A96" t="str">
            <v>5165-1</v>
          </cell>
          <cell r="J96" t="str">
            <v>Critical</v>
          </cell>
          <cell r="O96">
            <v>41465</v>
          </cell>
        </row>
        <row r="97">
          <cell r="A97" t="str">
            <v>5166-1</v>
          </cell>
          <cell r="J97" t="str">
            <v>Not Specified</v>
          </cell>
          <cell r="O97">
            <v>41468</v>
          </cell>
        </row>
        <row r="98">
          <cell r="A98" t="str">
            <v>5168-1</v>
          </cell>
          <cell r="J98" t="str">
            <v>Critical</v>
          </cell>
          <cell r="O98">
            <v>41471</v>
          </cell>
        </row>
        <row r="99">
          <cell r="A99" t="str">
            <v>5168-2</v>
          </cell>
          <cell r="J99" t="str">
            <v>Critical</v>
          </cell>
          <cell r="O99">
            <v>41472</v>
          </cell>
        </row>
        <row r="100">
          <cell r="A100" t="str">
            <v>5171-1</v>
          </cell>
          <cell r="J100" t="str">
            <v>Critical</v>
          </cell>
          <cell r="O100">
            <v>41472</v>
          </cell>
        </row>
        <row r="101">
          <cell r="A101" t="str">
            <v>5173-1</v>
          </cell>
          <cell r="J101" t="str">
            <v>High</v>
          </cell>
          <cell r="O101">
            <v>41471</v>
          </cell>
        </row>
        <row r="102">
          <cell r="A102" t="str">
            <v>5174-1</v>
          </cell>
          <cell r="J102" t="str">
            <v>Low</v>
          </cell>
          <cell r="O102">
            <v>41472</v>
          </cell>
        </row>
        <row r="103">
          <cell r="A103" t="str">
            <v>5175-1</v>
          </cell>
          <cell r="J103" t="str">
            <v>Critical</v>
          </cell>
          <cell r="O103">
            <v>41475</v>
          </cell>
        </row>
        <row r="104">
          <cell r="A104" t="str">
            <v>5177-1</v>
          </cell>
          <cell r="J104" t="str">
            <v>Critical</v>
          </cell>
          <cell r="O104">
            <v>41477</v>
          </cell>
        </row>
        <row r="105">
          <cell r="A105" t="str">
            <v>5178-1</v>
          </cell>
          <cell r="J105" t="str">
            <v>High</v>
          </cell>
          <cell r="O105">
            <v>41478</v>
          </cell>
        </row>
        <row r="106">
          <cell r="A106" t="str">
            <v>5180-1</v>
          </cell>
          <cell r="J106" t="str">
            <v>High</v>
          </cell>
          <cell r="O106">
            <v>41478</v>
          </cell>
        </row>
        <row r="107">
          <cell r="A107" t="str">
            <v>5181-1</v>
          </cell>
          <cell r="J107" t="str">
            <v>Low</v>
          </cell>
          <cell r="O107">
            <v>41481</v>
          </cell>
        </row>
        <row r="108">
          <cell r="A108" t="str">
            <v>5183-1</v>
          </cell>
          <cell r="J108" t="str">
            <v>Not Specified</v>
          </cell>
          <cell r="O108">
            <v>41480</v>
          </cell>
        </row>
        <row r="109">
          <cell r="A109" t="str">
            <v>5185-1</v>
          </cell>
          <cell r="J109" t="str">
            <v>Critical</v>
          </cell>
          <cell r="O109">
            <v>41481</v>
          </cell>
        </row>
        <row r="110">
          <cell r="A110" t="str">
            <v>5186-1</v>
          </cell>
          <cell r="J110" t="str">
            <v>Low</v>
          </cell>
          <cell r="O110">
            <v>41486</v>
          </cell>
        </row>
        <row r="111">
          <cell r="A111" t="str">
            <v>5188-1</v>
          </cell>
          <cell r="J111" t="str">
            <v>Low</v>
          </cell>
          <cell r="O111">
            <v>41483</v>
          </cell>
        </row>
        <row r="112">
          <cell r="A112" t="str">
            <v>5189-1</v>
          </cell>
          <cell r="J112" t="str">
            <v>Low</v>
          </cell>
          <cell r="O112">
            <v>41484</v>
          </cell>
        </row>
        <row r="113">
          <cell r="A113" t="str">
            <v>5191-1</v>
          </cell>
          <cell r="J113" t="str">
            <v>Not Specified</v>
          </cell>
          <cell r="O113">
            <v>41485</v>
          </cell>
        </row>
        <row r="114">
          <cell r="A114" t="str">
            <v>5193-1</v>
          </cell>
          <cell r="J114" t="str">
            <v>Not Specified</v>
          </cell>
          <cell r="O114">
            <v>41485</v>
          </cell>
        </row>
        <row r="115">
          <cell r="A115" t="str">
            <v>5194-1</v>
          </cell>
          <cell r="J115" t="str">
            <v>Not Specified</v>
          </cell>
          <cell r="O115">
            <v>41486</v>
          </cell>
        </row>
        <row r="116">
          <cell r="A116" t="str">
            <v>5195-1</v>
          </cell>
          <cell r="J116" t="str">
            <v>Medium</v>
          </cell>
          <cell r="O116">
            <v>41487</v>
          </cell>
        </row>
        <row r="117">
          <cell r="A117" t="str">
            <v>5195-2</v>
          </cell>
          <cell r="J117" t="str">
            <v>Medium</v>
          </cell>
          <cell r="O117">
            <v>41488</v>
          </cell>
        </row>
        <row r="118">
          <cell r="A118" t="str">
            <v>5198-1</v>
          </cell>
          <cell r="J118" t="str">
            <v>Not Specified</v>
          </cell>
          <cell r="O118">
            <v>41490</v>
          </cell>
        </row>
        <row r="119">
          <cell r="A119" t="str">
            <v>5200-1</v>
          </cell>
          <cell r="J119" t="str">
            <v>Critical</v>
          </cell>
          <cell r="O119">
            <v>41494</v>
          </cell>
        </row>
        <row r="120">
          <cell r="A120" t="str">
            <v>5201-1</v>
          </cell>
          <cell r="J120" t="str">
            <v>High</v>
          </cell>
          <cell r="O120">
            <v>41495</v>
          </cell>
        </row>
        <row r="121">
          <cell r="A121" t="str">
            <v>5202-1</v>
          </cell>
          <cell r="J121" t="str">
            <v>Not Specified</v>
          </cell>
          <cell r="O121">
            <v>41495</v>
          </cell>
        </row>
        <row r="122">
          <cell r="A122" t="str">
            <v>5204-1</v>
          </cell>
          <cell r="J122" t="str">
            <v>Not Specified</v>
          </cell>
          <cell r="O122">
            <v>41496</v>
          </cell>
        </row>
        <row r="123">
          <cell r="A123" t="str">
            <v>5206-1</v>
          </cell>
          <cell r="J123" t="str">
            <v>Low</v>
          </cell>
          <cell r="O123">
            <v>41499</v>
          </cell>
        </row>
        <row r="124">
          <cell r="A124" t="str">
            <v>5207-1</v>
          </cell>
          <cell r="J124" t="str">
            <v>Low</v>
          </cell>
          <cell r="O124">
            <v>41502</v>
          </cell>
        </row>
        <row r="125">
          <cell r="A125" t="str">
            <v>5208-1</v>
          </cell>
          <cell r="J125" t="str">
            <v>High</v>
          </cell>
          <cell r="O125">
            <v>41498</v>
          </cell>
        </row>
        <row r="126">
          <cell r="A126" t="str">
            <v>5209-1</v>
          </cell>
          <cell r="J126" t="str">
            <v>Low</v>
          </cell>
          <cell r="O126">
            <v>41499</v>
          </cell>
        </row>
        <row r="127">
          <cell r="A127" t="str">
            <v>5211-1</v>
          </cell>
          <cell r="J127" t="str">
            <v>High</v>
          </cell>
          <cell r="O127">
            <v>41500</v>
          </cell>
        </row>
        <row r="128">
          <cell r="A128" t="str">
            <v>5212-1</v>
          </cell>
          <cell r="J128" t="str">
            <v>Low</v>
          </cell>
          <cell r="O128">
            <v>41509</v>
          </cell>
        </row>
        <row r="129">
          <cell r="A129" t="str">
            <v>5213-1</v>
          </cell>
          <cell r="J129" t="str">
            <v>High</v>
          </cell>
          <cell r="O129">
            <v>41502</v>
          </cell>
        </row>
        <row r="130">
          <cell r="A130" t="str">
            <v>5214-1</v>
          </cell>
          <cell r="J130" t="str">
            <v>Not Specified</v>
          </cell>
          <cell r="O130">
            <v>41503</v>
          </cell>
        </row>
        <row r="131">
          <cell r="A131" t="str">
            <v>5215-1</v>
          </cell>
          <cell r="J131" t="str">
            <v>High</v>
          </cell>
          <cell r="O131">
            <v>41508</v>
          </cell>
        </row>
        <row r="132">
          <cell r="A132" t="str">
            <v>5216-1</v>
          </cell>
          <cell r="J132" t="str">
            <v>Low</v>
          </cell>
          <cell r="O132">
            <v>41508</v>
          </cell>
        </row>
        <row r="133">
          <cell r="A133" t="str">
            <v>5218-1</v>
          </cell>
          <cell r="J133" t="str">
            <v>Low</v>
          </cell>
          <cell r="O133">
            <v>41510</v>
          </cell>
        </row>
        <row r="134">
          <cell r="A134" t="str">
            <v>5220-1</v>
          </cell>
          <cell r="J134" t="str">
            <v>Not Specified</v>
          </cell>
          <cell r="O134">
            <v>41513</v>
          </cell>
        </row>
        <row r="135">
          <cell r="A135" t="str">
            <v>5221-1</v>
          </cell>
          <cell r="J135" t="str">
            <v>Not Specified</v>
          </cell>
          <cell r="O135">
            <v>41512</v>
          </cell>
        </row>
        <row r="136">
          <cell r="A136" t="str">
            <v>5222-1</v>
          </cell>
          <cell r="J136" t="str">
            <v>Medium</v>
          </cell>
          <cell r="O136">
            <v>41512</v>
          </cell>
        </row>
        <row r="137">
          <cell r="A137" t="str">
            <v>5224-1</v>
          </cell>
          <cell r="J137" t="str">
            <v>Not Specified</v>
          </cell>
          <cell r="O137">
            <v>41515</v>
          </cell>
        </row>
        <row r="138">
          <cell r="A138" t="str">
            <v>5225-1</v>
          </cell>
          <cell r="J138" t="str">
            <v>Not Specified</v>
          </cell>
          <cell r="O138">
            <v>41516</v>
          </cell>
        </row>
        <row r="139">
          <cell r="A139" t="str">
            <v>5226-1</v>
          </cell>
          <cell r="J139" t="str">
            <v>Low</v>
          </cell>
          <cell r="O139">
            <v>41520</v>
          </cell>
        </row>
        <row r="140">
          <cell r="A140" t="str">
            <v>5227-1</v>
          </cell>
          <cell r="J140" t="str">
            <v>Medium</v>
          </cell>
          <cell r="O140">
            <v>41518</v>
          </cell>
        </row>
        <row r="141">
          <cell r="A141" t="str">
            <v>5229-1</v>
          </cell>
          <cell r="J141" t="str">
            <v>Critical</v>
          </cell>
          <cell r="O141">
            <v>41519</v>
          </cell>
        </row>
        <row r="142">
          <cell r="A142" t="str">
            <v>5231-1</v>
          </cell>
          <cell r="J142" t="str">
            <v>High</v>
          </cell>
          <cell r="O142">
            <v>41520</v>
          </cell>
        </row>
        <row r="143">
          <cell r="A143" t="str">
            <v>5232-1</v>
          </cell>
          <cell r="J143" t="str">
            <v>Low</v>
          </cell>
          <cell r="O143">
            <v>41522</v>
          </cell>
        </row>
        <row r="144">
          <cell r="A144" t="str">
            <v>5234-1</v>
          </cell>
          <cell r="J144" t="str">
            <v>Not Specified</v>
          </cell>
          <cell r="O144">
            <v>41523</v>
          </cell>
        </row>
        <row r="145">
          <cell r="A145" t="str">
            <v>5235-1</v>
          </cell>
          <cell r="J145" t="str">
            <v>Low</v>
          </cell>
          <cell r="O145">
            <v>41526</v>
          </cell>
        </row>
        <row r="146">
          <cell r="A146" t="str">
            <v>5236-1</v>
          </cell>
          <cell r="J146" t="str">
            <v>Not Specified</v>
          </cell>
          <cell r="O146">
            <v>41527</v>
          </cell>
        </row>
        <row r="147">
          <cell r="A147" t="str">
            <v>5238-1</v>
          </cell>
          <cell r="J147" t="str">
            <v>Not Specified</v>
          </cell>
          <cell r="O147">
            <v>41529</v>
          </cell>
        </row>
        <row r="148">
          <cell r="A148" t="str">
            <v>5239-1</v>
          </cell>
          <cell r="J148" t="str">
            <v>Critical</v>
          </cell>
          <cell r="O148">
            <v>41531</v>
          </cell>
        </row>
        <row r="149">
          <cell r="A149" t="str">
            <v>5240-1</v>
          </cell>
          <cell r="J149" t="str">
            <v>Not Specified</v>
          </cell>
          <cell r="O149">
            <v>41532</v>
          </cell>
        </row>
        <row r="150">
          <cell r="A150" t="str">
            <v>5241-1</v>
          </cell>
          <cell r="J150" t="str">
            <v>Medium</v>
          </cell>
          <cell r="O150">
            <v>41531</v>
          </cell>
        </row>
        <row r="151">
          <cell r="A151" t="str">
            <v>5242-1</v>
          </cell>
          <cell r="J151" t="str">
            <v>Low</v>
          </cell>
          <cell r="O151">
            <v>41535</v>
          </cell>
        </row>
        <row r="152">
          <cell r="A152" t="str">
            <v>5244-1</v>
          </cell>
          <cell r="J152" t="str">
            <v>High</v>
          </cell>
          <cell r="O152">
            <v>41536</v>
          </cell>
        </row>
        <row r="153">
          <cell r="A153" t="str">
            <v>5246-1</v>
          </cell>
          <cell r="J153" t="str">
            <v>Low</v>
          </cell>
          <cell r="O153">
            <v>41542</v>
          </cell>
        </row>
        <row r="154">
          <cell r="A154" t="str">
            <v>5247-1</v>
          </cell>
          <cell r="J154" t="str">
            <v>High</v>
          </cell>
          <cell r="O154">
            <v>41538</v>
          </cell>
        </row>
        <row r="155">
          <cell r="A155" t="str">
            <v>5248-1</v>
          </cell>
          <cell r="J155" t="str">
            <v>Critical</v>
          </cell>
          <cell r="O155">
            <v>41541</v>
          </cell>
        </row>
        <row r="156">
          <cell r="A156" t="str">
            <v>5250-1</v>
          </cell>
          <cell r="J156" t="str">
            <v>Low</v>
          </cell>
          <cell r="O156">
            <v>41547</v>
          </cell>
        </row>
        <row r="157">
          <cell r="A157" t="str">
            <v>5251-1</v>
          </cell>
          <cell r="J157" t="str">
            <v>Medium</v>
          </cell>
          <cell r="O157">
            <v>41545</v>
          </cell>
        </row>
        <row r="158">
          <cell r="A158" t="str">
            <v>5253-1</v>
          </cell>
          <cell r="J158" t="str">
            <v>High</v>
          </cell>
          <cell r="O158">
            <v>41545</v>
          </cell>
        </row>
        <row r="159">
          <cell r="A159" t="str">
            <v>5254-1</v>
          </cell>
          <cell r="J159" t="str">
            <v>Low</v>
          </cell>
          <cell r="O159">
            <v>41549</v>
          </cell>
        </row>
        <row r="160">
          <cell r="A160" t="str">
            <v>5256-1</v>
          </cell>
          <cell r="J160" t="str">
            <v>Not Specified</v>
          </cell>
          <cell r="O160">
            <v>41549</v>
          </cell>
        </row>
        <row r="161">
          <cell r="A161" t="str">
            <v>5257-1</v>
          </cell>
          <cell r="J161" t="str">
            <v>Medium</v>
          </cell>
          <cell r="O161">
            <v>41549</v>
          </cell>
        </row>
        <row r="162">
          <cell r="A162" t="str">
            <v>5259-1</v>
          </cell>
          <cell r="J162" t="str">
            <v>High</v>
          </cell>
          <cell r="O162">
            <v>41551</v>
          </cell>
        </row>
        <row r="163">
          <cell r="A163" t="str">
            <v>5260-1</v>
          </cell>
          <cell r="J163" t="str">
            <v>High</v>
          </cell>
          <cell r="O163">
            <v>41552</v>
          </cell>
        </row>
        <row r="164">
          <cell r="A164" t="str">
            <v>5261-1</v>
          </cell>
          <cell r="J164" t="str">
            <v>Low</v>
          </cell>
          <cell r="O164">
            <v>41559</v>
          </cell>
        </row>
        <row r="165">
          <cell r="A165" t="str">
            <v>5263-1</v>
          </cell>
          <cell r="J165" t="str">
            <v>Medium</v>
          </cell>
          <cell r="O165">
            <v>41554</v>
          </cell>
        </row>
        <row r="166">
          <cell r="A166" t="str">
            <v>5265-1</v>
          </cell>
          <cell r="J166" t="str">
            <v>Medium</v>
          </cell>
          <cell r="O166">
            <v>41554</v>
          </cell>
        </row>
        <row r="167">
          <cell r="A167" t="str">
            <v>5267-1</v>
          </cell>
          <cell r="J167" t="str">
            <v>Medium</v>
          </cell>
          <cell r="O167">
            <v>41558</v>
          </cell>
        </row>
        <row r="168">
          <cell r="A168" t="str">
            <v>5268-1</v>
          </cell>
          <cell r="J168" t="str">
            <v>Not Specified</v>
          </cell>
          <cell r="O168">
            <v>41560</v>
          </cell>
        </row>
        <row r="169">
          <cell r="A169" t="str">
            <v>5268-2</v>
          </cell>
          <cell r="J169" t="str">
            <v>Not Specified</v>
          </cell>
          <cell r="O169">
            <v>41559</v>
          </cell>
        </row>
        <row r="170">
          <cell r="A170" t="str">
            <v>5272-1</v>
          </cell>
          <cell r="J170" t="str">
            <v>Critical</v>
          </cell>
          <cell r="O170">
            <v>41559</v>
          </cell>
        </row>
        <row r="171">
          <cell r="A171" t="str">
            <v>5274-1</v>
          </cell>
          <cell r="J171" t="str">
            <v>Critical</v>
          </cell>
          <cell r="O171">
            <v>41561</v>
          </cell>
        </row>
        <row r="172">
          <cell r="A172" t="str">
            <v>5274-2</v>
          </cell>
          <cell r="J172" t="str">
            <v>Critical</v>
          </cell>
          <cell r="O172">
            <v>41560</v>
          </cell>
        </row>
        <row r="173">
          <cell r="A173" t="str">
            <v>5277-1</v>
          </cell>
          <cell r="J173" t="str">
            <v>Critical</v>
          </cell>
          <cell r="O173">
            <v>41569</v>
          </cell>
        </row>
        <row r="174">
          <cell r="A174" t="str">
            <v>5278-1</v>
          </cell>
          <cell r="J174" t="str">
            <v>Critical</v>
          </cell>
          <cell r="O174">
            <v>41567</v>
          </cell>
        </row>
        <row r="175">
          <cell r="A175" t="str">
            <v>5279-1</v>
          </cell>
          <cell r="J175" t="str">
            <v>Medium</v>
          </cell>
          <cell r="O175">
            <v>41568</v>
          </cell>
        </row>
        <row r="176">
          <cell r="A176" t="str">
            <v>5280-1</v>
          </cell>
          <cell r="J176" t="str">
            <v>Not Specified</v>
          </cell>
          <cell r="O176">
            <v>41570</v>
          </cell>
        </row>
        <row r="177">
          <cell r="A177" t="str">
            <v>5282-1</v>
          </cell>
          <cell r="J177" t="str">
            <v>Not Specified</v>
          </cell>
          <cell r="O177">
            <v>41570</v>
          </cell>
        </row>
        <row r="178">
          <cell r="A178" t="str">
            <v>5284-1</v>
          </cell>
          <cell r="J178" t="str">
            <v>High</v>
          </cell>
          <cell r="O178">
            <v>41574</v>
          </cell>
        </row>
        <row r="179">
          <cell r="A179" t="str">
            <v>5286-1</v>
          </cell>
          <cell r="J179" t="str">
            <v>High</v>
          </cell>
          <cell r="O179">
            <v>41574</v>
          </cell>
        </row>
        <row r="180">
          <cell r="A180" t="str">
            <v>5288-1</v>
          </cell>
          <cell r="J180" t="str">
            <v>Not Specified</v>
          </cell>
          <cell r="O180">
            <v>41575</v>
          </cell>
        </row>
        <row r="181">
          <cell r="A181" t="str">
            <v>5290-1</v>
          </cell>
          <cell r="J181" t="str">
            <v>High</v>
          </cell>
          <cell r="O181">
            <v>41576</v>
          </cell>
        </row>
        <row r="182">
          <cell r="A182" t="str">
            <v>5291-1</v>
          </cell>
          <cell r="J182" t="str">
            <v>High</v>
          </cell>
          <cell r="O182">
            <v>41576</v>
          </cell>
        </row>
        <row r="183">
          <cell r="A183" t="str">
            <v>5292-1</v>
          </cell>
          <cell r="J183" t="str">
            <v>Critical</v>
          </cell>
          <cell r="O183">
            <v>41577</v>
          </cell>
        </row>
        <row r="184">
          <cell r="A184" t="str">
            <v>5294-1</v>
          </cell>
          <cell r="J184" t="str">
            <v>Critical</v>
          </cell>
          <cell r="O184">
            <v>41580</v>
          </cell>
        </row>
        <row r="185">
          <cell r="A185" t="str">
            <v>5296-1</v>
          </cell>
          <cell r="J185" t="str">
            <v>Medium</v>
          </cell>
          <cell r="O185">
            <v>41581</v>
          </cell>
        </row>
        <row r="186">
          <cell r="A186" t="str">
            <v>5298-1</v>
          </cell>
          <cell r="J186" t="str">
            <v>Critical</v>
          </cell>
          <cell r="O186">
            <v>41581</v>
          </cell>
        </row>
        <row r="187">
          <cell r="A187" t="str">
            <v>5299-1</v>
          </cell>
          <cell r="J187" t="str">
            <v>Not Specified</v>
          </cell>
          <cell r="O187">
            <v>41585</v>
          </cell>
        </row>
        <row r="188">
          <cell r="A188" t="str">
            <v>5300-1</v>
          </cell>
          <cell r="J188" t="str">
            <v>Critical</v>
          </cell>
          <cell r="O188">
            <v>41584</v>
          </cell>
        </row>
        <row r="189">
          <cell r="A189" t="str">
            <v>5302-1</v>
          </cell>
          <cell r="J189" t="str">
            <v>Medium</v>
          </cell>
          <cell r="O189">
            <v>41586</v>
          </cell>
        </row>
        <row r="190">
          <cell r="A190" t="str">
            <v>5303-1</v>
          </cell>
          <cell r="J190" t="str">
            <v>Low</v>
          </cell>
          <cell r="O190">
            <v>41587</v>
          </cell>
        </row>
        <row r="191">
          <cell r="A191" t="str">
            <v>5304-1</v>
          </cell>
          <cell r="J191" t="str">
            <v>Medium</v>
          </cell>
          <cell r="O191">
            <v>41592</v>
          </cell>
        </row>
        <row r="192">
          <cell r="A192" t="str">
            <v>5305-1</v>
          </cell>
          <cell r="J192" t="str">
            <v>Not Specified</v>
          </cell>
          <cell r="O192">
            <v>41595</v>
          </cell>
        </row>
        <row r="193">
          <cell r="A193" t="str">
            <v>5307-1</v>
          </cell>
          <cell r="J193" t="str">
            <v>Not Specified</v>
          </cell>
          <cell r="O193">
            <v>41594</v>
          </cell>
        </row>
        <row r="194">
          <cell r="A194" t="str">
            <v>5309-1</v>
          </cell>
          <cell r="J194" t="str">
            <v>Critical</v>
          </cell>
          <cell r="O194">
            <v>41595</v>
          </cell>
        </row>
        <row r="195">
          <cell r="A195" t="str">
            <v>5310-1</v>
          </cell>
          <cell r="J195" t="str">
            <v>Critical</v>
          </cell>
          <cell r="O195">
            <v>41597</v>
          </cell>
        </row>
        <row r="196">
          <cell r="A196" t="str">
            <v>5311-1</v>
          </cell>
          <cell r="J196" t="str">
            <v>Critical</v>
          </cell>
          <cell r="O196">
            <v>41596</v>
          </cell>
        </row>
        <row r="197">
          <cell r="A197" t="str">
            <v>5312-1</v>
          </cell>
          <cell r="J197" t="str">
            <v>High</v>
          </cell>
          <cell r="O197">
            <v>41595</v>
          </cell>
        </row>
        <row r="198">
          <cell r="A198" t="str">
            <v>5313-1</v>
          </cell>
          <cell r="J198" t="str">
            <v>Low</v>
          </cell>
          <cell r="O198">
            <v>41598</v>
          </cell>
        </row>
        <row r="199">
          <cell r="A199" t="str">
            <v>5314-1</v>
          </cell>
          <cell r="J199" t="str">
            <v>High</v>
          </cell>
          <cell r="O199">
            <v>41598</v>
          </cell>
        </row>
        <row r="200">
          <cell r="A200" t="str">
            <v>5315-1</v>
          </cell>
          <cell r="J200" t="str">
            <v>Medium</v>
          </cell>
          <cell r="O200">
            <v>41599</v>
          </cell>
        </row>
        <row r="201">
          <cell r="A201" t="str">
            <v>5316-1</v>
          </cell>
          <cell r="J201" t="str">
            <v>Low</v>
          </cell>
          <cell r="O201">
            <v>41605</v>
          </cell>
        </row>
        <row r="202">
          <cell r="A202" t="str">
            <v>5318-1</v>
          </cell>
          <cell r="J202" t="str">
            <v>Not Specified</v>
          </cell>
          <cell r="O202">
            <v>41599</v>
          </cell>
        </row>
        <row r="203">
          <cell r="A203" t="str">
            <v>5319-1</v>
          </cell>
          <cell r="J203" t="str">
            <v>Not Specified</v>
          </cell>
          <cell r="O203">
            <v>41602</v>
          </cell>
        </row>
        <row r="204">
          <cell r="A204" t="str">
            <v>5321-1</v>
          </cell>
          <cell r="J204" t="str">
            <v>Medium</v>
          </cell>
          <cell r="O204">
            <v>41603</v>
          </cell>
        </row>
        <row r="205">
          <cell r="A205" t="str">
            <v>5323-1</v>
          </cell>
          <cell r="J205" t="str">
            <v>Critical</v>
          </cell>
          <cell r="O205">
            <v>41607</v>
          </cell>
        </row>
        <row r="206">
          <cell r="A206" t="str">
            <v>5324-1</v>
          </cell>
          <cell r="J206" t="str">
            <v>High</v>
          </cell>
          <cell r="O206">
            <v>41609</v>
          </cell>
        </row>
        <row r="207">
          <cell r="A207" t="str">
            <v>5326-1</v>
          </cell>
          <cell r="J207" t="str">
            <v>Not Specified</v>
          </cell>
          <cell r="O207">
            <v>41615</v>
          </cell>
        </row>
        <row r="208">
          <cell r="A208" t="str">
            <v>5328-1</v>
          </cell>
          <cell r="J208" t="str">
            <v>Low</v>
          </cell>
          <cell r="O208">
            <v>41623</v>
          </cell>
        </row>
        <row r="209">
          <cell r="A209" t="str">
            <v>5330-1</v>
          </cell>
          <cell r="J209" t="str">
            <v>Medium</v>
          </cell>
          <cell r="O209">
            <v>41616</v>
          </cell>
        </row>
        <row r="210">
          <cell r="A210" t="str">
            <v>5332-1</v>
          </cell>
          <cell r="J210" t="str">
            <v>Critical</v>
          </cell>
          <cell r="O210">
            <v>41617</v>
          </cell>
        </row>
        <row r="211">
          <cell r="A211" t="str">
            <v>5334-1</v>
          </cell>
          <cell r="J211" t="str">
            <v>Not Specified</v>
          </cell>
          <cell r="O211">
            <v>41620</v>
          </cell>
        </row>
        <row r="212">
          <cell r="A212" t="str">
            <v>5335-1</v>
          </cell>
          <cell r="J212" t="str">
            <v>Low</v>
          </cell>
          <cell r="O212">
            <v>41621</v>
          </cell>
        </row>
        <row r="213">
          <cell r="A213" t="str">
            <v>5335-2</v>
          </cell>
          <cell r="J213" t="str">
            <v>Low</v>
          </cell>
          <cell r="O213">
            <v>41623</v>
          </cell>
        </row>
        <row r="214">
          <cell r="A214" t="str">
            <v>5336-1</v>
          </cell>
          <cell r="J214" t="str">
            <v>Low</v>
          </cell>
          <cell r="O214">
            <v>41623</v>
          </cell>
        </row>
        <row r="215">
          <cell r="A215" t="str">
            <v>5340-1</v>
          </cell>
          <cell r="J215" t="str">
            <v>Not Specified</v>
          </cell>
          <cell r="O215">
            <v>41622</v>
          </cell>
        </row>
        <row r="216">
          <cell r="A216" t="str">
            <v>5342-1</v>
          </cell>
          <cell r="J216" t="str">
            <v>Critical</v>
          </cell>
          <cell r="O216">
            <v>41623</v>
          </cell>
        </row>
        <row r="217">
          <cell r="A217" t="str">
            <v>5343-1</v>
          </cell>
          <cell r="J217" t="str">
            <v>Critical</v>
          </cell>
          <cell r="O217">
            <v>41627</v>
          </cell>
        </row>
        <row r="218">
          <cell r="A218" t="str">
            <v>5345-1</v>
          </cell>
          <cell r="J218" t="str">
            <v>Critical</v>
          </cell>
          <cell r="O218">
            <v>41627</v>
          </cell>
        </row>
        <row r="219">
          <cell r="A219" t="str">
            <v>5346-1</v>
          </cell>
          <cell r="J219" t="str">
            <v>High</v>
          </cell>
          <cell r="O219">
            <v>41629</v>
          </cell>
        </row>
        <row r="220">
          <cell r="A220" t="str">
            <v>5347-1</v>
          </cell>
          <cell r="J220" t="str">
            <v>Critical</v>
          </cell>
          <cell r="O220">
            <v>41633</v>
          </cell>
        </row>
        <row r="221">
          <cell r="A221" t="str">
            <v>5349-1</v>
          </cell>
          <cell r="J221" t="str">
            <v>Medium</v>
          </cell>
          <cell r="O221">
            <v>41631</v>
          </cell>
        </row>
        <row r="222">
          <cell r="A222" t="str">
            <v>5350-1</v>
          </cell>
          <cell r="J222" t="str">
            <v>Low</v>
          </cell>
          <cell r="O222">
            <v>41637</v>
          </cell>
        </row>
        <row r="223">
          <cell r="A223" t="str">
            <v>5352-1</v>
          </cell>
          <cell r="J223" t="str">
            <v>Medium</v>
          </cell>
          <cell r="O223">
            <v>41638</v>
          </cell>
        </row>
        <row r="224">
          <cell r="A224" t="str">
            <v>5354-1</v>
          </cell>
          <cell r="J224" t="str">
            <v>Not Specified</v>
          </cell>
          <cell r="O224">
            <v>41638</v>
          </cell>
        </row>
        <row r="225">
          <cell r="A225" t="str">
            <v>5355-1</v>
          </cell>
          <cell r="J225" t="str">
            <v>High</v>
          </cell>
          <cell r="O225">
            <v>41639</v>
          </cell>
        </row>
        <row r="226">
          <cell r="A226" t="str">
            <v>5357-1</v>
          </cell>
          <cell r="J226" t="str">
            <v>Low</v>
          </cell>
          <cell r="O226">
            <v>41638</v>
          </cell>
        </row>
        <row r="227">
          <cell r="A227" t="str">
            <v>5358-1</v>
          </cell>
          <cell r="J227" t="str">
            <v>Critical</v>
          </cell>
          <cell r="O227">
            <v>41645</v>
          </cell>
        </row>
        <row r="228">
          <cell r="A228" t="str">
            <v>5358-2</v>
          </cell>
          <cell r="J228" t="str">
            <v>Critical</v>
          </cell>
          <cell r="O228">
            <v>41644</v>
          </cell>
        </row>
        <row r="229">
          <cell r="A229" t="str">
            <v>5360-1</v>
          </cell>
          <cell r="J229" t="str">
            <v>High</v>
          </cell>
          <cell r="O229">
            <v>41646</v>
          </cell>
        </row>
        <row r="230">
          <cell r="A230" t="str">
            <v>5362-1</v>
          </cell>
          <cell r="J230" t="str">
            <v>Medium</v>
          </cell>
          <cell r="O230">
            <v>41647</v>
          </cell>
        </row>
        <row r="231">
          <cell r="A231" t="str">
            <v>5364-1</v>
          </cell>
          <cell r="J231" t="str">
            <v>Low</v>
          </cell>
          <cell r="O231">
            <v>41654</v>
          </cell>
        </row>
        <row r="232">
          <cell r="A232" t="str">
            <v>5365-1</v>
          </cell>
          <cell r="J232" t="str">
            <v>Low</v>
          </cell>
          <cell r="O232">
            <v>41651</v>
          </cell>
        </row>
        <row r="233">
          <cell r="A233" t="str">
            <v>5367-1</v>
          </cell>
          <cell r="J233" t="str">
            <v>Medium</v>
          </cell>
          <cell r="O233">
            <v>41649</v>
          </cell>
        </row>
        <row r="234">
          <cell r="A234" t="str">
            <v>5367-2</v>
          </cell>
          <cell r="J234" t="str">
            <v>Medium</v>
          </cell>
          <cell r="O234">
            <v>41650</v>
          </cell>
        </row>
        <row r="235">
          <cell r="A235" t="str">
            <v>5369-1</v>
          </cell>
          <cell r="J235" t="str">
            <v>Not Specified</v>
          </cell>
          <cell r="O235">
            <v>41650</v>
          </cell>
        </row>
        <row r="236">
          <cell r="A236" t="str">
            <v>5373-1</v>
          </cell>
          <cell r="J236" t="str">
            <v>Low</v>
          </cell>
          <cell r="O236">
            <v>41657</v>
          </cell>
        </row>
        <row r="237">
          <cell r="A237" t="str">
            <v>5375-1</v>
          </cell>
          <cell r="J237" t="str">
            <v>Not Specified</v>
          </cell>
          <cell r="O237">
            <v>41655</v>
          </cell>
        </row>
        <row r="238">
          <cell r="A238" t="str">
            <v>5377-1</v>
          </cell>
          <cell r="J238" t="str">
            <v>Not Specified</v>
          </cell>
          <cell r="O238">
            <v>41656</v>
          </cell>
        </row>
        <row r="239">
          <cell r="A239" t="str">
            <v>5379-1</v>
          </cell>
          <cell r="J239" t="str">
            <v>Medium</v>
          </cell>
          <cell r="O239">
            <v>41656</v>
          </cell>
        </row>
        <row r="240">
          <cell r="A240" t="str">
            <v>5381-1</v>
          </cell>
          <cell r="J240" t="str">
            <v>Medium</v>
          </cell>
          <cell r="O240">
            <v>41656</v>
          </cell>
        </row>
        <row r="241">
          <cell r="A241" t="str">
            <v>5383-1</v>
          </cell>
          <cell r="J241" t="str">
            <v>Critical</v>
          </cell>
          <cell r="O241">
            <v>41658</v>
          </cell>
        </row>
        <row r="242">
          <cell r="A242" t="str">
            <v>5384-1</v>
          </cell>
          <cell r="J242" t="str">
            <v>Not Specified</v>
          </cell>
          <cell r="O242">
            <v>41664</v>
          </cell>
        </row>
        <row r="243">
          <cell r="A243" t="str">
            <v>5386-1</v>
          </cell>
          <cell r="J243" t="str">
            <v>High</v>
          </cell>
          <cell r="O243">
            <v>41665</v>
          </cell>
        </row>
        <row r="244">
          <cell r="A244" t="str">
            <v>5388-1</v>
          </cell>
          <cell r="J244" t="str">
            <v>Medium</v>
          </cell>
          <cell r="O244">
            <v>41666</v>
          </cell>
        </row>
        <row r="245">
          <cell r="A245" t="str">
            <v>5389-1</v>
          </cell>
          <cell r="J245" t="str">
            <v>Low</v>
          </cell>
          <cell r="O245">
            <v>41672</v>
          </cell>
        </row>
        <row r="246">
          <cell r="A246" t="str">
            <v>5391-1</v>
          </cell>
          <cell r="J246" t="str">
            <v>Critical</v>
          </cell>
          <cell r="O246">
            <v>41666</v>
          </cell>
        </row>
        <row r="247">
          <cell r="A247" t="str">
            <v>5392-1</v>
          </cell>
          <cell r="J247" t="str">
            <v>High</v>
          </cell>
          <cell r="O247">
            <v>41666</v>
          </cell>
        </row>
        <row r="248">
          <cell r="A248" t="str">
            <v>5393-1</v>
          </cell>
          <cell r="J248" t="str">
            <v>High</v>
          </cell>
          <cell r="O248">
            <v>41671</v>
          </cell>
        </row>
        <row r="249">
          <cell r="A249" t="str">
            <v>5394-1</v>
          </cell>
          <cell r="J249" t="str">
            <v>Critical</v>
          </cell>
          <cell r="O249">
            <v>41671</v>
          </cell>
        </row>
        <row r="250">
          <cell r="A250" t="str">
            <v>5395-1</v>
          </cell>
          <cell r="J250" t="str">
            <v>Medium</v>
          </cell>
          <cell r="O250">
            <v>41671</v>
          </cell>
        </row>
        <row r="251">
          <cell r="A251" t="str">
            <v>5396-1</v>
          </cell>
          <cell r="J251" t="str">
            <v>Low</v>
          </cell>
          <cell r="O251">
            <v>41677</v>
          </cell>
        </row>
        <row r="252">
          <cell r="A252" t="str">
            <v>5398-1</v>
          </cell>
          <cell r="J252" t="str">
            <v>Critical</v>
          </cell>
          <cell r="O252">
            <v>41674</v>
          </cell>
        </row>
        <row r="253">
          <cell r="A253" t="str">
            <v>5400-1</v>
          </cell>
          <cell r="J253" t="str">
            <v>Medium</v>
          </cell>
          <cell r="O253">
            <v>41676</v>
          </cell>
        </row>
        <row r="254">
          <cell r="A254" t="str">
            <v>5402-1</v>
          </cell>
          <cell r="J254" t="str">
            <v>Low</v>
          </cell>
          <cell r="O254">
            <v>41686</v>
          </cell>
        </row>
        <row r="255">
          <cell r="A255" t="str">
            <v>5402-2</v>
          </cell>
          <cell r="J255" t="str">
            <v>Low</v>
          </cell>
          <cell r="O255">
            <v>41682</v>
          </cell>
        </row>
        <row r="256">
          <cell r="A256" t="str">
            <v>5404-1</v>
          </cell>
          <cell r="J256" t="str">
            <v>Low</v>
          </cell>
          <cell r="O256">
            <v>41683</v>
          </cell>
        </row>
        <row r="257">
          <cell r="A257" t="str">
            <v>5405-1</v>
          </cell>
          <cell r="J257" t="str">
            <v>Critical</v>
          </cell>
          <cell r="O257">
            <v>41681</v>
          </cell>
        </row>
        <row r="258">
          <cell r="A258" t="str">
            <v>5407-1</v>
          </cell>
          <cell r="J258" t="str">
            <v>Low</v>
          </cell>
          <cell r="O258">
            <v>41682</v>
          </cell>
        </row>
        <row r="259">
          <cell r="A259" t="str">
            <v>5409-1</v>
          </cell>
          <cell r="J259" t="str">
            <v>High</v>
          </cell>
          <cell r="O259">
            <v>41683</v>
          </cell>
        </row>
        <row r="260">
          <cell r="A260" t="str">
            <v>5411-1</v>
          </cell>
          <cell r="J260" t="str">
            <v>High</v>
          </cell>
          <cell r="O260">
            <v>41683</v>
          </cell>
        </row>
        <row r="261">
          <cell r="A261" t="str">
            <v>5413-1</v>
          </cell>
          <cell r="J261" t="str">
            <v>Medium</v>
          </cell>
          <cell r="O261">
            <v>41686</v>
          </cell>
        </row>
        <row r="262">
          <cell r="A262" t="str">
            <v>5415-1</v>
          </cell>
          <cell r="J262" t="str">
            <v>Low</v>
          </cell>
          <cell r="O262">
            <v>41690</v>
          </cell>
        </row>
        <row r="263">
          <cell r="A263" t="str">
            <v>5416-1</v>
          </cell>
          <cell r="J263" t="str">
            <v>High</v>
          </cell>
          <cell r="O263">
            <v>41688</v>
          </cell>
        </row>
        <row r="264">
          <cell r="A264" t="str">
            <v>5418-1</v>
          </cell>
          <cell r="J264" t="str">
            <v>Critical</v>
          </cell>
          <cell r="O264">
            <v>41693</v>
          </cell>
        </row>
        <row r="265">
          <cell r="A265" t="str">
            <v>5420-1</v>
          </cell>
          <cell r="J265" t="str">
            <v>High</v>
          </cell>
          <cell r="O265">
            <v>41693</v>
          </cell>
        </row>
        <row r="266">
          <cell r="A266" t="str">
            <v>5421-1</v>
          </cell>
          <cell r="J266" t="str">
            <v>High</v>
          </cell>
          <cell r="O266">
            <v>41693</v>
          </cell>
        </row>
        <row r="267">
          <cell r="A267" t="str">
            <v>5423-1</v>
          </cell>
          <cell r="J267" t="str">
            <v>Medium</v>
          </cell>
          <cell r="O267">
            <v>41696</v>
          </cell>
        </row>
        <row r="268">
          <cell r="A268" t="str">
            <v>5424-1</v>
          </cell>
          <cell r="J268" t="str">
            <v>Critical</v>
          </cell>
          <cell r="O268">
            <v>41695</v>
          </cell>
        </row>
        <row r="269">
          <cell r="A269" t="str">
            <v>5426-1</v>
          </cell>
          <cell r="J269" t="str">
            <v>Not Specified</v>
          </cell>
          <cell r="O269">
            <v>41696</v>
          </cell>
        </row>
        <row r="270">
          <cell r="A270" t="str">
            <v>5428-1</v>
          </cell>
          <cell r="J270" t="str">
            <v>Not Specified</v>
          </cell>
          <cell r="O270">
            <v>41696</v>
          </cell>
        </row>
        <row r="271">
          <cell r="A271" t="str">
            <v>5430-1</v>
          </cell>
          <cell r="J271" t="str">
            <v>Critical</v>
          </cell>
          <cell r="O271">
            <v>41697</v>
          </cell>
        </row>
        <row r="272">
          <cell r="A272" t="str">
            <v>5432-1</v>
          </cell>
          <cell r="J272" t="str">
            <v>Medium</v>
          </cell>
          <cell r="O272">
            <v>41699</v>
          </cell>
        </row>
        <row r="273">
          <cell r="A273" t="str">
            <v>5433-1</v>
          </cell>
          <cell r="J273" t="str">
            <v>Medium</v>
          </cell>
          <cell r="O273">
            <v>41701</v>
          </cell>
        </row>
        <row r="274">
          <cell r="A274" t="str">
            <v>5434-1</v>
          </cell>
          <cell r="J274" t="str">
            <v>Critical</v>
          </cell>
          <cell r="O274">
            <v>41705</v>
          </cell>
        </row>
        <row r="275">
          <cell r="A275" t="str">
            <v>5435-1</v>
          </cell>
          <cell r="J275" t="str">
            <v>Not Specified</v>
          </cell>
          <cell r="O275">
            <v>41709</v>
          </cell>
        </row>
        <row r="276">
          <cell r="A276" t="str">
            <v>5436-1</v>
          </cell>
          <cell r="J276" t="str">
            <v>Medium</v>
          </cell>
          <cell r="O276">
            <v>41710</v>
          </cell>
        </row>
        <row r="277">
          <cell r="A277" t="str">
            <v>5438-1</v>
          </cell>
          <cell r="J277" t="str">
            <v>High</v>
          </cell>
          <cell r="O277">
            <v>41711</v>
          </cell>
        </row>
        <row r="278">
          <cell r="A278" t="str">
            <v>5439-1</v>
          </cell>
          <cell r="J278" t="str">
            <v>Low</v>
          </cell>
          <cell r="O278">
            <v>41711</v>
          </cell>
        </row>
        <row r="279">
          <cell r="A279" t="str">
            <v>5440-1</v>
          </cell>
          <cell r="J279" t="str">
            <v>Critical</v>
          </cell>
          <cell r="O279">
            <v>41713</v>
          </cell>
        </row>
        <row r="280">
          <cell r="A280" t="str">
            <v>5442-1</v>
          </cell>
          <cell r="J280" t="str">
            <v>Critical</v>
          </cell>
          <cell r="O280">
            <v>41716</v>
          </cell>
        </row>
        <row r="281">
          <cell r="A281" t="str">
            <v>5444-1</v>
          </cell>
          <cell r="J281" t="str">
            <v>Not Specified</v>
          </cell>
          <cell r="O281">
            <v>41716</v>
          </cell>
        </row>
        <row r="282">
          <cell r="A282" t="str">
            <v>5445-1</v>
          </cell>
          <cell r="J282" t="str">
            <v>Not Specified</v>
          </cell>
          <cell r="O282">
            <v>41716</v>
          </cell>
        </row>
        <row r="283">
          <cell r="A283" t="str">
            <v>5446-1</v>
          </cell>
          <cell r="J283" t="str">
            <v>Critical</v>
          </cell>
          <cell r="O283">
            <v>41719</v>
          </cell>
        </row>
        <row r="284">
          <cell r="A284" t="str">
            <v>5448-1</v>
          </cell>
          <cell r="J284" t="str">
            <v>Low</v>
          </cell>
          <cell r="O284">
            <v>41724</v>
          </cell>
        </row>
        <row r="285">
          <cell r="A285" t="str">
            <v>5449-1</v>
          </cell>
          <cell r="J285" t="str">
            <v>High</v>
          </cell>
          <cell r="O285">
            <v>41726</v>
          </cell>
        </row>
        <row r="286">
          <cell r="A286" t="str">
            <v>5450-1</v>
          </cell>
          <cell r="J286" t="str">
            <v>Not Specified</v>
          </cell>
          <cell r="O286">
            <v>41728</v>
          </cell>
        </row>
        <row r="287">
          <cell r="A287" t="str">
            <v>5451-1</v>
          </cell>
          <cell r="J287" t="str">
            <v>Not Specified</v>
          </cell>
          <cell r="O287">
            <v>41729</v>
          </cell>
        </row>
        <row r="288">
          <cell r="A288" t="str">
            <v>5453-1</v>
          </cell>
          <cell r="J288" t="str">
            <v>Critical</v>
          </cell>
          <cell r="O288">
            <v>41731</v>
          </cell>
        </row>
        <row r="289">
          <cell r="A289" t="str">
            <v>5455-1</v>
          </cell>
          <cell r="J289" t="str">
            <v>Medium</v>
          </cell>
          <cell r="O289">
            <v>41733</v>
          </cell>
        </row>
        <row r="290">
          <cell r="A290" t="str">
            <v>5456-1</v>
          </cell>
          <cell r="J290" t="str">
            <v>Critical</v>
          </cell>
          <cell r="O290">
            <v>41733</v>
          </cell>
        </row>
        <row r="291">
          <cell r="A291" t="str">
            <v>5457-1</v>
          </cell>
          <cell r="J291" t="str">
            <v>Medium</v>
          </cell>
          <cell r="O291">
            <v>41734</v>
          </cell>
        </row>
        <row r="292">
          <cell r="A292" t="str">
            <v>5458-1</v>
          </cell>
          <cell r="J292" t="str">
            <v>Not Specified</v>
          </cell>
          <cell r="O292">
            <v>41734</v>
          </cell>
        </row>
        <row r="293">
          <cell r="A293" t="str">
            <v>5460-1</v>
          </cell>
          <cell r="J293" t="str">
            <v>Low</v>
          </cell>
          <cell r="O293">
            <v>41740</v>
          </cell>
        </row>
        <row r="294">
          <cell r="A294" t="str">
            <v>5461-1</v>
          </cell>
          <cell r="J294" t="str">
            <v>Critical</v>
          </cell>
          <cell r="O294">
            <v>41736</v>
          </cell>
        </row>
        <row r="295">
          <cell r="A295" t="str">
            <v>5463-1</v>
          </cell>
          <cell r="J295" t="str">
            <v>Not Specified</v>
          </cell>
          <cell r="O295">
            <v>41736</v>
          </cell>
        </row>
        <row r="296">
          <cell r="A296" t="str">
            <v>5465-1</v>
          </cell>
          <cell r="J296" t="str">
            <v>Medium</v>
          </cell>
          <cell r="O296">
            <v>41738</v>
          </cell>
        </row>
        <row r="297">
          <cell r="A297" t="str">
            <v>5467-1</v>
          </cell>
          <cell r="J297" t="str">
            <v>Medium</v>
          </cell>
          <cell r="O297">
            <v>41741</v>
          </cell>
        </row>
        <row r="298">
          <cell r="A298" t="str">
            <v>5469-1</v>
          </cell>
          <cell r="J298" t="str">
            <v>High</v>
          </cell>
          <cell r="O298">
            <v>41745</v>
          </cell>
        </row>
        <row r="299">
          <cell r="A299" t="str">
            <v>5470-1</v>
          </cell>
          <cell r="J299" t="str">
            <v>High</v>
          </cell>
          <cell r="O299">
            <v>41748</v>
          </cell>
        </row>
        <row r="300">
          <cell r="A300" t="str">
            <v>5471-1</v>
          </cell>
          <cell r="J300" t="str">
            <v>Medium</v>
          </cell>
          <cell r="O300">
            <v>41747</v>
          </cell>
        </row>
        <row r="301">
          <cell r="A301" t="str">
            <v>5473-1</v>
          </cell>
          <cell r="J301" t="str">
            <v>Critical</v>
          </cell>
          <cell r="O301">
            <v>41747</v>
          </cell>
        </row>
        <row r="302">
          <cell r="A302" t="str">
            <v>5475-1</v>
          </cell>
          <cell r="J302" t="str">
            <v>Low</v>
          </cell>
          <cell r="O302">
            <v>41763</v>
          </cell>
        </row>
        <row r="303">
          <cell r="A303" t="str">
            <v>5476-1</v>
          </cell>
          <cell r="J303" t="str">
            <v>Not Specified</v>
          </cell>
          <cell r="O303">
            <v>41762</v>
          </cell>
        </row>
        <row r="304">
          <cell r="A304" t="str">
            <v>5477-1</v>
          </cell>
          <cell r="J304" t="str">
            <v>Critical</v>
          </cell>
          <cell r="O304">
            <v>41762</v>
          </cell>
        </row>
        <row r="305">
          <cell r="A305" t="str">
            <v>5478-1</v>
          </cell>
          <cell r="J305" t="str">
            <v>Low</v>
          </cell>
          <cell r="O305">
            <v>41766</v>
          </cell>
        </row>
        <row r="306">
          <cell r="A306" t="str">
            <v>5479-1</v>
          </cell>
          <cell r="J306" t="str">
            <v>Not Specified</v>
          </cell>
          <cell r="O306">
            <v>41767</v>
          </cell>
        </row>
        <row r="307">
          <cell r="A307" t="str">
            <v>5479-2</v>
          </cell>
          <cell r="J307" t="str">
            <v>Not Specified</v>
          </cell>
          <cell r="O307">
            <v>41767</v>
          </cell>
        </row>
        <row r="308">
          <cell r="A308" t="str">
            <v>5483-1</v>
          </cell>
          <cell r="J308" t="str">
            <v>Low</v>
          </cell>
          <cell r="O308">
            <v>41772</v>
          </cell>
        </row>
        <row r="309">
          <cell r="A309" t="str">
            <v>5485-1</v>
          </cell>
          <cell r="J309" t="str">
            <v>Low</v>
          </cell>
          <cell r="O309">
            <v>41771</v>
          </cell>
        </row>
        <row r="310">
          <cell r="A310" t="str">
            <v>5487-1</v>
          </cell>
          <cell r="J310" t="str">
            <v>Critical</v>
          </cell>
          <cell r="O310">
            <v>41769</v>
          </cell>
        </row>
        <row r="311">
          <cell r="A311" t="str">
            <v>5489-1</v>
          </cell>
          <cell r="J311" t="str">
            <v>Medium</v>
          </cell>
          <cell r="O311">
            <v>41771</v>
          </cell>
        </row>
        <row r="312">
          <cell r="A312" t="str">
            <v>5491-1</v>
          </cell>
          <cell r="J312" t="str">
            <v>Not Specified</v>
          </cell>
          <cell r="O312">
            <v>41773</v>
          </cell>
        </row>
        <row r="313">
          <cell r="A313" t="str">
            <v>5493-1</v>
          </cell>
          <cell r="J313" t="str">
            <v>Medium</v>
          </cell>
          <cell r="O313">
            <v>41775</v>
          </cell>
        </row>
        <row r="314">
          <cell r="A314" t="str">
            <v>5494-1</v>
          </cell>
          <cell r="J314" t="str">
            <v>Not Specified</v>
          </cell>
          <cell r="O314">
            <v>41777</v>
          </cell>
        </row>
        <row r="315">
          <cell r="A315" t="str">
            <v>5496-1</v>
          </cell>
          <cell r="J315" t="str">
            <v>Medium</v>
          </cell>
          <cell r="O315">
            <v>41779</v>
          </cell>
        </row>
        <row r="316">
          <cell r="A316" t="str">
            <v>5497-1</v>
          </cell>
          <cell r="J316" t="str">
            <v>Low</v>
          </cell>
          <cell r="O316">
            <v>41783</v>
          </cell>
        </row>
        <row r="317">
          <cell r="A317" t="str">
            <v>5498-1</v>
          </cell>
          <cell r="J317" t="str">
            <v>Low</v>
          </cell>
          <cell r="O317">
            <v>41788</v>
          </cell>
        </row>
        <row r="318">
          <cell r="A318" t="str">
            <v>5500-1</v>
          </cell>
          <cell r="J318" t="str">
            <v>Low</v>
          </cell>
          <cell r="O318">
            <v>41792</v>
          </cell>
        </row>
        <row r="319">
          <cell r="A319" t="str">
            <v>5502-1</v>
          </cell>
          <cell r="J319" t="str">
            <v>High</v>
          </cell>
          <cell r="O319">
            <v>41788</v>
          </cell>
        </row>
        <row r="320">
          <cell r="A320" t="str">
            <v>5504-1</v>
          </cell>
          <cell r="J320" t="str">
            <v>Medium</v>
          </cell>
          <cell r="O320">
            <v>41788</v>
          </cell>
        </row>
        <row r="321">
          <cell r="A321" t="str">
            <v>5505-1</v>
          </cell>
          <cell r="J321" t="str">
            <v>Critical</v>
          </cell>
          <cell r="O321">
            <v>41794</v>
          </cell>
        </row>
        <row r="322">
          <cell r="A322" t="str">
            <v>5506-1</v>
          </cell>
          <cell r="J322" t="str">
            <v>Not Specified</v>
          </cell>
          <cell r="O322">
            <v>41794</v>
          </cell>
        </row>
        <row r="323">
          <cell r="A323" t="str">
            <v>5507-1</v>
          </cell>
          <cell r="J323" t="str">
            <v>High</v>
          </cell>
          <cell r="O323">
            <v>41795</v>
          </cell>
        </row>
        <row r="324">
          <cell r="A324" t="str">
            <v>5508-1</v>
          </cell>
          <cell r="J324" t="str">
            <v>High</v>
          </cell>
          <cell r="O324">
            <v>41795</v>
          </cell>
        </row>
        <row r="325">
          <cell r="A325" t="str">
            <v>5510-1</v>
          </cell>
          <cell r="J325" t="str">
            <v>Not Specified</v>
          </cell>
          <cell r="O325">
            <v>41795</v>
          </cell>
        </row>
        <row r="326">
          <cell r="A326" t="str">
            <v>5512-1</v>
          </cell>
          <cell r="J326" t="str">
            <v>Medium</v>
          </cell>
          <cell r="O326">
            <v>41797</v>
          </cell>
        </row>
        <row r="327">
          <cell r="A327" t="str">
            <v>5513-1</v>
          </cell>
          <cell r="J327" t="str">
            <v>Medium</v>
          </cell>
          <cell r="O327">
            <v>41798</v>
          </cell>
        </row>
        <row r="328">
          <cell r="A328" t="str">
            <v>5514-1</v>
          </cell>
          <cell r="J328" t="str">
            <v>Not Specified</v>
          </cell>
          <cell r="O328">
            <v>41800</v>
          </cell>
        </row>
        <row r="329">
          <cell r="A329" t="str">
            <v>5516-1</v>
          </cell>
          <cell r="J329" t="str">
            <v>High</v>
          </cell>
          <cell r="O329">
            <v>41799</v>
          </cell>
        </row>
        <row r="330">
          <cell r="A330" t="str">
            <v>5518-1</v>
          </cell>
          <cell r="J330" t="str">
            <v>Low</v>
          </cell>
          <cell r="O330">
            <v>41812</v>
          </cell>
        </row>
        <row r="331">
          <cell r="A331" t="str">
            <v>5520-1</v>
          </cell>
          <cell r="J331" t="str">
            <v>Low</v>
          </cell>
          <cell r="O331">
            <v>41811</v>
          </cell>
        </row>
        <row r="332">
          <cell r="A332" t="str">
            <v>5521-1</v>
          </cell>
          <cell r="J332" t="str">
            <v>Medium</v>
          </cell>
          <cell r="O332">
            <v>41808</v>
          </cell>
        </row>
        <row r="333">
          <cell r="A333" t="str">
            <v>5523-1</v>
          </cell>
          <cell r="J333" t="str">
            <v>High</v>
          </cell>
          <cell r="O333">
            <v>41808</v>
          </cell>
        </row>
        <row r="334">
          <cell r="A334" t="str">
            <v>5525-1</v>
          </cell>
          <cell r="J334" t="str">
            <v>Critical</v>
          </cell>
          <cell r="O334">
            <v>41808</v>
          </cell>
        </row>
        <row r="335">
          <cell r="A335" t="str">
            <v>5526-1</v>
          </cell>
          <cell r="J335" t="str">
            <v>Medium</v>
          </cell>
          <cell r="O335">
            <v>41811</v>
          </cell>
        </row>
        <row r="336">
          <cell r="A336" t="str">
            <v>5527-1</v>
          </cell>
          <cell r="J336" t="str">
            <v>Not Specified</v>
          </cell>
          <cell r="O336">
            <v>41811</v>
          </cell>
        </row>
        <row r="337">
          <cell r="A337" t="str">
            <v>5529-1</v>
          </cell>
          <cell r="J337" t="str">
            <v>High</v>
          </cell>
          <cell r="O337">
            <v>41811</v>
          </cell>
        </row>
        <row r="338">
          <cell r="A338" t="str">
            <v>5531-1</v>
          </cell>
          <cell r="J338" t="str">
            <v>Not Specified</v>
          </cell>
          <cell r="O338">
            <v>41814</v>
          </cell>
        </row>
        <row r="339">
          <cell r="A339" t="str">
            <v>5533-1</v>
          </cell>
          <cell r="J339" t="str">
            <v>Medium</v>
          </cell>
          <cell r="O339">
            <v>41814</v>
          </cell>
        </row>
        <row r="340">
          <cell r="A340" t="str">
            <v>5534-1</v>
          </cell>
          <cell r="J340" t="str">
            <v>Medium</v>
          </cell>
          <cell r="O340">
            <v>41813</v>
          </cell>
        </row>
        <row r="341">
          <cell r="A341" t="str">
            <v>5536-1</v>
          </cell>
          <cell r="J341" t="str">
            <v>Not Specified</v>
          </cell>
          <cell r="O341">
            <v>41815</v>
          </cell>
        </row>
        <row r="342">
          <cell r="A342" t="str">
            <v>5537-1</v>
          </cell>
          <cell r="J342" t="str">
            <v>High</v>
          </cell>
          <cell r="O342">
            <v>41818</v>
          </cell>
        </row>
        <row r="343">
          <cell r="A343" t="str">
            <v>5539-1</v>
          </cell>
          <cell r="J343" t="str">
            <v>Not Specified</v>
          </cell>
          <cell r="O343">
            <v>41820</v>
          </cell>
        </row>
        <row r="344">
          <cell r="A344" t="str">
            <v>5539-2</v>
          </cell>
          <cell r="J344" t="str">
            <v>Not Specified</v>
          </cell>
          <cell r="O344">
            <v>41820</v>
          </cell>
        </row>
        <row r="345">
          <cell r="A345" t="str">
            <v>5541-1</v>
          </cell>
          <cell r="J345" t="str">
            <v>Medium</v>
          </cell>
          <cell r="O345">
            <v>41819</v>
          </cell>
        </row>
        <row r="346">
          <cell r="A346" t="str">
            <v>5544-1</v>
          </cell>
          <cell r="J346" t="str">
            <v>Not Specified</v>
          </cell>
          <cell r="O346">
            <v>41820</v>
          </cell>
        </row>
        <row r="347">
          <cell r="A347" t="str">
            <v>5546-1</v>
          </cell>
          <cell r="J347" t="str">
            <v>Medium</v>
          </cell>
          <cell r="O347">
            <v>41823</v>
          </cell>
        </row>
        <row r="348">
          <cell r="A348" t="str">
            <v>5547-1</v>
          </cell>
          <cell r="J348" t="str">
            <v>High</v>
          </cell>
          <cell r="O348">
            <v>41826</v>
          </cell>
        </row>
        <row r="349">
          <cell r="A349" t="str">
            <v>5548-1</v>
          </cell>
          <cell r="J349" t="str">
            <v>Critical</v>
          </cell>
          <cell r="O349">
            <v>41828</v>
          </cell>
        </row>
        <row r="350">
          <cell r="A350" t="str">
            <v>5549-1</v>
          </cell>
          <cell r="J350" t="str">
            <v>High</v>
          </cell>
          <cell r="O350">
            <v>41833</v>
          </cell>
        </row>
        <row r="351">
          <cell r="A351" t="str">
            <v>5551-1</v>
          </cell>
          <cell r="J351" t="str">
            <v>Medium</v>
          </cell>
          <cell r="O351">
            <v>41834</v>
          </cell>
        </row>
        <row r="352">
          <cell r="A352" t="str">
            <v>5552-1</v>
          </cell>
          <cell r="J352" t="str">
            <v>Not Specified</v>
          </cell>
          <cell r="O352">
            <v>41837</v>
          </cell>
        </row>
        <row r="353">
          <cell r="A353" t="str">
            <v>5554-1</v>
          </cell>
          <cell r="J353" t="str">
            <v>High</v>
          </cell>
          <cell r="O353">
            <v>41838</v>
          </cell>
        </row>
        <row r="354">
          <cell r="A354" t="str">
            <v>5556-1</v>
          </cell>
          <cell r="J354" t="str">
            <v>Medium</v>
          </cell>
          <cell r="O354">
            <v>41839</v>
          </cell>
        </row>
        <row r="355">
          <cell r="A355" t="str">
            <v>5558-1</v>
          </cell>
          <cell r="J355" t="str">
            <v>Low</v>
          </cell>
          <cell r="O355">
            <v>41840</v>
          </cell>
        </row>
        <row r="356">
          <cell r="A356" t="str">
            <v>5558-2</v>
          </cell>
          <cell r="J356" t="str">
            <v>Low</v>
          </cell>
          <cell r="O356">
            <v>41845</v>
          </cell>
        </row>
        <row r="357">
          <cell r="A357" t="str">
            <v>5560-1</v>
          </cell>
          <cell r="J357" t="str">
            <v>Low</v>
          </cell>
          <cell r="O357">
            <v>41844</v>
          </cell>
        </row>
        <row r="358">
          <cell r="A358" t="str">
            <v>5562-1</v>
          </cell>
          <cell r="J358" t="str">
            <v>Critical</v>
          </cell>
          <cell r="O358">
            <v>41846</v>
          </cell>
        </row>
        <row r="359">
          <cell r="A359" t="str">
            <v>5564-1</v>
          </cell>
          <cell r="J359" t="str">
            <v>Low</v>
          </cell>
          <cell r="O359">
            <v>41847</v>
          </cell>
        </row>
        <row r="360">
          <cell r="A360" t="str">
            <v>5566-1</v>
          </cell>
          <cell r="J360" t="str">
            <v>Low</v>
          </cell>
          <cell r="O360">
            <v>41855</v>
          </cell>
        </row>
        <row r="361">
          <cell r="A361" t="str">
            <v>5566-2</v>
          </cell>
          <cell r="J361" t="str">
            <v>Low</v>
          </cell>
          <cell r="O361">
            <v>41853</v>
          </cell>
        </row>
        <row r="362">
          <cell r="A362" t="str">
            <v>5569-1</v>
          </cell>
          <cell r="J362" t="str">
            <v>Medium</v>
          </cell>
          <cell r="O362">
            <v>41850</v>
          </cell>
        </row>
        <row r="363">
          <cell r="A363" t="str">
            <v>5570-1</v>
          </cell>
          <cell r="J363" t="str">
            <v>High</v>
          </cell>
          <cell r="O363">
            <v>41851</v>
          </cell>
        </row>
        <row r="364">
          <cell r="A364" t="str">
            <v>5572-1</v>
          </cell>
          <cell r="J364" t="str">
            <v>High</v>
          </cell>
          <cell r="O364">
            <v>41852</v>
          </cell>
        </row>
        <row r="365">
          <cell r="A365" t="str">
            <v>5574-1</v>
          </cell>
          <cell r="J365" t="str">
            <v>Medium</v>
          </cell>
          <cell r="O365">
            <v>41852</v>
          </cell>
        </row>
        <row r="366">
          <cell r="A366" t="str">
            <v>5576-1</v>
          </cell>
          <cell r="J366" t="str">
            <v>Medium</v>
          </cell>
          <cell r="O366">
            <v>41855</v>
          </cell>
        </row>
        <row r="367">
          <cell r="A367" t="str">
            <v>5578-1</v>
          </cell>
          <cell r="J367" t="str">
            <v>High</v>
          </cell>
          <cell r="O367">
            <v>41858</v>
          </cell>
        </row>
        <row r="368">
          <cell r="A368" t="str">
            <v>5579-1</v>
          </cell>
          <cell r="J368" t="str">
            <v>Low</v>
          </cell>
          <cell r="O368">
            <v>41857</v>
          </cell>
        </row>
        <row r="369">
          <cell r="A369" t="str">
            <v>5581-1</v>
          </cell>
          <cell r="J369" t="str">
            <v>Critical</v>
          </cell>
          <cell r="O369">
            <v>41860</v>
          </cell>
        </row>
        <row r="370">
          <cell r="A370" t="str">
            <v>5583-1</v>
          </cell>
          <cell r="J370" t="str">
            <v>Critical</v>
          </cell>
          <cell r="O370">
            <v>41863</v>
          </cell>
        </row>
        <row r="371">
          <cell r="A371" t="str">
            <v>5584-1</v>
          </cell>
          <cell r="J371" t="str">
            <v>Critical</v>
          </cell>
          <cell r="O371">
            <v>41865</v>
          </cell>
        </row>
        <row r="372">
          <cell r="A372" t="str">
            <v>5586-1</v>
          </cell>
          <cell r="J372" t="str">
            <v>Medium</v>
          </cell>
          <cell r="O372">
            <v>41864</v>
          </cell>
        </row>
        <row r="373">
          <cell r="A373" t="str">
            <v>5588-1</v>
          </cell>
          <cell r="J373" t="str">
            <v>High</v>
          </cell>
          <cell r="O373">
            <v>41864</v>
          </cell>
        </row>
        <row r="374">
          <cell r="A374" t="str">
            <v>5589-1</v>
          </cell>
          <cell r="J374" t="str">
            <v>Low</v>
          </cell>
          <cell r="O374">
            <v>41870</v>
          </cell>
        </row>
        <row r="375">
          <cell r="A375" t="str">
            <v>5591-1</v>
          </cell>
          <cell r="J375" t="str">
            <v>Not Specified</v>
          </cell>
          <cell r="O375">
            <v>41874</v>
          </cell>
        </row>
        <row r="376">
          <cell r="A376" t="str">
            <v>5593-1</v>
          </cell>
          <cell r="J376" t="str">
            <v>High</v>
          </cell>
          <cell r="O376">
            <v>41878</v>
          </cell>
        </row>
        <row r="377">
          <cell r="A377" t="str">
            <v>5594-1</v>
          </cell>
          <cell r="J377" t="str">
            <v>High</v>
          </cell>
          <cell r="O377">
            <v>41878</v>
          </cell>
        </row>
        <row r="378">
          <cell r="A378" t="str">
            <v>5596-1</v>
          </cell>
          <cell r="J378" t="str">
            <v>Medium</v>
          </cell>
          <cell r="O378">
            <v>41877</v>
          </cell>
        </row>
        <row r="379">
          <cell r="A379" t="str">
            <v>5597-1</v>
          </cell>
          <cell r="J379" t="str">
            <v>Not Specified</v>
          </cell>
          <cell r="O379">
            <v>41879</v>
          </cell>
        </row>
        <row r="380">
          <cell r="A380" t="str">
            <v>5599-1</v>
          </cell>
          <cell r="J380" t="str">
            <v>High</v>
          </cell>
          <cell r="O380">
            <v>41879</v>
          </cell>
        </row>
        <row r="381">
          <cell r="A381" t="str">
            <v>5599-2</v>
          </cell>
          <cell r="J381" t="str">
            <v>High</v>
          </cell>
          <cell r="O381">
            <v>41880</v>
          </cell>
        </row>
        <row r="382">
          <cell r="A382" t="str">
            <v>5603-1</v>
          </cell>
          <cell r="J382" t="str">
            <v>Low</v>
          </cell>
          <cell r="O382">
            <v>41883</v>
          </cell>
        </row>
        <row r="383">
          <cell r="A383" t="str">
            <v>5604-1</v>
          </cell>
          <cell r="J383" t="str">
            <v>Low</v>
          </cell>
          <cell r="O383">
            <v>41886</v>
          </cell>
        </row>
        <row r="384">
          <cell r="A384" t="str">
            <v>5605-1</v>
          </cell>
          <cell r="J384" t="str">
            <v>Medium</v>
          </cell>
          <cell r="O384">
            <v>41887</v>
          </cell>
        </row>
        <row r="385">
          <cell r="A385" t="str">
            <v>5606-1</v>
          </cell>
          <cell r="J385" t="str">
            <v>Low</v>
          </cell>
          <cell r="O385">
            <v>41892</v>
          </cell>
        </row>
        <row r="386">
          <cell r="A386" t="str">
            <v>5607-1</v>
          </cell>
          <cell r="J386" t="str">
            <v>Not Specified</v>
          </cell>
          <cell r="O386">
            <v>41887</v>
          </cell>
        </row>
        <row r="387">
          <cell r="A387" t="str">
            <v>5609-1</v>
          </cell>
          <cell r="J387" t="str">
            <v>Not Specified</v>
          </cell>
          <cell r="O387">
            <v>41889</v>
          </cell>
        </row>
        <row r="388">
          <cell r="A388" t="str">
            <v>5609-2</v>
          </cell>
          <cell r="J388" t="str">
            <v>Not Specified</v>
          </cell>
          <cell r="O388">
            <v>41891</v>
          </cell>
        </row>
        <row r="389">
          <cell r="A389" t="str">
            <v>5612-1</v>
          </cell>
          <cell r="J389" t="str">
            <v>Not Specified</v>
          </cell>
          <cell r="O389">
            <v>41894</v>
          </cell>
        </row>
        <row r="390">
          <cell r="A390" t="str">
            <v>5613-1</v>
          </cell>
          <cell r="J390" t="str">
            <v>Critical</v>
          </cell>
          <cell r="O390">
            <v>41895</v>
          </cell>
        </row>
        <row r="391">
          <cell r="A391" t="str">
            <v>5615-1</v>
          </cell>
          <cell r="J391" t="str">
            <v>Critical</v>
          </cell>
          <cell r="O391">
            <v>41895</v>
          </cell>
        </row>
        <row r="392">
          <cell r="A392" t="str">
            <v>5616-1</v>
          </cell>
          <cell r="J392" t="str">
            <v>Low</v>
          </cell>
          <cell r="O392">
            <v>41901</v>
          </cell>
        </row>
        <row r="393">
          <cell r="A393" t="str">
            <v>5618-1</v>
          </cell>
          <cell r="J393" t="str">
            <v>Low</v>
          </cell>
          <cell r="O393">
            <v>41899</v>
          </cell>
        </row>
        <row r="394">
          <cell r="A394" t="str">
            <v>5619-1</v>
          </cell>
          <cell r="J394" t="str">
            <v>Critical</v>
          </cell>
          <cell r="O394">
            <v>41900</v>
          </cell>
        </row>
        <row r="395">
          <cell r="A395" t="str">
            <v>5621-1</v>
          </cell>
          <cell r="J395" t="str">
            <v>Medium</v>
          </cell>
          <cell r="O395">
            <v>41905</v>
          </cell>
        </row>
        <row r="396">
          <cell r="A396" t="str">
            <v>5621-2</v>
          </cell>
          <cell r="J396" t="str">
            <v>Medium</v>
          </cell>
          <cell r="O396">
            <v>41904</v>
          </cell>
        </row>
        <row r="397">
          <cell r="A397" t="str">
            <v>5625-1</v>
          </cell>
          <cell r="J397" t="str">
            <v>High</v>
          </cell>
          <cell r="O397">
            <v>41907</v>
          </cell>
        </row>
        <row r="398">
          <cell r="A398" t="str">
            <v>5627-1</v>
          </cell>
          <cell r="J398" t="str">
            <v>Low</v>
          </cell>
          <cell r="O398">
            <v>41914</v>
          </cell>
        </row>
        <row r="399">
          <cell r="A399" t="str">
            <v>5629-1</v>
          </cell>
          <cell r="J399" t="str">
            <v>High</v>
          </cell>
          <cell r="O399">
            <v>41911</v>
          </cell>
        </row>
        <row r="400">
          <cell r="A400" t="str">
            <v>5630-1</v>
          </cell>
          <cell r="J400" t="str">
            <v>High</v>
          </cell>
          <cell r="O400">
            <v>41911</v>
          </cell>
        </row>
        <row r="401">
          <cell r="A401" t="str">
            <v>5631-1</v>
          </cell>
          <cell r="J401" t="str">
            <v>Low</v>
          </cell>
          <cell r="O401">
            <v>41911</v>
          </cell>
        </row>
        <row r="402">
          <cell r="A402" t="str">
            <v>5633-1</v>
          </cell>
          <cell r="J402" t="str">
            <v>High</v>
          </cell>
          <cell r="O402">
            <v>41915</v>
          </cell>
        </row>
        <row r="403">
          <cell r="A403" t="str">
            <v>5635-1</v>
          </cell>
          <cell r="J403" t="str">
            <v>Not Specified</v>
          </cell>
          <cell r="O403">
            <v>41914</v>
          </cell>
        </row>
        <row r="404">
          <cell r="A404" t="str">
            <v>5637-1</v>
          </cell>
          <cell r="J404" t="str">
            <v>High</v>
          </cell>
          <cell r="O404">
            <v>41916</v>
          </cell>
        </row>
        <row r="405">
          <cell r="A405" t="str">
            <v>5639-1</v>
          </cell>
          <cell r="J405" t="str">
            <v>High</v>
          </cell>
          <cell r="O405">
            <v>41916</v>
          </cell>
        </row>
        <row r="406">
          <cell r="A406" t="str">
            <v>5641-1</v>
          </cell>
          <cell r="J406" t="str">
            <v>Not Specified</v>
          </cell>
          <cell r="O406">
            <v>41917</v>
          </cell>
        </row>
        <row r="407">
          <cell r="A407" t="str">
            <v>5643-1</v>
          </cell>
          <cell r="J407" t="str">
            <v>Low</v>
          </cell>
          <cell r="O407">
            <v>41923</v>
          </cell>
        </row>
        <row r="408">
          <cell r="A408" t="str">
            <v>5644-1</v>
          </cell>
          <cell r="J408" t="str">
            <v>Low</v>
          </cell>
          <cell r="O408">
            <v>41918</v>
          </cell>
        </row>
        <row r="409">
          <cell r="A409" t="str">
            <v>5645-1</v>
          </cell>
          <cell r="J409" t="str">
            <v>Critical</v>
          </cell>
          <cell r="O409">
            <v>41919</v>
          </cell>
        </row>
        <row r="410">
          <cell r="A410" t="str">
            <v>5646-1</v>
          </cell>
          <cell r="J410" t="str">
            <v>High</v>
          </cell>
          <cell r="O410">
            <v>41922</v>
          </cell>
        </row>
        <row r="411">
          <cell r="A411" t="str">
            <v>5647-1</v>
          </cell>
          <cell r="J411" t="str">
            <v>High</v>
          </cell>
          <cell r="O411">
            <v>41921</v>
          </cell>
        </row>
        <row r="412">
          <cell r="A412" t="str">
            <v>5648-1</v>
          </cell>
          <cell r="J412" t="str">
            <v>Low</v>
          </cell>
          <cell r="O412">
            <v>41929</v>
          </cell>
        </row>
        <row r="413">
          <cell r="A413" t="str">
            <v>5650-1</v>
          </cell>
          <cell r="J413" t="str">
            <v>Medium</v>
          </cell>
          <cell r="O413">
            <v>41923</v>
          </cell>
        </row>
        <row r="414">
          <cell r="A414" t="str">
            <v>5651-1</v>
          </cell>
          <cell r="J414" t="str">
            <v>Low</v>
          </cell>
          <cell r="O414">
            <v>41931</v>
          </cell>
        </row>
        <row r="415">
          <cell r="A415" t="str">
            <v>5653-1</v>
          </cell>
          <cell r="J415" t="str">
            <v>Critical</v>
          </cell>
          <cell r="O415">
            <v>41929</v>
          </cell>
        </row>
        <row r="416">
          <cell r="A416" t="str">
            <v>5655-1</v>
          </cell>
          <cell r="J416" t="str">
            <v>Medium</v>
          </cell>
          <cell r="O416">
            <v>41929</v>
          </cell>
        </row>
        <row r="417">
          <cell r="A417" t="str">
            <v>5655-2</v>
          </cell>
          <cell r="J417" t="str">
            <v>Medium</v>
          </cell>
          <cell r="O417">
            <v>41931</v>
          </cell>
        </row>
        <row r="418">
          <cell r="A418" t="str">
            <v>5658-1</v>
          </cell>
          <cell r="J418" t="str">
            <v>Not Specified</v>
          </cell>
          <cell r="O418">
            <v>41932</v>
          </cell>
        </row>
        <row r="419">
          <cell r="A419" t="str">
            <v>5659-1</v>
          </cell>
          <cell r="J419" t="str">
            <v>High</v>
          </cell>
          <cell r="O419">
            <v>41932</v>
          </cell>
        </row>
        <row r="420">
          <cell r="A420" t="str">
            <v>5661-1</v>
          </cell>
          <cell r="J420" t="str">
            <v>Not Specified</v>
          </cell>
          <cell r="O420">
            <v>41934</v>
          </cell>
        </row>
        <row r="421">
          <cell r="A421" t="str">
            <v>5663-1</v>
          </cell>
          <cell r="J421" t="str">
            <v>Not Specified</v>
          </cell>
          <cell r="O421">
            <v>41934</v>
          </cell>
        </row>
        <row r="422">
          <cell r="A422" t="str">
            <v>5665-1</v>
          </cell>
          <cell r="J422" t="str">
            <v>Medium</v>
          </cell>
          <cell r="O422">
            <v>41933</v>
          </cell>
        </row>
        <row r="423">
          <cell r="A423" t="str">
            <v>5667-1</v>
          </cell>
          <cell r="J423" t="str">
            <v>High</v>
          </cell>
          <cell r="O423">
            <v>41935</v>
          </cell>
        </row>
        <row r="424">
          <cell r="A424" t="str">
            <v>5669-1</v>
          </cell>
          <cell r="J424" t="str">
            <v>Not Specified</v>
          </cell>
          <cell r="O424">
            <v>41937</v>
          </cell>
        </row>
        <row r="425">
          <cell r="A425" t="str">
            <v>5670-1</v>
          </cell>
          <cell r="J425" t="str">
            <v>Medium</v>
          </cell>
          <cell r="O425">
            <v>41939</v>
          </cell>
        </row>
        <row r="426">
          <cell r="A426" t="str">
            <v>5671-1</v>
          </cell>
          <cell r="J426" t="str">
            <v>Low</v>
          </cell>
          <cell r="O426">
            <v>41943</v>
          </cell>
        </row>
        <row r="427">
          <cell r="A427" t="str">
            <v>5672-1</v>
          </cell>
          <cell r="J427" t="str">
            <v>Medium</v>
          </cell>
          <cell r="O427">
            <v>41941</v>
          </cell>
        </row>
        <row r="428">
          <cell r="A428" t="str">
            <v>5674-1</v>
          </cell>
          <cell r="J428" t="str">
            <v>High</v>
          </cell>
          <cell r="O428">
            <v>41943</v>
          </cell>
        </row>
        <row r="429">
          <cell r="A429" t="str">
            <v>5676-1</v>
          </cell>
          <cell r="J429" t="str">
            <v>Not Specified</v>
          </cell>
          <cell r="O429">
            <v>41946</v>
          </cell>
        </row>
        <row r="430">
          <cell r="A430" t="str">
            <v>5677-1</v>
          </cell>
          <cell r="J430" t="str">
            <v>High</v>
          </cell>
          <cell r="O430">
            <v>41947</v>
          </cell>
        </row>
        <row r="431">
          <cell r="A431" t="str">
            <v>5679-1</v>
          </cell>
          <cell r="J431" t="str">
            <v>Low</v>
          </cell>
          <cell r="O431">
            <v>41950</v>
          </cell>
        </row>
        <row r="432">
          <cell r="A432" t="str">
            <v>5680-1</v>
          </cell>
          <cell r="J432" t="str">
            <v>Medium</v>
          </cell>
          <cell r="O432">
            <v>41947</v>
          </cell>
        </row>
        <row r="433">
          <cell r="A433" t="str">
            <v>5681-1</v>
          </cell>
          <cell r="J433" t="str">
            <v>Medium</v>
          </cell>
          <cell r="O433">
            <v>41952</v>
          </cell>
        </row>
        <row r="434">
          <cell r="A434" t="str">
            <v>5682-1</v>
          </cell>
          <cell r="J434" t="str">
            <v>High</v>
          </cell>
          <cell r="O434">
            <v>41955</v>
          </cell>
        </row>
        <row r="435">
          <cell r="A435" t="str">
            <v>5684-1</v>
          </cell>
          <cell r="J435" t="str">
            <v>Critical</v>
          </cell>
          <cell r="O435">
            <v>41955</v>
          </cell>
        </row>
        <row r="436">
          <cell r="A436" t="str">
            <v>5685-1</v>
          </cell>
          <cell r="J436" t="str">
            <v>Not Specified</v>
          </cell>
          <cell r="O436">
            <v>41961</v>
          </cell>
        </row>
        <row r="437">
          <cell r="A437" t="str">
            <v>5686-1</v>
          </cell>
          <cell r="J437" t="str">
            <v>Low</v>
          </cell>
          <cell r="O437">
            <v>41964</v>
          </cell>
        </row>
        <row r="438">
          <cell r="A438" t="str">
            <v>5687-1</v>
          </cell>
          <cell r="J438" t="str">
            <v>High</v>
          </cell>
          <cell r="O438">
            <v>41962</v>
          </cell>
        </row>
        <row r="439">
          <cell r="A439" t="str">
            <v>5689-1</v>
          </cell>
          <cell r="J439" t="str">
            <v>Critical</v>
          </cell>
          <cell r="O439">
            <v>41963</v>
          </cell>
        </row>
        <row r="440">
          <cell r="A440" t="str">
            <v>5690-1</v>
          </cell>
          <cell r="J440" t="str">
            <v>Medium</v>
          </cell>
          <cell r="O440">
            <v>41964</v>
          </cell>
        </row>
        <row r="441">
          <cell r="A441" t="str">
            <v>5692-1</v>
          </cell>
          <cell r="J441" t="str">
            <v>Medium</v>
          </cell>
          <cell r="O441">
            <v>41966</v>
          </cell>
        </row>
        <row r="442">
          <cell r="A442" t="str">
            <v>5693-1</v>
          </cell>
          <cell r="J442" t="str">
            <v>High</v>
          </cell>
          <cell r="O442">
            <v>41965</v>
          </cell>
        </row>
        <row r="443">
          <cell r="A443" t="str">
            <v>5695-1</v>
          </cell>
          <cell r="J443" t="str">
            <v>Critical</v>
          </cell>
          <cell r="O443">
            <v>41967</v>
          </cell>
        </row>
        <row r="444">
          <cell r="A444" t="str">
            <v>5696-1</v>
          </cell>
          <cell r="J444" t="str">
            <v>Critical</v>
          </cell>
          <cell r="O444">
            <v>41969</v>
          </cell>
        </row>
        <row r="445">
          <cell r="A445" t="str">
            <v>5698-1</v>
          </cell>
          <cell r="J445" t="str">
            <v>Low</v>
          </cell>
          <cell r="O445">
            <v>41970</v>
          </cell>
        </row>
        <row r="446">
          <cell r="A446" t="str">
            <v>5699-1</v>
          </cell>
          <cell r="J446" t="str">
            <v>High</v>
          </cell>
          <cell r="O446">
            <v>41971</v>
          </cell>
        </row>
        <row r="447">
          <cell r="A447" t="str">
            <v>5701-1</v>
          </cell>
          <cell r="J447" t="str">
            <v>High</v>
          </cell>
          <cell r="O447">
            <v>41975</v>
          </cell>
        </row>
        <row r="448">
          <cell r="A448" t="str">
            <v>5702-1</v>
          </cell>
          <cell r="J448" t="str">
            <v>Low</v>
          </cell>
          <cell r="O448">
            <v>41978</v>
          </cell>
        </row>
        <row r="449">
          <cell r="A449" t="str">
            <v>5703-1</v>
          </cell>
          <cell r="J449" t="str">
            <v>Low</v>
          </cell>
          <cell r="O449">
            <v>41981</v>
          </cell>
        </row>
        <row r="450">
          <cell r="A450" t="str">
            <v>5705-1</v>
          </cell>
          <cell r="J450" t="str">
            <v>Medium</v>
          </cell>
          <cell r="O450">
            <v>41978</v>
          </cell>
        </row>
        <row r="451">
          <cell r="A451" t="str">
            <v>5706-1</v>
          </cell>
          <cell r="J451" t="str">
            <v>Medium</v>
          </cell>
          <cell r="O451">
            <v>41979</v>
          </cell>
        </row>
        <row r="452">
          <cell r="A452" t="str">
            <v>5708-1</v>
          </cell>
          <cell r="J452" t="str">
            <v>Not Specified</v>
          </cell>
          <cell r="O452">
            <v>41981</v>
          </cell>
        </row>
        <row r="453">
          <cell r="A453" t="str">
            <v>5710-1</v>
          </cell>
          <cell r="J453" t="str">
            <v>High</v>
          </cell>
          <cell r="O453">
            <v>41983</v>
          </cell>
        </row>
        <row r="454">
          <cell r="A454" t="str">
            <v>5711-1</v>
          </cell>
          <cell r="J454" t="str">
            <v>Medium</v>
          </cell>
          <cell r="O454">
            <v>41984</v>
          </cell>
        </row>
        <row r="455">
          <cell r="A455" t="str">
            <v>5712-1</v>
          </cell>
          <cell r="J455" t="str">
            <v>Not Specified</v>
          </cell>
          <cell r="O455">
            <v>41984</v>
          </cell>
        </row>
        <row r="456">
          <cell r="A456" t="str">
            <v>5713-1</v>
          </cell>
          <cell r="J456" t="str">
            <v>Low</v>
          </cell>
          <cell r="O456">
            <v>41985</v>
          </cell>
        </row>
        <row r="457">
          <cell r="A457" t="str">
            <v>5715-1</v>
          </cell>
          <cell r="J457" t="str">
            <v>High</v>
          </cell>
          <cell r="O457">
            <v>41988</v>
          </cell>
        </row>
        <row r="458">
          <cell r="A458" t="str">
            <v>5717-1</v>
          </cell>
          <cell r="J458" t="str">
            <v>Medium</v>
          </cell>
          <cell r="O458">
            <v>41991</v>
          </cell>
        </row>
        <row r="459">
          <cell r="A459" t="str">
            <v>5718-1</v>
          </cell>
          <cell r="J459" t="str">
            <v>Medium</v>
          </cell>
          <cell r="O459">
            <v>41996</v>
          </cell>
        </row>
        <row r="460">
          <cell r="A460" t="str">
            <v>5719-1</v>
          </cell>
          <cell r="J460" t="str">
            <v>Medium</v>
          </cell>
          <cell r="O460">
            <v>42000</v>
          </cell>
        </row>
        <row r="461">
          <cell r="A461" t="str">
            <v>5720-1</v>
          </cell>
          <cell r="J461" t="str">
            <v>High</v>
          </cell>
          <cell r="O461">
            <v>42002</v>
          </cell>
        </row>
        <row r="462">
          <cell r="A462" t="str">
            <v>5721-1</v>
          </cell>
          <cell r="J462" t="str">
            <v>High</v>
          </cell>
          <cell r="O462">
            <v>42002</v>
          </cell>
        </row>
        <row r="463">
          <cell r="A463" t="str">
            <v>5722-1</v>
          </cell>
          <cell r="J463" t="str">
            <v>Critical</v>
          </cell>
          <cell r="O463">
            <v>42001</v>
          </cell>
        </row>
        <row r="464">
          <cell r="A464" t="str">
            <v>5724-1</v>
          </cell>
          <cell r="J464" t="str">
            <v>High</v>
          </cell>
          <cell r="O464">
            <v>42000</v>
          </cell>
        </row>
        <row r="465">
          <cell r="A465" t="str">
            <v>5724-2</v>
          </cell>
          <cell r="J465" t="str">
            <v>High</v>
          </cell>
          <cell r="O465">
            <v>42002</v>
          </cell>
        </row>
        <row r="466">
          <cell r="A466" t="str">
            <v>5728-1</v>
          </cell>
          <cell r="J466" t="str">
            <v>High</v>
          </cell>
          <cell r="O466">
            <v>42003</v>
          </cell>
        </row>
        <row r="467">
          <cell r="A467" t="str">
            <v>5730-1</v>
          </cell>
          <cell r="J467" t="str">
            <v>Not Specified</v>
          </cell>
          <cell r="O467">
            <v>42001</v>
          </cell>
        </row>
        <row r="468">
          <cell r="A468" t="str">
            <v>5731-1</v>
          </cell>
          <cell r="J468" t="str">
            <v>Not Specified</v>
          </cell>
          <cell r="O468">
            <v>42004</v>
          </cell>
        </row>
        <row r="469">
          <cell r="A469" t="str">
            <v>5732-1</v>
          </cell>
          <cell r="J469" t="str">
            <v>Not Specified</v>
          </cell>
          <cell r="O469">
            <v>42007</v>
          </cell>
        </row>
        <row r="470">
          <cell r="A470" t="str">
            <v>5734-1</v>
          </cell>
          <cell r="J470" t="str">
            <v>Low</v>
          </cell>
          <cell r="O470">
            <v>42008</v>
          </cell>
        </row>
        <row r="471">
          <cell r="A471" t="str">
            <v>5736-1</v>
          </cell>
          <cell r="J471" t="str">
            <v>Medium</v>
          </cell>
          <cell r="O471">
            <v>42008</v>
          </cell>
        </row>
        <row r="472">
          <cell r="A472" t="str">
            <v>5737-1</v>
          </cell>
          <cell r="J472" t="str">
            <v>Medium</v>
          </cell>
          <cell r="O472">
            <v>42013</v>
          </cell>
        </row>
        <row r="473">
          <cell r="A473" t="str">
            <v>5738-1</v>
          </cell>
          <cell r="J473" t="str">
            <v>Not Specified</v>
          </cell>
          <cell r="O473">
            <v>42013</v>
          </cell>
        </row>
        <row r="474">
          <cell r="A474" t="str">
            <v>5740-1</v>
          </cell>
          <cell r="J474" t="str">
            <v>High</v>
          </cell>
          <cell r="O474">
            <v>42015</v>
          </cell>
        </row>
        <row r="475">
          <cell r="A475" t="str">
            <v>5741-1</v>
          </cell>
          <cell r="J475" t="str">
            <v>Medium</v>
          </cell>
          <cell r="O475">
            <v>42016</v>
          </cell>
        </row>
        <row r="476">
          <cell r="A476" t="str">
            <v>5742-1</v>
          </cell>
          <cell r="J476" t="str">
            <v>Low</v>
          </cell>
          <cell r="O476">
            <v>42014</v>
          </cell>
        </row>
        <row r="477">
          <cell r="A477" t="str">
            <v>5743-1</v>
          </cell>
          <cell r="J477" t="str">
            <v>Not Specified</v>
          </cell>
          <cell r="O477">
            <v>42016</v>
          </cell>
        </row>
        <row r="478">
          <cell r="A478" t="str">
            <v>5745-1</v>
          </cell>
          <cell r="J478" t="str">
            <v>Not Specified</v>
          </cell>
          <cell r="O478">
            <v>42017</v>
          </cell>
        </row>
        <row r="479">
          <cell r="A479" t="str">
            <v>5747-1</v>
          </cell>
          <cell r="J479" t="str">
            <v>Not Specified</v>
          </cell>
          <cell r="O479">
            <v>42018</v>
          </cell>
        </row>
        <row r="480">
          <cell r="A480" t="str">
            <v>5749-1</v>
          </cell>
          <cell r="J480" t="str">
            <v>Critical</v>
          </cell>
          <cell r="O480">
            <v>42017</v>
          </cell>
        </row>
        <row r="481">
          <cell r="A481" t="str">
            <v>5750-1</v>
          </cell>
          <cell r="J481" t="str">
            <v>High</v>
          </cell>
          <cell r="O481">
            <v>42018</v>
          </cell>
        </row>
        <row r="482">
          <cell r="A482" t="str">
            <v>5752-1</v>
          </cell>
          <cell r="J482" t="str">
            <v>Not Specified</v>
          </cell>
          <cell r="O482">
            <v>42019</v>
          </cell>
        </row>
        <row r="483">
          <cell r="A483" t="str">
            <v>5754-1</v>
          </cell>
          <cell r="J483" t="str">
            <v>Critical</v>
          </cell>
          <cell r="O483">
            <v>42019</v>
          </cell>
        </row>
        <row r="484">
          <cell r="A484" t="str">
            <v>5755-1</v>
          </cell>
          <cell r="J484" t="str">
            <v>Critical</v>
          </cell>
          <cell r="O484">
            <v>42021</v>
          </cell>
        </row>
        <row r="485">
          <cell r="A485" t="str">
            <v>5757-1</v>
          </cell>
          <cell r="J485" t="str">
            <v>High</v>
          </cell>
          <cell r="O485">
            <v>42021</v>
          </cell>
        </row>
        <row r="486">
          <cell r="A486" t="str">
            <v>5760-1</v>
          </cell>
          <cell r="J486" t="str">
            <v>Medium</v>
          </cell>
          <cell r="O486">
            <v>42023</v>
          </cell>
        </row>
        <row r="487">
          <cell r="A487" t="str">
            <v>5762-1</v>
          </cell>
          <cell r="J487" t="str">
            <v>Not Specified</v>
          </cell>
          <cell r="O487">
            <v>42025</v>
          </cell>
        </row>
        <row r="488">
          <cell r="A488" t="str">
            <v>5762-2</v>
          </cell>
          <cell r="J488" t="str">
            <v>Not Specified</v>
          </cell>
          <cell r="O488">
            <v>42025</v>
          </cell>
        </row>
        <row r="489">
          <cell r="A489" t="str">
            <v>5766-1</v>
          </cell>
          <cell r="J489" t="str">
            <v>High</v>
          </cell>
          <cell r="O489">
            <v>42027</v>
          </cell>
        </row>
        <row r="490">
          <cell r="A490" t="str">
            <v>5768-1</v>
          </cell>
          <cell r="J490" t="str">
            <v>Critical</v>
          </cell>
          <cell r="O490">
            <v>42027</v>
          </cell>
        </row>
        <row r="491">
          <cell r="A491" t="str">
            <v>5768-2</v>
          </cell>
          <cell r="J491" t="str">
            <v>Critical</v>
          </cell>
          <cell r="O491">
            <v>42026</v>
          </cell>
        </row>
        <row r="492">
          <cell r="A492" t="str">
            <v>5768-2</v>
          </cell>
          <cell r="J492" t="str">
            <v>Critical</v>
          </cell>
          <cell r="O492">
            <v>42028</v>
          </cell>
        </row>
        <row r="493">
          <cell r="A493" t="str">
            <v>5773-1</v>
          </cell>
          <cell r="J493" t="str">
            <v>Not Specified</v>
          </cell>
          <cell r="O493">
            <v>42029</v>
          </cell>
        </row>
        <row r="494">
          <cell r="A494" t="str">
            <v>5775-1</v>
          </cell>
          <cell r="J494" t="str">
            <v>Not Specified</v>
          </cell>
          <cell r="O494">
            <v>42032</v>
          </cell>
        </row>
        <row r="495">
          <cell r="A495" t="str">
            <v>5777-1</v>
          </cell>
          <cell r="J495" t="str">
            <v>Medium</v>
          </cell>
          <cell r="O495">
            <v>42033</v>
          </cell>
        </row>
        <row r="496">
          <cell r="A496" t="str">
            <v>5778-1</v>
          </cell>
          <cell r="J496" t="str">
            <v>Not Specified</v>
          </cell>
          <cell r="O496">
            <v>42035</v>
          </cell>
        </row>
        <row r="497">
          <cell r="A497" t="str">
            <v>5779-1</v>
          </cell>
          <cell r="J497" t="str">
            <v>High</v>
          </cell>
          <cell r="O497">
            <v>42037</v>
          </cell>
        </row>
        <row r="498">
          <cell r="A498" t="str">
            <v>5781-1</v>
          </cell>
          <cell r="J498" t="str">
            <v>High</v>
          </cell>
          <cell r="O498">
            <v>42038</v>
          </cell>
        </row>
        <row r="499">
          <cell r="A499" t="str">
            <v>5782-1</v>
          </cell>
          <cell r="J499" t="str">
            <v>Critical</v>
          </cell>
          <cell r="O499">
            <v>42038</v>
          </cell>
        </row>
        <row r="500">
          <cell r="A500" t="str">
            <v>5784-1</v>
          </cell>
          <cell r="J500" t="str">
            <v>High</v>
          </cell>
          <cell r="O500">
            <v>42041</v>
          </cell>
        </row>
        <row r="501">
          <cell r="A501" t="str">
            <v>5786-1</v>
          </cell>
          <cell r="J501" t="str">
            <v>Medium</v>
          </cell>
          <cell r="O501">
            <v>42038</v>
          </cell>
        </row>
        <row r="502">
          <cell r="A502" t="str">
            <v>5787-1</v>
          </cell>
          <cell r="J502" t="str">
            <v>Low</v>
          </cell>
          <cell r="O502">
            <v>42065</v>
          </cell>
        </row>
        <row r="503">
          <cell r="A503" t="str">
            <v>5788-1</v>
          </cell>
          <cell r="J503" t="str">
            <v>Medium</v>
          </cell>
          <cell r="O503">
            <v>42041</v>
          </cell>
        </row>
        <row r="504">
          <cell r="A504" t="str">
            <v>5790-1</v>
          </cell>
          <cell r="J504" t="str">
            <v>Critical</v>
          </cell>
          <cell r="O504">
            <v>42041</v>
          </cell>
        </row>
        <row r="505">
          <cell r="A505" t="str">
            <v>5791-1</v>
          </cell>
          <cell r="J505" t="str">
            <v>Medium</v>
          </cell>
          <cell r="O505">
            <v>42053</v>
          </cell>
        </row>
        <row r="506">
          <cell r="A506" t="str">
            <v>5793-1</v>
          </cell>
          <cell r="J506" t="str">
            <v>Medium</v>
          </cell>
          <cell r="O506">
            <v>42045</v>
          </cell>
        </row>
        <row r="507">
          <cell r="A507" t="str">
            <v>5795-1</v>
          </cell>
          <cell r="J507" t="str">
            <v>Low</v>
          </cell>
          <cell r="O507">
            <v>42051</v>
          </cell>
        </row>
        <row r="508">
          <cell r="A508" t="str">
            <v>5797-1</v>
          </cell>
          <cell r="J508" t="str">
            <v>Low</v>
          </cell>
          <cell r="O508">
            <v>42047</v>
          </cell>
        </row>
        <row r="509">
          <cell r="A509" t="str">
            <v>5799-1</v>
          </cell>
          <cell r="J509" t="str">
            <v>Not Specified</v>
          </cell>
          <cell r="O509">
            <v>42048</v>
          </cell>
        </row>
        <row r="510">
          <cell r="A510" t="str">
            <v>5800-1</v>
          </cell>
          <cell r="J510" t="str">
            <v>Medium</v>
          </cell>
          <cell r="O510">
            <v>42050</v>
          </cell>
        </row>
        <row r="511">
          <cell r="A511" t="str">
            <v>5801-1</v>
          </cell>
          <cell r="J511" t="str">
            <v>Medium</v>
          </cell>
          <cell r="O511">
            <v>42051</v>
          </cell>
        </row>
        <row r="512">
          <cell r="A512" t="str">
            <v>5802-1</v>
          </cell>
          <cell r="J512" t="str">
            <v>Medium</v>
          </cell>
          <cell r="O512">
            <v>42054</v>
          </cell>
        </row>
        <row r="513">
          <cell r="A513" t="str">
            <v>5803-1</v>
          </cell>
          <cell r="J513" t="str">
            <v>High</v>
          </cell>
          <cell r="O513">
            <v>42055</v>
          </cell>
        </row>
        <row r="514">
          <cell r="A514" t="str">
            <v>5804-1</v>
          </cell>
          <cell r="J514" t="str">
            <v>High</v>
          </cell>
          <cell r="O514">
            <v>42056</v>
          </cell>
        </row>
        <row r="515">
          <cell r="A515" t="str">
            <v>5804-2</v>
          </cell>
          <cell r="J515" t="str">
            <v>High</v>
          </cell>
          <cell r="O515">
            <v>42054</v>
          </cell>
        </row>
        <row r="516">
          <cell r="A516" t="str">
            <v>5805-1</v>
          </cell>
          <cell r="J516" t="str">
            <v>Critical</v>
          </cell>
          <cell r="O516">
            <v>42061</v>
          </cell>
        </row>
        <row r="517">
          <cell r="A517" t="str">
            <v>5806-1</v>
          </cell>
          <cell r="J517" t="str">
            <v>Medium</v>
          </cell>
          <cell r="O517">
            <v>42060</v>
          </cell>
        </row>
        <row r="518">
          <cell r="A518" t="str">
            <v>5807-1</v>
          </cell>
          <cell r="J518" t="str">
            <v>Critical</v>
          </cell>
          <cell r="O518">
            <v>42059</v>
          </cell>
        </row>
        <row r="519">
          <cell r="A519" t="str">
            <v>5809-1</v>
          </cell>
          <cell r="J519" t="str">
            <v>High</v>
          </cell>
          <cell r="O519">
            <v>42063</v>
          </cell>
        </row>
        <row r="520">
          <cell r="A520" t="str">
            <v>5811-1</v>
          </cell>
          <cell r="J520" t="str">
            <v>Low</v>
          </cell>
          <cell r="O520">
            <v>42064</v>
          </cell>
        </row>
        <row r="521">
          <cell r="A521" t="str">
            <v>5813-1</v>
          </cell>
          <cell r="J521" t="str">
            <v>Medium</v>
          </cell>
          <cell r="O521">
            <v>42066</v>
          </cell>
        </row>
        <row r="522">
          <cell r="A522" t="str">
            <v>5814-1</v>
          </cell>
          <cell r="J522" t="str">
            <v>Critical</v>
          </cell>
          <cell r="O522">
            <v>42067</v>
          </cell>
        </row>
        <row r="523">
          <cell r="A523" t="str">
            <v>5815-1</v>
          </cell>
          <cell r="J523" t="str">
            <v>High</v>
          </cell>
          <cell r="O523">
            <v>42067</v>
          </cell>
        </row>
        <row r="524">
          <cell r="A524" t="str">
            <v>5816-1</v>
          </cell>
          <cell r="J524" t="str">
            <v>High</v>
          </cell>
          <cell r="O524">
            <v>42069</v>
          </cell>
        </row>
        <row r="525">
          <cell r="A525" t="str">
            <v>5818-1</v>
          </cell>
          <cell r="J525" t="str">
            <v>High</v>
          </cell>
          <cell r="O525">
            <v>42070</v>
          </cell>
        </row>
        <row r="526">
          <cell r="A526" t="str">
            <v>5819-1</v>
          </cell>
          <cell r="J526" t="str">
            <v>High</v>
          </cell>
          <cell r="O526">
            <v>42075</v>
          </cell>
        </row>
        <row r="527">
          <cell r="A527" t="str">
            <v>5821-1</v>
          </cell>
          <cell r="J527" t="str">
            <v>Critical</v>
          </cell>
          <cell r="O527">
            <v>42076</v>
          </cell>
        </row>
        <row r="528">
          <cell r="A528" t="str">
            <v>5822-1</v>
          </cell>
          <cell r="J528" t="str">
            <v>High</v>
          </cell>
          <cell r="O528">
            <v>42080</v>
          </cell>
        </row>
        <row r="529">
          <cell r="A529" t="str">
            <v>5824-1</v>
          </cell>
          <cell r="J529" t="str">
            <v>Not Specified</v>
          </cell>
          <cell r="O529">
            <v>42080</v>
          </cell>
        </row>
        <row r="530">
          <cell r="A530" t="str">
            <v>5826-1</v>
          </cell>
          <cell r="J530" t="str">
            <v>High</v>
          </cell>
          <cell r="O530">
            <v>42079</v>
          </cell>
        </row>
        <row r="531">
          <cell r="A531" t="str">
            <v>5829-1</v>
          </cell>
          <cell r="J531" t="str">
            <v>Medium</v>
          </cell>
          <cell r="O531">
            <v>42080</v>
          </cell>
        </row>
        <row r="532">
          <cell r="A532" t="str">
            <v>5831-1</v>
          </cell>
          <cell r="J532" t="str">
            <v>Critical</v>
          </cell>
          <cell r="O532">
            <v>42084</v>
          </cell>
        </row>
        <row r="533">
          <cell r="A533" t="str">
            <v>5832-1</v>
          </cell>
          <cell r="J533" t="str">
            <v>Critical</v>
          </cell>
          <cell r="O533">
            <v>42084</v>
          </cell>
        </row>
        <row r="534">
          <cell r="A534" t="str">
            <v>5833-1</v>
          </cell>
          <cell r="J534" t="str">
            <v>Low</v>
          </cell>
          <cell r="O534">
            <v>42091</v>
          </cell>
        </row>
        <row r="535">
          <cell r="A535" t="str">
            <v>5834-1</v>
          </cell>
          <cell r="J535" t="str">
            <v>Critical</v>
          </cell>
          <cell r="O535">
            <v>42085</v>
          </cell>
        </row>
        <row r="536">
          <cell r="A536" t="str">
            <v>5835-1</v>
          </cell>
          <cell r="J536" t="str">
            <v>High</v>
          </cell>
          <cell r="O536">
            <v>42086</v>
          </cell>
        </row>
        <row r="537">
          <cell r="A537" t="str">
            <v>5837-1</v>
          </cell>
          <cell r="J537" t="str">
            <v>Medium</v>
          </cell>
          <cell r="O537">
            <v>42089</v>
          </cell>
        </row>
        <row r="538">
          <cell r="A538" t="str">
            <v>5838-1</v>
          </cell>
          <cell r="J538" t="str">
            <v>Critical</v>
          </cell>
          <cell r="O538">
            <v>42088</v>
          </cell>
        </row>
        <row r="539">
          <cell r="A539" t="str">
            <v>5840-1</v>
          </cell>
          <cell r="J539" t="str">
            <v>Not Specified</v>
          </cell>
          <cell r="O539">
            <v>42090</v>
          </cell>
        </row>
        <row r="540">
          <cell r="A540" t="str">
            <v>5841-1</v>
          </cell>
          <cell r="J540" t="str">
            <v>Not Specified</v>
          </cell>
          <cell r="O540">
            <v>42090</v>
          </cell>
        </row>
        <row r="541">
          <cell r="A541" t="str">
            <v>5842-1</v>
          </cell>
          <cell r="J541" t="str">
            <v>Medium</v>
          </cell>
          <cell r="O541">
            <v>42095</v>
          </cell>
        </row>
        <row r="542">
          <cell r="A542" t="str">
            <v>5843-1</v>
          </cell>
          <cell r="J542" t="str">
            <v>Medium</v>
          </cell>
          <cell r="O542">
            <v>42099</v>
          </cell>
        </row>
        <row r="543">
          <cell r="A543" t="str">
            <v>5845-1</v>
          </cell>
          <cell r="J543" t="str">
            <v>High</v>
          </cell>
          <cell r="O543">
            <v>42099</v>
          </cell>
        </row>
        <row r="544">
          <cell r="A544" t="str">
            <v>5847-1</v>
          </cell>
          <cell r="J544" t="str">
            <v>Critical</v>
          </cell>
          <cell r="O544">
            <v>42103</v>
          </cell>
        </row>
        <row r="545">
          <cell r="A545" t="str">
            <v>5848-1</v>
          </cell>
          <cell r="J545" t="str">
            <v>Not Specified</v>
          </cell>
          <cell r="O545">
            <v>42103</v>
          </cell>
        </row>
        <row r="546">
          <cell r="A546" t="str">
            <v>5850-1</v>
          </cell>
          <cell r="J546" t="str">
            <v>High</v>
          </cell>
          <cell r="O546">
            <v>42107</v>
          </cell>
        </row>
        <row r="547">
          <cell r="A547" t="str">
            <v>5852-1</v>
          </cell>
          <cell r="J547" t="str">
            <v>Critical</v>
          </cell>
          <cell r="O547">
            <v>42105</v>
          </cell>
        </row>
        <row r="548">
          <cell r="A548" t="str">
            <v>5854-1</v>
          </cell>
          <cell r="J548" t="str">
            <v>Medium</v>
          </cell>
          <cell r="O548">
            <v>42106</v>
          </cell>
        </row>
        <row r="549">
          <cell r="A549" t="str">
            <v>5856-1</v>
          </cell>
          <cell r="J549" t="str">
            <v>High</v>
          </cell>
          <cell r="O549">
            <v>42108</v>
          </cell>
        </row>
        <row r="550">
          <cell r="A550" t="str">
            <v>5857-1</v>
          </cell>
          <cell r="J550" t="str">
            <v>Medium</v>
          </cell>
          <cell r="O550">
            <v>42113</v>
          </cell>
        </row>
        <row r="551">
          <cell r="A551" t="str">
            <v>5859-1</v>
          </cell>
          <cell r="J551" t="str">
            <v>Medium</v>
          </cell>
          <cell r="O551">
            <v>42113</v>
          </cell>
        </row>
        <row r="552">
          <cell r="A552" t="str">
            <v>5861-1</v>
          </cell>
          <cell r="J552" t="str">
            <v>Medium</v>
          </cell>
          <cell r="O552">
            <v>42112</v>
          </cell>
        </row>
        <row r="553">
          <cell r="A553" t="str">
            <v>5863-1</v>
          </cell>
          <cell r="J553" t="str">
            <v>Not Specified</v>
          </cell>
          <cell r="O553">
            <v>42113</v>
          </cell>
        </row>
        <row r="554">
          <cell r="A554" t="str">
            <v>5865-1</v>
          </cell>
          <cell r="J554" t="str">
            <v>High</v>
          </cell>
          <cell r="O554">
            <v>42116</v>
          </cell>
        </row>
        <row r="555">
          <cell r="A555" t="str">
            <v>5867-1</v>
          </cell>
          <cell r="J555" t="str">
            <v>High</v>
          </cell>
          <cell r="O555">
            <v>42117</v>
          </cell>
        </row>
        <row r="556">
          <cell r="A556" t="str">
            <v>5868-1</v>
          </cell>
          <cell r="J556" t="str">
            <v>Low</v>
          </cell>
          <cell r="O556">
            <v>42118</v>
          </cell>
        </row>
        <row r="557">
          <cell r="A557" t="str">
            <v>5869-1</v>
          </cell>
          <cell r="J557" t="str">
            <v>Critical</v>
          </cell>
          <cell r="O557">
            <v>42120</v>
          </cell>
        </row>
        <row r="558">
          <cell r="A558" t="str">
            <v>5869-2</v>
          </cell>
          <cell r="J558" t="str">
            <v>Critical</v>
          </cell>
          <cell r="O558">
            <v>42121</v>
          </cell>
        </row>
        <row r="559">
          <cell r="A559" t="str">
            <v>5870-1</v>
          </cell>
          <cell r="J559" t="str">
            <v>Critical</v>
          </cell>
          <cell r="O559">
            <v>42121</v>
          </cell>
        </row>
        <row r="560">
          <cell r="A560" t="str">
            <v>5871-1</v>
          </cell>
          <cell r="J560" t="str">
            <v>Critical</v>
          </cell>
          <cell r="O560">
            <v>42120</v>
          </cell>
        </row>
        <row r="561">
          <cell r="A561" t="str">
            <v>5872-1</v>
          </cell>
          <cell r="J561" t="str">
            <v>Critical</v>
          </cell>
          <cell r="O561">
            <v>42122</v>
          </cell>
        </row>
        <row r="562">
          <cell r="A562" t="str">
            <v>5873-1</v>
          </cell>
          <cell r="J562" t="str">
            <v>Low</v>
          </cell>
          <cell r="O562">
            <v>42124</v>
          </cell>
        </row>
        <row r="563">
          <cell r="A563" t="str">
            <v>5875-1</v>
          </cell>
          <cell r="J563" t="str">
            <v>Not Specified</v>
          </cell>
          <cell r="O563">
            <v>42125</v>
          </cell>
        </row>
        <row r="564">
          <cell r="A564" t="str">
            <v>5877-1</v>
          </cell>
          <cell r="J564" t="str">
            <v>Low</v>
          </cell>
          <cell r="O564">
            <v>42128</v>
          </cell>
        </row>
        <row r="565">
          <cell r="A565" t="str">
            <v>5879-1</v>
          </cell>
          <cell r="J565" t="str">
            <v>High</v>
          </cell>
          <cell r="O565">
            <v>42126</v>
          </cell>
        </row>
        <row r="566">
          <cell r="A566" t="str">
            <v>5881-1</v>
          </cell>
          <cell r="J566" t="str">
            <v>Not Specified</v>
          </cell>
          <cell r="O566">
            <v>42126</v>
          </cell>
        </row>
        <row r="567">
          <cell r="A567" t="str">
            <v>5882-1</v>
          </cell>
          <cell r="J567" t="str">
            <v>Critical</v>
          </cell>
          <cell r="O567">
            <v>42127</v>
          </cell>
        </row>
        <row r="568">
          <cell r="A568" t="str">
            <v>5884-1</v>
          </cell>
          <cell r="J568" t="str">
            <v>Critical</v>
          </cell>
          <cell r="O568">
            <v>42129</v>
          </cell>
        </row>
        <row r="569">
          <cell r="A569" t="str">
            <v>5885-1</v>
          </cell>
          <cell r="J569" t="str">
            <v>High</v>
          </cell>
          <cell r="O569">
            <v>42129</v>
          </cell>
        </row>
        <row r="570">
          <cell r="A570" t="str">
            <v>5886-1</v>
          </cell>
          <cell r="J570" t="str">
            <v>Low</v>
          </cell>
          <cell r="O570">
            <v>42132</v>
          </cell>
        </row>
        <row r="571">
          <cell r="A571" t="str">
            <v>5887-1</v>
          </cell>
          <cell r="J571" t="str">
            <v>Not Specified</v>
          </cell>
          <cell r="O571">
            <v>42135</v>
          </cell>
        </row>
        <row r="572">
          <cell r="A572" t="str">
            <v>5888-1</v>
          </cell>
          <cell r="J572" t="str">
            <v>Medium</v>
          </cell>
          <cell r="O572">
            <v>42137</v>
          </cell>
        </row>
        <row r="573">
          <cell r="A573" t="str">
            <v>5888-2</v>
          </cell>
          <cell r="J573" t="str">
            <v>Medium</v>
          </cell>
          <cell r="O573">
            <v>42137</v>
          </cell>
        </row>
        <row r="574">
          <cell r="A574" t="str">
            <v>5891-1</v>
          </cell>
          <cell r="J574" t="str">
            <v>High</v>
          </cell>
          <cell r="O574">
            <v>42138</v>
          </cell>
        </row>
        <row r="575">
          <cell r="A575" t="str">
            <v>5893-1</v>
          </cell>
          <cell r="J575" t="str">
            <v>Medium</v>
          </cell>
          <cell r="O575">
            <v>42138</v>
          </cell>
        </row>
        <row r="576">
          <cell r="A576" t="str">
            <v>5894-1</v>
          </cell>
          <cell r="J576" t="str">
            <v>High</v>
          </cell>
          <cell r="O576">
            <v>42140</v>
          </cell>
        </row>
        <row r="577">
          <cell r="A577" t="str">
            <v>5896-1</v>
          </cell>
          <cell r="J577" t="str">
            <v>High</v>
          </cell>
          <cell r="O577">
            <v>42141</v>
          </cell>
        </row>
        <row r="578">
          <cell r="A578" t="str">
            <v>5898-1</v>
          </cell>
          <cell r="J578" t="str">
            <v>Not Specified</v>
          </cell>
          <cell r="O578">
            <v>42144</v>
          </cell>
        </row>
        <row r="579">
          <cell r="A579" t="str">
            <v>5899-1</v>
          </cell>
          <cell r="J579" t="str">
            <v>Not Specified</v>
          </cell>
          <cell r="O579">
            <v>42144</v>
          </cell>
        </row>
        <row r="580">
          <cell r="A580" t="str">
            <v>5900-1</v>
          </cell>
          <cell r="J580" t="str">
            <v>Not Specified</v>
          </cell>
          <cell r="O580">
            <v>42142</v>
          </cell>
        </row>
        <row r="581">
          <cell r="A581" t="str">
            <v>5902-1</v>
          </cell>
          <cell r="J581" t="str">
            <v>Low</v>
          </cell>
          <cell r="O581">
            <v>42149</v>
          </cell>
        </row>
        <row r="582">
          <cell r="A582" t="str">
            <v>5904-1</v>
          </cell>
          <cell r="J582" t="str">
            <v>Critical</v>
          </cell>
          <cell r="O582">
            <v>42144</v>
          </cell>
        </row>
        <row r="583">
          <cell r="A583" t="str">
            <v>5906-1</v>
          </cell>
          <cell r="J583" t="str">
            <v>High</v>
          </cell>
          <cell r="O583">
            <v>42147</v>
          </cell>
        </row>
        <row r="584">
          <cell r="A584" t="str">
            <v>5907-1</v>
          </cell>
          <cell r="J584" t="str">
            <v>Critical</v>
          </cell>
          <cell r="O584">
            <v>42146</v>
          </cell>
        </row>
        <row r="585">
          <cell r="A585" t="str">
            <v>5908-1</v>
          </cell>
          <cell r="J585" t="str">
            <v>Critical</v>
          </cell>
          <cell r="O585">
            <v>42145</v>
          </cell>
        </row>
        <row r="586">
          <cell r="A586" t="str">
            <v>5909-1</v>
          </cell>
          <cell r="J586" t="str">
            <v>Critical</v>
          </cell>
          <cell r="O586">
            <v>42148</v>
          </cell>
        </row>
        <row r="587">
          <cell r="A587" t="str">
            <v>5911-1</v>
          </cell>
          <cell r="J587" t="str">
            <v>Medium</v>
          </cell>
          <cell r="O587">
            <v>42149</v>
          </cell>
        </row>
        <row r="588">
          <cell r="A588" t="str">
            <v>5913-1</v>
          </cell>
          <cell r="J588" t="str">
            <v>Low</v>
          </cell>
          <cell r="O588">
            <v>42152</v>
          </cell>
        </row>
        <row r="589">
          <cell r="A589" t="str">
            <v>5914-1</v>
          </cell>
          <cell r="J589" t="str">
            <v>Critical</v>
          </cell>
          <cell r="O589">
            <v>42152</v>
          </cell>
        </row>
        <row r="590">
          <cell r="A590" t="str">
            <v>5916-1</v>
          </cell>
          <cell r="J590" t="str">
            <v>Not Specified</v>
          </cell>
          <cell r="O590">
            <v>42153</v>
          </cell>
        </row>
        <row r="591">
          <cell r="A591" t="str">
            <v>5917-1</v>
          </cell>
          <cell r="J591" t="str">
            <v>Not Specified</v>
          </cell>
          <cell r="O591">
            <v>42153</v>
          </cell>
        </row>
        <row r="592">
          <cell r="A592" t="str">
            <v>5919-1</v>
          </cell>
          <cell r="J592" t="str">
            <v>High</v>
          </cell>
          <cell r="O592">
            <v>42155</v>
          </cell>
        </row>
        <row r="593">
          <cell r="A593" t="str">
            <v>5921-1</v>
          </cell>
          <cell r="J593" t="str">
            <v>Not Specified</v>
          </cell>
          <cell r="O593">
            <v>42157</v>
          </cell>
        </row>
        <row r="594">
          <cell r="A594" t="str">
            <v>5923-1</v>
          </cell>
          <cell r="J594" t="str">
            <v>Medium</v>
          </cell>
          <cell r="O594">
            <v>42156</v>
          </cell>
        </row>
        <row r="595">
          <cell r="A595" t="str">
            <v>5925-1</v>
          </cell>
          <cell r="J595" t="str">
            <v>Low</v>
          </cell>
          <cell r="O595">
            <v>42160</v>
          </cell>
        </row>
        <row r="596">
          <cell r="A596" t="str">
            <v>5927-1</v>
          </cell>
          <cell r="J596" t="str">
            <v>Low</v>
          </cell>
          <cell r="O596">
            <v>42161</v>
          </cell>
        </row>
        <row r="597">
          <cell r="A597" t="str">
            <v>5928-1</v>
          </cell>
          <cell r="J597" t="str">
            <v>Critical</v>
          </cell>
          <cell r="O597">
            <v>42165</v>
          </cell>
        </row>
        <row r="598">
          <cell r="A598" t="str">
            <v>5930-1</v>
          </cell>
          <cell r="J598" t="str">
            <v>Not Specified</v>
          </cell>
          <cell r="O598">
            <v>42164</v>
          </cell>
        </row>
        <row r="599">
          <cell r="A599" t="str">
            <v>5931-1</v>
          </cell>
          <cell r="J599" t="str">
            <v>Critical</v>
          </cell>
          <cell r="O599">
            <v>42167</v>
          </cell>
        </row>
        <row r="600">
          <cell r="A600" t="str">
            <v>5932-1</v>
          </cell>
          <cell r="J600" t="str">
            <v>Low</v>
          </cell>
          <cell r="O600">
            <v>42169</v>
          </cell>
        </row>
        <row r="601">
          <cell r="A601" t="str">
            <v>5933-1</v>
          </cell>
          <cell r="J601" t="str">
            <v>Low</v>
          </cell>
          <cell r="O601">
            <v>42166</v>
          </cell>
        </row>
        <row r="602">
          <cell r="A602" t="str">
            <v>5935-1</v>
          </cell>
          <cell r="J602" t="str">
            <v>High</v>
          </cell>
          <cell r="O602">
            <v>42168</v>
          </cell>
        </row>
        <row r="603">
          <cell r="A603" t="str">
            <v>5937-1</v>
          </cell>
          <cell r="J603" t="str">
            <v>Not Specified</v>
          </cell>
          <cell r="O603">
            <v>42171</v>
          </cell>
        </row>
        <row r="604">
          <cell r="A604" t="str">
            <v>5938-1</v>
          </cell>
          <cell r="J604" t="str">
            <v>High</v>
          </cell>
          <cell r="O604">
            <v>42170</v>
          </cell>
        </row>
        <row r="605">
          <cell r="A605" t="str">
            <v>5939-1</v>
          </cell>
          <cell r="J605" t="str">
            <v>Not Specified</v>
          </cell>
          <cell r="O605">
            <v>42177</v>
          </cell>
        </row>
        <row r="606">
          <cell r="A606" t="str">
            <v>5941-1</v>
          </cell>
          <cell r="J606" t="str">
            <v>Medium</v>
          </cell>
          <cell r="O606">
            <v>42178</v>
          </cell>
        </row>
        <row r="607">
          <cell r="A607" t="str">
            <v>5943-1</v>
          </cell>
          <cell r="J607" t="str">
            <v>Medium</v>
          </cell>
          <cell r="O607">
            <v>42180</v>
          </cell>
        </row>
        <row r="608">
          <cell r="A608" t="str">
            <v>5943-2</v>
          </cell>
          <cell r="J608" t="str">
            <v>Medium</v>
          </cell>
          <cell r="O608">
            <v>42182</v>
          </cell>
        </row>
        <row r="609">
          <cell r="A609" t="str">
            <v>5944-1</v>
          </cell>
          <cell r="J609" t="str">
            <v>High</v>
          </cell>
          <cell r="O609">
            <v>42181</v>
          </cell>
        </row>
        <row r="610">
          <cell r="A610" t="str">
            <v>5947-1</v>
          </cell>
          <cell r="J610" t="str">
            <v>Medium</v>
          </cell>
          <cell r="O610">
            <v>42184</v>
          </cell>
        </row>
        <row r="611">
          <cell r="A611" t="str">
            <v>5949-1</v>
          </cell>
          <cell r="J611" t="str">
            <v>High</v>
          </cell>
          <cell r="O611">
            <v>42182</v>
          </cell>
        </row>
        <row r="612">
          <cell r="A612" t="str">
            <v>5951-1</v>
          </cell>
          <cell r="J612" t="str">
            <v>Not Specified</v>
          </cell>
          <cell r="O612">
            <v>42184</v>
          </cell>
        </row>
        <row r="613">
          <cell r="A613" t="str">
            <v>5952-1</v>
          </cell>
          <cell r="J613" t="str">
            <v>Medium</v>
          </cell>
          <cell r="O613">
            <v>42185</v>
          </cell>
        </row>
        <row r="614">
          <cell r="A614" t="str">
            <v>5955-1</v>
          </cell>
          <cell r="J614" t="str">
            <v>Not Specified</v>
          </cell>
          <cell r="O614">
            <v>42184</v>
          </cell>
        </row>
        <row r="615">
          <cell r="A615" t="str">
            <v>5956-1</v>
          </cell>
          <cell r="J615" t="str">
            <v>Low</v>
          </cell>
          <cell r="O615">
            <v>42188</v>
          </cell>
        </row>
        <row r="616">
          <cell r="A616" t="str">
            <v>5960-1</v>
          </cell>
          <cell r="J616" t="str">
            <v>Critical</v>
          </cell>
          <cell r="O616">
            <v>42189</v>
          </cell>
        </row>
        <row r="617">
          <cell r="A617" t="str">
            <v>5962-1</v>
          </cell>
          <cell r="J617" t="str">
            <v>Not Specified</v>
          </cell>
          <cell r="O617">
            <v>42189</v>
          </cell>
        </row>
        <row r="618">
          <cell r="A618" t="str">
            <v>5964-1</v>
          </cell>
          <cell r="J618" t="str">
            <v>High</v>
          </cell>
          <cell r="O618">
            <v>42190</v>
          </cell>
        </row>
        <row r="619">
          <cell r="A619" t="str">
            <v>5965-1</v>
          </cell>
          <cell r="J619" t="str">
            <v>Critical</v>
          </cell>
          <cell r="O619">
            <v>42192</v>
          </cell>
        </row>
        <row r="620">
          <cell r="A620" t="str">
            <v>5967-1</v>
          </cell>
          <cell r="J620" t="str">
            <v>Not Specified</v>
          </cell>
          <cell r="O620">
            <v>42195</v>
          </cell>
        </row>
        <row r="621">
          <cell r="A621" t="str">
            <v>5968-1</v>
          </cell>
          <cell r="J621" t="str">
            <v>Medium</v>
          </cell>
          <cell r="O621">
            <v>42198</v>
          </cell>
        </row>
        <row r="622">
          <cell r="A622" t="str">
            <v>5969-1</v>
          </cell>
          <cell r="J622" t="str">
            <v>Low</v>
          </cell>
          <cell r="O622">
            <v>42199</v>
          </cell>
        </row>
        <row r="623">
          <cell r="A623" t="str">
            <v>5971-1</v>
          </cell>
          <cell r="J623" t="str">
            <v>Low</v>
          </cell>
          <cell r="O623">
            <v>42204</v>
          </cell>
        </row>
        <row r="624">
          <cell r="A624" t="str">
            <v>5973-1</v>
          </cell>
          <cell r="J624" t="str">
            <v>Low</v>
          </cell>
          <cell r="O624">
            <v>42204</v>
          </cell>
        </row>
        <row r="625">
          <cell r="A625" t="str">
            <v>5974-1</v>
          </cell>
          <cell r="J625" t="str">
            <v>Low</v>
          </cell>
          <cell r="O625">
            <v>42205</v>
          </cell>
        </row>
        <row r="626">
          <cell r="A626" t="str">
            <v>5976-1</v>
          </cell>
          <cell r="J626" t="str">
            <v>High</v>
          </cell>
          <cell r="O626">
            <v>42202</v>
          </cell>
        </row>
        <row r="627">
          <cell r="A627" t="str">
            <v>5977-1</v>
          </cell>
          <cell r="J627" t="str">
            <v>High</v>
          </cell>
          <cell r="O627">
            <v>42205</v>
          </cell>
        </row>
        <row r="628">
          <cell r="A628" t="str">
            <v>5978-1</v>
          </cell>
          <cell r="J628" t="str">
            <v>High</v>
          </cell>
          <cell r="O628">
            <v>42205</v>
          </cell>
        </row>
        <row r="629">
          <cell r="A629" t="str">
            <v>5980-1</v>
          </cell>
          <cell r="J629" t="str">
            <v>Medium</v>
          </cell>
          <cell r="O629">
            <v>42205</v>
          </cell>
        </row>
        <row r="630">
          <cell r="A630" t="str">
            <v>5982-1</v>
          </cell>
          <cell r="J630" t="str">
            <v>Critical</v>
          </cell>
          <cell r="O630">
            <v>42208</v>
          </cell>
        </row>
        <row r="631">
          <cell r="A631" t="str">
            <v>5983-1</v>
          </cell>
          <cell r="J631" t="str">
            <v>Low</v>
          </cell>
          <cell r="O631">
            <v>42215</v>
          </cell>
        </row>
        <row r="632">
          <cell r="A632" t="str">
            <v>5984-1</v>
          </cell>
          <cell r="J632" t="str">
            <v>Not Specified</v>
          </cell>
          <cell r="O632">
            <v>42209</v>
          </cell>
        </row>
        <row r="633">
          <cell r="A633" t="str">
            <v>5985-1</v>
          </cell>
          <cell r="J633" t="str">
            <v>Critical</v>
          </cell>
          <cell r="O633">
            <v>42209</v>
          </cell>
        </row>
        <row r="634">
          <cell r="A634" t="str">
            <v>5987-1</v>
          </cell>
          <cell r="J634" t="str">
            <v>High</v>
          </cell>
          <cell r="O634">
            <v>42211</v>
          </cell>
        </row>
        <row r="635">
          <cell r="A635" t="str">
            <v>5988-1</v>
          </cell>
          <cell r="J635" t="str">
            <v>High</v>
          </cell>
          <cell r="O635">
            <v>42211</v>
          </cell>
        </row>
        <row r="636">
          <cell r="A636" t="str">
            <v>5990-1</v>
          </cell>
          <cell r="J636" t="str">
            <v>High</v>
          </cell>
          <cell r="O636">
            <v>42211</v>
          </cell>
        </row>
        <row r="637">
          <cell r="A637" t="str">
            <v>5990-2</v>
          </cell>
          <cell r="J637" t="str">
            <v>High</v>
          </cell>
          <cell r="O637">
            <v>42212</v>
          </cell>
        </row>
        <row r="638">
          <cell r="A638" t="str">
            <v>5993-1</v>
          </cell>
          <cell r="J638" t="str">
            <v>Critical</v>
          </cell>
          <cell r="O638">
            <v>42213</v>
          </cell>
        </row>
        <row r="639">
          <cell r="A639" t="str">
            <v>5994-1</v>
          </cell>
          <cell r="J639" t="str">
            <v>Medium</v>
          </cell>
          <cell r="O639">
            <v>42212</v>
          </cell>
        </row>
        <row r="640">
          <cell r="A640" t="str">
            <v>5996-1</v>
          </cell>
          <cell r="J640" t="str">
            <v>High</v>
          </cell>
          <cell r="O640">
            <v>42211</v>
          </cell>
        </row>
        <row r="641">
          <cell r="A641" t="str">
            <v>5997-1</v>
          </cell>
          <cell r="J641" t="str">
            <v>Low</v>
          </cell>
          <cell r="O641">
            <v>42216</v>
          </cell>
        </row>
        <row r="642">
          <cell r="A642" t="str">
            <v>5997-2</v>
          </cell>
          <cell r="J642" t="str">
            <v>Low</v>
          </cell>
          <cell r="O642">
            <v>42217</v>
          </cell>
        </row>
        <row r="643">
          <cell r="A643" t="str">
            <v>6000-1</v>
          </cell>
          <cell r="J643" t="str">
            <v>High</v>
          </cell>
          <cell r="O643">
            <v>42216</v>
          </cell>
        </row>
        <row r="644">
          <cell r="A644" t="str">
            <v>6001-1</v>
          </cell>
          <cell r="J644" t="str">
            <v>Not Specified</v>
          </cell>
          <cell r="O644">
            <v>42215</v>
          </cell>
        </row>
        <row r="645">
          <cell r="A645" t="str">
            <v>6002-1</v>
          </cell>
          <cell r="J645" t="str">
            <v>High</v>
          </cell>
          <cell r="O645">
            <v>42216</v>
          </cell>
        </row>
        <row r="646">
          <cell r="A646" t="str">
            <v>6003-1</v>
          </cell>
          <cell r="J646" t="str">
            <v>Medium</v>
          </cell>
          <cell r="O646">
            <v>42216</v>
          </cell>
        </row>
        <row r="647">
          <cell r="A647" t="str">
            <v>6005-1</v>
          </cell>
          <cell r="J647" t="str">
            <v>Critical</v>
          </cell>
          <cell r="O647">
            <v>42219</v>
          </cell>
        </row>
        <row r="648">
          <cell r="A648" t="str">
            <v>6006-1</v>
          </cell>
          <cell r="J648" t="str">
            <v>Not Specified</v>
          </cell>
          <cell r="O648">
            <v>42220</v>
          </cell>
        </row>
        <row r="649">
          <cell r="A649" t="str">
            <v>6007-1</v>
          </cell>
          <cell r="J649" t="str">
            <v>Not Specified</v>
          </cell>
          <cell r="O649">
            <v>42220</v>
          </cell>
        </row>
        <row r="650">
          <cell r="A650" t="str">
            <v>6009-1</v>
          </cell>
          <cell r="J650" t="str">
            <v>Low</v>
          </cell>
          <cell r="O650">
            <v>42224</v>
          </cell>
        </row>
        <row r="651">
          <cell r="A651" t="str">
            <v>6011-1</v>
          </cell>
          <cell r="J651" t="str">
            <v>Critical</v>
          </cell>
          <cell r="O651">
            <v>42224</v>
          </cell>
        </row>
        <row r="652">
          <cell r="A652" t="str">
            <v>6012-1</v>
          </cell>
          <cell r="J652" t="str">
            <v>High</v>
          </cell>
          <cell r="O652">
            <v>42225</v>
          </cell>
        </row>
        <row r="653">
          <cell r="A653" t="str">
            <v>6014-1</v>
          </cell>
          <cell r="J653" t="str">
            <v>Not Specified</v>
          </cell>
          <cell r="O653">
            <v>42227</v>
          </cell>
        </row>
        <row r="654">
          <cell r="A654" t="str">
            <v>6014-2</v>
          </cell>
          <cell r="J654" t="str">
            <v>Not Specified</v>
          </cell>
          <cell r="O654">
            <v>42229</v>
          </cell>
        </row>
        <row r="655">
          <cell r="A655" t="str">
            <v>6017-1</v>
          </cell>
          <cell r="J655" t="str">
            <v>High</v>
          </cell>
          <cell r="O655">
            <v>42228</v>
          </cell>
        </row>
        <row r="656">
          <cell r="A656" t="str">
            <v>6019-1</v>
          </cell>
          <cell r="J656" t="str">
            <v>High</v>
          </cell>
          <cell r="O656">
            <v>42230</v>
          </cell>
        </row>
        <row r="657">
          <cell r="A657" t="str">
            <v>6021-1</v>
          </cell>
          <cell r="J657" t="str">
            <v>High</v>
          </cell>
          <cell r="O657">
            <v>42228</v>
          </cell>
        </row>
        <row r="658">
          <cell r="A658" t="str">
            <v>6023-1</v>
          </cell>
          <cell r="J658" t="str">
            <v>Not Specified</v>
          </cell>
          <cell r="O658">
            <v>42231</v>
          </cell>
        </row>
        <row r="659">
          <cell r="A659" t="str">
            <v>6025-1</v>
          </cell>
          <cell r="J659" t="str">
            <v>Medium</v>
          </cell>
          <cell r="O659">
            <v>42232</v>
          </cell>
        </row>
        <row r="660">
          <cell r="A660" t="str">
            <v>6027-1</v>
          </cell>
          <cell r="J660" t="str">
            <v>High</v>
          </cell>
          <cell r="O660">
            <v>42233</v>
          </cell>
        </row>
        <row r="661">
          <cell r="A661" t="str">
            <v>6029-1</v>
          </cell>
          <cell r="J661" t="str">
            <v>Not Specified</v>
          </cell>
          <cell r="O661">
            <v>42239</v>
          </cell>
        </row>
        <row r="662">
          <cell r="A662" t="str">
            <v>6030-1</v>
          </cell>
          <cell r="J662" t="str">
            <v>Low</v>
          </cell>
          <cell r="O662">
            <v>42243</v>
          </cell>
        </row>
        <row r="663">
          <cell r="A663" t="str">
            <v>6032-1</v>
          </cell>
          <cell r="J663" t="str">
            <v>Low</v>
          </cell>
          <cell r="O663">
            <v>42246</v>
          </cell>
        </row>
        <row r="664">
          <cell r="A664" t="str">
            <v>6034-1</v>
          </cell>
          <cell r="J664" t="str">
            <v>High</v>
          </cell>
          <cell r="O664">
            <v>42241</v>
          </cell>
        </row>
        <row r="665">
          <cell r="A665" t="str">
            <v>6036-1</v>
          </cell>
          <cell r="J665" t="str">
            <v>Low</v>
          </cell>
          <cell r="O665">
            <v>42244</v>
          </cell>
        </row>
        <row r="666">
          <cell r="A666" t="str">
            <v>6037-1</v>
          </cell>
          <cell r="J666" t="str">
            <v>Critical</v>
          </cell>
          <cell r="O666">
            <v>42242</v>
          </cell>
        </row>
        <row r="667">
          <cell r="A667" t="str">
            <v>6038-1</v>
          </cell>
          <cell r="J667" t="str">
            <v>Medium</v>
          </cell>
          <cell r="O667">
            <v>42244</v>
          </cell>
        </row>
        <row r="668">
          <cell r="A668" t="str">
            <v>6039-1</v>
          </cell>
          <cell r="J668" t="str">
            <v>Not Specified</v>
          </cell>
          <cell r="O668">
            <v>42243</v>
          </cell>
        </row>
        <row r="669">
          <cell r="A669" t="str">
            <v>6042-1</v>
          </cell>
          <cell r="J669" t="str">
            <v>Critical</v>
          </cell>
          <cell r="O669">
            <v>42246</v>
          </cell>
        </row>
        <row r="670">
          <cell r="A670" t="str">
            <v>6044-1</v>
          </cell>
          <cell r="J670" t="str">
            <v>Medium</v>
          </cell>
          <cell r="O670">
            <v>42248</v>
          </cell>
        </row>
        <row r="671">
          <cell r="A671" t="str">
            <v>6046-1</v>
          </cell>
          <cell r="J671" t="str">
            <v>Low</v>
          </cell>
          <cell r="O671">
            <v>42247</v>
          </cell>
        </row>
        <row r="672">
          <cell r="A672" t="str">
            <v>6048-1</v>
          </cell>
          <cell r="J672" t="str">
            <v>Critical</v>
          </cell>
          <cell r="O672">
            <v>42248</v>
          </cell>
        </row>
        <row r="673">
          <cell r="A673" t="str">
            <v>6050-1</v>
          </cell>
          <cell r="J673" t="str">
            <v>Medium</v>
          </cell>
          <cell r="O673">
            <v>42252</v>
          </cell>
        </row>
        <row r="674">
          <cell r="A674" t="str">
            <v>6052-1</v>
          </cell>
          <cell r="J674" t="str">
            <v>Medium</v>
          </cell>
          <cell r="O674">
            <v>42251</v>
          </cell>
        </row>
        <row r="675">
          <cell r="A675" t="str">
            <v>6054-1</v>
          </cell>
          <cell r="J675" t="str">
            <v>Low</v>
          </cell>
          <cell r="O675">
            <v>42254</v>
          </cell>
        </row>
        <row r="676">
          <cell r="A676" t="str">
            <v>6056-1</v>
          </cell>
          <cell r="J676" t="str">
            <v>Medium</v>
          </cell>
          <cell r="O676">
            <v>42253</v>
          </cell>
        </row>
        <row r="677">
          <cell r="A677" t="str">
            <v>6057-1</v>
          </cell>
          <cell r="J677" t="str">
            <v>Critical</v>
          </cell>
          <cell r="O677">
            <v>42254</v>
          </cell>
        </row>
        <row r="678">
          <cell r="A678" t="str">
            <v>6058-1</v>
          </cell>
          <cell r="J678" t="str">
            <v>High</v>
          </cell>
          <cell r="O678">
            <v>42256</v>
          </cell>
        </row>
        <row r="679">
          <cell r="A679" t="str">
            <v>6059-1</v>
          </cell>
          <cell r="J679" t="str">
            <v>High</v>
          </cell>
          <cell r="O679">
            <v>42257</v>
          </cell>
        </row>
        <row r="680">
          <cell r="A680" t="str">
            <v>6061-1</v>
          </cell>
          <cell r="J680" t="str">
            <v>High</v>
          </cell>
          <cell r="O680">
            <v>42257</v>
          </cell>
        </row>
        <row r="681">
          <cell r="A681" t="str">
            <v>6063-1</v>
          </cell>
          <cell r="J681" t="str">
            <v>Critical</v>
          </cell>
          <cell r="O681">
            <v>42258</v>
          </cell>
        </row>
        <row r="682">
          <cell r="A682" t="str">
            <v>6065-1</v>
          </cell>
          <cell r="J682" t="str">
            <v>Not Specified</v>
          </cell>
          <cell r="O682">
            <v>42258</v>
          </cell>
        </row>
        <row r="683">
          <cell r="A683" t="str">
            <v>6066-1</v>
          </cell>
          <cell r="J683" t="str">
            <v>Not Specified</v>
          </cell>
          <cell r="O683">
            <v>42260</v>
          </cell>
        </row>
        <row r="684">
          <cell r="A684" t="str">
            <v>6067-1</v>
          </cell>
          <cell r="J684" t="str">
            <v>Critical</v>
          </cell>
          <cell r="O684">
            <v>42264</v>
          </cell>
        </row>
        <row r="685">
          <cell r="A685" t="str">
            <v>6068-1</v>
          </cell>
          <cell r="J685" t="str">
            <v>Low</v>
          </cell>
          <cell r="O685">
            <v>42268</v>
          </cell>
        </row>
        <row r="686">
          <cell r="A686" t="str">
            <v>6070-1</v>
          </cell>
          <cell r="J686" t="str">
            <v>Not Specified</v>
          </cell>
          <cell r="O686">
            <v>42264</v>
          </cell>
        </row>
        <row r="687">
          <cell r="A687" t="str">
            <v>6071-1</v>
          </cell>
          <cell r="J687" t="str">
            <v>Not Specified</v>
          </cell>
          <cell r="O687">
            <v>42273</v>
          </cell>
        </row>
        <row r="688">
          <cell r="A688" t="str">
            <v>6072-1</v>
          </cell>
          <cell r="J688" t="str">
            <v>Critical</v>
          </cell>
          <cell r="O688">
            <v>42274</v>
          </cell>
        </row>
        <row r="689">
          <cell r="A689" t="str">
            <v>6074-1</v>
          </cell>
          <cell r="J689" t="str">
            <v>High</v>
          </cell>
          <cell r="O689">
            <v>42275</v>
          </cell>
        </row>
        <row r="690">
          <cell r="A690" t="str">
            <v>6076-1</v>
          </cell>
          <cell r="J690" t="str">
            <v>Not Specified</v>
          </cell>
          <cell r="O690">
            <v>42276</v>
          </cell>
        </row>
        <row r="691">
          <cell r="A691" t="str">
            <v>6077-1</v>
          </cell>
          <cell r="J691" t="str">
            <v>Low</v>
          </cell>
          <cell r="O691">
            <v>42274</v>
          </cell>
        </row>
        <row r="692">
          <cell r="A692" t="str">
            <v>6079-1</v>
          </cell>
          <cell r="J692" t="str">
            <v>Not Specified</v>
          </cell>
          <cell r="O692">
            <v>42277</v>
          </cell>
        </row>
        <row r="693">
          <cell r="A693" t="str">
            <v>6081-1</v>
          </cell>
          <cell r="J693" t="str">
            <v>Medium</v>
          </cell>
          <cell r="O693">
            <v>42277</v>
          </cell>
        </row>
        <row r="694">
          <cell r="A694" t="str">
            <v>6083-1</v>
          </cell>
          <cell r="J694" t="str">
            <v>Low</v>
          </cell>
          <cell r="O694">
            <v>42287</v>
          </cell>
        </row>
        <row r="695">
          <cell r="A695" t="str">
            <v>6085-1</v>
          </cell>
          <cell r="J695" t="str">
            <v>High</v>
          </cell>
          <cell r="O695">
            <v>42288</v>
          </cell>
        </row>
        <row r="696">
          <cell r="A696" t="str">
            <v>6086-1</v>
          </cell>
          <cell r="J696" t="str">
            <v>High</v>
          </cell>
          <cell r="O696">
            <v>42291</v>
          </cell>
        </row>
        <row r="697">
          <cell r="A697" t="str">
            <v>6088-1</v>
          </cell>
          <cell r="J697" t="str">
            <v>Low</v>
          </cell>
          <cell r="O697">
            <v>42292</v>
          </cell>
        </row>
        <row r="698">
          <cell r="A698" t="str">
            <v>6090-1</v>
          </cell>
          <cell r="J698" t="str">
            <v>Critical</v>
          </cell>
          <cell r="O698">
            <v>42293</v>
          </cell>
        </row>
        <row r="699">
          <cell r="A699" t="str">
            <v>6094-1</v>
          </cell>
          <cell r="J699" t="str">
            <v>Low</v>
          </cell>
          <cell r="O699">
            <v>42301</v>
          </cell>
        </row>
        <row r="700">
          <cell r="A700" t="str">
            <v>6095-1</v>
          </cell>
          <cell r="J700" t="str">
            <v>Medium</v>
          </cell>
          <cell r="O700">
            <v>42300</v>
          </cell>
        </row>
        <row r="701">
          <cell r="A701" t="str">
            <v>6096-1</v>
          </cell>
          <cell r="J701" t="str">
            <v>High</v>
          </cell>
          <cell r="O701">
            <v>42300</v>
          </cell>
        </row>
        <row r="702">
          <cell r="A702" t="str">
            <v>6098-1</v>
          </cell>
          <cell r="J702" t="str">
            <v>Critical</v>
          </cell>
          <cell r="O702">
            <v>42303</v>
          </cell>
        </row>
        <row r="703">
          <cell r="A703" t="str">
            <v>6099-1</v>
          </cell>
          <cell r="J703" t="str">
            <v>High</v>
          </cell>
          <cell r="O703">
            <v>42303</v>
          </cell>
        </row>
        <row r="704">
          <cell r="A704" t="str">
            <v>6100-1</v>
          </cell>
          <cell r="J704" t="str">
            <v>Not Specified</v>
          </cell>
          <cell r="O704">
            <v>42307</v>
          </cell>
        </row>
        <row r="705">
          <cell r="A705" t="str">
            <v>6102-1</v>
          </cell>
          <cell r="J705" t="str">
            <v>High</v>
          </cell>
          <cell r="O705">
            <v>42308</v>
          </cell>
        </row>
        <row r="706">
          <cell r="A706" t="str">
            <v>6103-1</v>
          </cell>
          <cell r="J706" t="str">
            <v>High</v>
          </cell>
          <cell r="O706">
            <v>42309</v>
          </cell>
        </row>
        <row r="707">
          <cell r="A707" t="str">
            <v>6104-1</v>
          </cell>
          <cell r="J707" t="str">
            <v>Low</v>
          </cell>
          <cell r="O707">
            <v>42311</v>
          </cell>
        </row>
        <row r="708">
          <cell r="A708" t="str">
            <v>6104-2</v>
          </cell>
          <cell r="J708" t="str">
            <v>Low</v>
          </cell>
          <cell r="O708">
            <v>42314</v>
          </cell>
        </row>
        <row r="709">
          <cell r="A709" t="str">
            <v>6108-1</v>
          </cell>
          <cell r="J709" t="str">
            <v>High</v>
          </cell>
          <cell r="O709">
            <v>42314</v>
          </cell>
        </row>
        <row r="710">
          <cell r="A710" t="str">
            <v>6109-1</v>
          </cell>
          <cell r="J710" t="str">
            <v>Low</v>
          </cell>
          <cell r="O710">
            <v>42321</v>
          </cell>
        </row>
        <row r="711">
          <cell r="A711" t="str">
            <v>6110-1</v>
          </cell>
          <cell r="J711" t="str">
            <v>Critical</v>
          </cell>
          <cell r="O711">
            <v>42316</v>
          </cell>
        </row>
        <row r="712">
          <cell r="A712" t="str">
            <v>6112-1</v>
          </cell>
          <cell r="J712" t="str">
            <v>Low</v>
          </cell>
          <cell r="O712">
            <v>42322</v>
          </cell>
        </row>
        <row r="713">
          <cell r="A713" t="str">
            <v>6113-1</v>
          </cell>
          <cell r="J713" t="str">
            <v>Medium</v>
          </cell>
          <cell r="O713">
            <v>42318</v>
          </cell>
        </row>
        <row r="714">
          <cell r="A714" t="str">
            <v>6114-1</v>
          </cell>
          <cell r="J714" t="str">
            <v>High</v>
          </cell>
          <cell r="O714">
            <v>42321</v>
          </cell>
        </row>
        <row r="715">
          <cell r="A715" t="str">
            <v>6116-1</v>
          </cell>
          <cell r="J715" t="str">
            <v>Not Specified</v>
          </cell>
          <cell r="O715">
            <v>42322</v>
          </cell>
        </row>
        <row r="716">
          <cell r="A716" t="str">
            <v>6118-1</v>
          </cell>
          <cell r="J716" t="str">
            <v>Low</v>
          </cell>
          <cell r="O716">
            <v>42332</v>
          </cell>
        </row>
        <row r="717">
          <cell r="A717" t="str">
            <v>6119-1</v>
          </cell>
          <cell r="J717" t="str">
            <v>Critical</v>
          </cell>
          <cell r="O717">
            <v>42325</v>
          </cell>
        </row>
        <row r="718">
          <cell r="A718" t="str">
            <v>6121-1</v>
          </cell>
          <cell r="J718" t="str">
            <v>Critical</v>
          </cell>
          <cell r="O718">
            <v>42327</v>
          </cell>
        </row>
        <row r="719">
          <cell r="A719" t="str">
            <v>6123-1</v>
          </cell>
          <cell r="J719" t="str">
            <v>Low</v>
          </cell>
          <cell r="O719">
            <v>42332</v>
          </cell>
        </row>
        <row r="720">
          <cell r="A720" t="str">
            <v>6124-1</v>
          </cell>
          <cell r="J720" t="str">
            <v>High</v>
          </cell>
          <cell r="O720">
            <v>42330</v>
          </cell>
        </row>
        <row r="721">
          <cell r="A721" t="str">
            <v>6125-1</v>
          </cell>
          <cell r="J721" t="str">
            <v>Medium</v>
          </cell>
          <cell r="O721">
            <v>42331</v>
          </cell>
        </row>
        <row r="722">
          <cell r="A722" t="str">
            <v>6127-1</v>
          </cell>
          <cell r="J722" t="str">
            <v>Low</v>
          </cell>
          <cell r="O722">
            <v>42332</v>
          </cell>
        </row>
        <row r="723">
          <cell r="A723" t="str">
            <v>6128-1</v>
          </cell>
          <cell r="J723" t="str">
            <v>Critical</v>
          </cell>
          <cell r="O723">
            <v>42338</v>
          </cell>
        </row>
        <row r="724">
          <cell r="A724" t="str">
            <v>6130-1</v>
          </cell>
          <cell r="J724" t="str">
            <v>High</v>
          </cell>
          <cell r="O724">
            <v>42339</v>
          </cell>
        </row>
        <row r="725">
          <cell r="A725" t="str">
            <v>6132-1</v>
          </cell>
          <cell r="J725" t="str">
            <v>Not Specified</v>
          </cell>
          <cell r="O725">
            <v>42339</v>
          </cell>
        </row>
        <row r="726">
          <cell r="A726" t="str">
            <v>6134-1</v>
          </cell>
          <cell r="J726" t="str">
            <v>High</v>
          </cell>
          <cell r="O726">
            <v>42343</v>
          </cell>
        </row>
        <row r="727">
          <cell r="A727" t="str">
            <v>6135-1</v>
          </cell>
          <cell r="J727" t="str">
            <v>Low</v>
          </cell>
          <cell r="O727">
            <v>42346</v>
          </cell>
        </row>
        <row r="728">
          <cell r="A728" t="str">
            <v>6136-1</v>
          </cell>
          <cell r="J728" t="str">
            <v>Not Specified</v>
          </cell>
          <cell r="O728">
            <v>42345</v>
          </cell>
        </row>
        <row r="729">
          <cell r="A729" t="str">
            <v>6138-1</v>
          </cell>
          <cell r="J729" t="str">
            <v>Low</v>
          </cell>
          <cell r="O729">
            <v>42350</v>
          </cell>
        </row>
        <row r="730">
          <cell r="A730" t="str">
            <v>6140-1</v>
          </cell>
          <cell r="J730" t="str">
            <v>High</v>
          </cell>
          <cell r="O730">
            <v>42347</v>
          </cell>
        </row>
        <row r="731">
          <cell r="A731" t="str">
            <v>6141-1</v>
          </cell>
          <cell r="J731" t="str">
            <v>Medium</v>
          </cell>
          <cell r="O731">
            <v>42348</v>
          </cell>
        </row>
        <row r="732">
          <cell r="A732" t="str">
            <v>6143-1</v>
          </cell>
          <cell r="J732" t="str">
            <v>Critical</v>
          </cell>
          <cell r="O732">
            <v>42356</v>
          </cell>
        </row>
        <row r="733">
          <cell r="A733" t="str">
            <v>6143-2</v>
          </cell>
          <cell r="J733" t="str">
            <v>Critical</v>
          </cell>
          <cell r="O733">
            <v>42356</v>
          </cell>
        </row>
        <row r="734">
          <cell r="A734" t="str">
            <v>6144-1</v>
          </cell>
          <cell r="J734" t="str">
            <v>Medium</v>
          </cell>
          <cell r="O734">
            <v>42355</v>
          </cell>
        </row>
        <row r="735">
          <cell r="A735" t="str">
            <v>6146-1</v>
          </cell>
          <cell r="J735" t="str">
            <v>Not Specified</v>
          </cell>
          <cell r="O735">
            <v>42359</v>
          </cell>
        </row>
        <row r="736">
          <cell r="A736" t="str">
            <v>6148-1</v>
          </cell>
          <cell r="J736" t="str">
            <v>Critical</v>
          </cell>
          <cell r="O736">
            <v>42359</v>
          </cell>
        </row>
        <row r="737">
          <cell r="A737" t="str">
            <v>6150-1</v>
          </cell>
          <cell r="J737" t="str">
            <v>Not Specified</v>
          </cell>
          <cell r="O737">
            <v>42362</v>
          </cell>
        </row>
        <row r="738">
          <cell r="A738" t="str">
            <v>6151-1</v>
          </cell>
          <cell r="J738" t="str">
            <v>Critical</v>
          </cell>
          <cell r="O738">
            <v>42364</v>
          </cell>
        </row>
        <row r="739">
          <cell r="A739" t="str">
            <v>6152-1</v>
          </cell>
          <cell r="J739" t="str">
            <v>Low</v>
          </cell>
          <cell r="O739">
            <v>42370</v>
          </cell>
        </row>
        <row r="740">
          <cell r="A740" t="str">
            <v>6154-1</v>
          </cell>
          <cell r="J740" t="str">
            <v>High</v>
          </cell>
          <cell r="O740">
            <v>42364</v>
          </cell>
        </row>
        <row r="741">
          <cell r="A741" t="str">
            <v>6155-1</v>
          </cell>
          <cell r="J741" t="str">
            <v>High</v>
          </cell>
          <cell r="O741">
            <v>42367</v>
          </cell>
        </row>
        <row r="742">
          <cell r="A742" t="str">
            <v>6157-1</v>
          </cell>
          <cell r="J742" t="str">
            <v>Critical</v>
          </cell>
          <cell r="O742">
            <v>42368</v>
          </cell>
        </row>
        <row r="743">
          <cell r="A743" t="str">
            <v>6158-1</v>
          </cell>
          <cell r="J743" t="str">
            <v>Low</v>
          </cell>
          <cell r="O743">
            <v>42373</v>
          </cell>
        </row>
        <row r="744">
          <cell r="A744" t="str">
            <v>6159-1</v>
          </cell>
          <cell r="J744" t="str">
            <v>High</v>
          </cell>
          <cell r="O744">
            <v>42370</v>
          </cell>
        </row>
        <row r="745">
          <cell r="A745" t="str">
            <v>6159-2</v>
          </cell>
          <cell r="J745" t="str">
            <v>Medium</v>
          </cell>
          <cell r="O745">
            <v>42370</v>
          </cell>
        </row>
        <row r="746">
          <cell r="A746" t="str">
            <v>6159-2</v>
          </cell>
          <cell r="J746" t="str">
            <v>High</v>
          </cell>
          <cell r="O746">
            <v>42370</v>
          </cell>
        </row>
        <row r="747">
          <cell r="A747" t="str">
            <v>6165-1</v>
          </cell>
          <cell r="J747" t="str">
            <v>Not Specified</v>
          </cell>
          <cell r="O747">
            <v>42372</v>
          </cell>
        </row>
        <row r="748">
          <cell r="A748" t="str">
            <v>6166-1</v>
          </cell>
          <cell r="J748" t="str">
            <v>High</v>
          </cell>
          <cell r="O748">
            <v>42380</v>
          </cell>
        </row>
        <row r="749">
          <cell r="A749" t="str">
            <v>6167-1</v>
          </cell>
          <cell r="J749" t="str">
            <v>High</v>
          </cell>
          <cell r="O749">
            <v>42383</v>
          </cell>
        </row>
        <row r="750">
          <cell r="A750" t="str">
            <v>6168-1</v>
          </cell>
          <cell r="J750" t="str">
            <v>High</v>
          </cell>
          <cell r="O750">
            <v>42387</v>
          </cell>
        </row>
        <row r="751">
          <cell r="A751" t="str">
            <v>6169-1</v>
          </cell>
          <cell r="J751" t="str">
            <v>Medium</v>
          </cell>
          <cell r="O751">
            <v>42386</v>
          </cell>
        </row>
        <row r="752">
          <cell r="A752" t="str">
            <v>6170-1</v>
          </cell>
          <cell r="J752" t="str">
            <v>Medium</v>
          </cell>
          <cell r="O752">
            <v>42388</v>
          </cell>
        </row>
        <row r="753">
          <cell r="A753" t="str">
            <v>6172-1</v>
          </cell>
          <cell r="J753" t="str">
            <v>Not Specified</v>
          </cell>
          <cell r="O753">
            <v>42389</v>
          </cell>
        </row>
        <row r="754">
          <cell r="A754" t="str">
            <v>6174-1</v>
          </cell>
          <cell r="J754" t="str">
            <v>High</v>
          </cell>
          <cell r="O754">
            <v>42388</v>
          </cell>
        </row>
        <row r="755">
          <cell r="A755" t="str">
            <v>6175-1</v>
          </cell>
          <cell r="J755" t="str">
            <v>Critical</v>
          </cell>
          <cell r="O755">
            <v>42388</v>
          </cell>
        </row>
        <row r="756">
          <cell r="A756" t="str">
            <v>6176-1</v>
          </cell>
          <cell r="J756" t="str">
            <v>Critical</v>
          </cell>
          <cell r="O756">
            <v>42388</v>
          </cell>
        </row>
        <row r="757">
          <cell r="A757" t="str">
            <v>6177-1</v>
          </cell>
          <cell r="J757" t="str">
            <v>Critical</v>
          </cell>
          <cell r="O757">
            <v>42394</v>
          </cell>
        </row>
        <row r="758">
          <cell r="A758" t="str">
            <v>6179-1</v>
          </cell>
          <cell r="J758" t="str">
            <v>High</v>
          </cell>
          <cell r="O758">
            <v>42397</v>
          </cell>
        </row>
        <row r="759">
          <cell r="A759" t="str">
            <v>6181-1</v>
          </cell>
          <cell r="J759" t="str">
            <v>Medium</v>
          </cell>
          <cell r="O759">
            <v>42398</v>
          </cell>
        </row>
        <row r="760">
          <cell r="A760" t="str">
            <v>6183-1</v>
          </cell>
          <cell r="J760" t="str">
            <v>Critical</v>
          </cell>
          <cell r="O760">
            <v>42399</v>
          </cell>
        </row>
        <row r="761">
          <cell r="A761" t="str">
            <v>6184-1</v>
          </cell>
          <cell r="J761" t="str">
            <v>Not Specified</v>
          </cell>
          <cell r="O761">
            <v>42400</v>
          </cell>
        </row>
        <row r="762">
          <cell r="A762" t="str">
            <v>6185-1</v>
          </cell>
          <cell r="J762" t="str">
            <v>High</v>
          </cell>
          <cell r="O762">
            <v>42402</v>
          </cell>
        </row>
        <row r="763">
          <cell r="A763" t="str">
            <v>6186-1</v>
          </cell>
          <cell r="J763" t="str">
            <v>Critical</v>
          </cell>
          <cell r="O763">
            <v>42403</v>
          </cell>
        </row>
        <row r="764">
          <cell r="A764" t="str">
            <v>6187-1</v>
          </cell>
          <cell r="J764" t="str">
            <v>Low</v>
          </cell>
          <cell r="O764">
            <v>42405</v>
          </cell>
        </row>
        <row r="765">
          <cell r="A765" t="str">
            <v>6189-1</v>
          </cell>
          <cell r="J765" t="str">
            <v>Not Specified</v>
          </cell>
          <cell r="O765">
            <v>42405</v>
          </cell>
        </row>
        <row r="766">
          <cell r="A766" t="str">
            <v>6190-1</v>
          </cell>
          <cell r="J766" t="str">
            <v>Medium</v>
          </cell>
          <cell r="O766">
            <v>42409</v>
          </cell>
        </row>
        <row r="767">
          <cell r="A767" t="str">
            <v>6191-1</v>
          </cell>
          <cell r="J767" t="str">
            <v>Low</v>
          </cell>
          <cell r="O767">
            <v>42414</v>
          </cell>
        </row>
        <row r="768">
          <cell r="A768" t="str">
            <v>6193-1</v>
          </cell>
          <cell r="J768" t="str">
            <v>Medium</v>
          </cell>
          <cell r="O768">
            <v>42411</v>
          </cell>
        </row>
        <row r="769">
          <cell r="A769" t="str">
            <v>6194-1</v>
          </cell>
          <cell r="J769" t="str">
            <v>Medium</v>
          </cell>
          <cell r="O769">
            <v>42413</v>
          </cell>
        </row>
        <row r="770">
          <cell r="A770" t="str">
            <v>6196-1</v>
          </cell>
          <cell r="J770" t="str">
            <v>Low</v>
          </cell>
          <cell r="O770">
            <v>42420</v>
          </cell>
        </row>
        <row r="771">
          <cell r="A771" t="str">
            <v>6197-1</v>
          </cell>
          <cell r="J771" t="str">
            <v>Critical</v>
          </cell>
          <cell r="O771">
            <v>42413</v>
          </cell>
        </row>
        <row r="772">
          <cell r="A772" t="str">
            <v>6197-2</v>
          </cell>
          <cell r="J772" t="str">
            <v>Critical</v>
          </cell>
          <cell r="O772">
            <v>42413</v>
          </cell>
        </row>
        <row r="773">
          <cell r="A773" t="str">
            <v>6201-1</v>
          </cell>
          <cell r="J773" t="str">
            <v>High</v>
          </cell>
          <cell r="O773">
            <v>42414</v>
          </cell>
        </row>
        <row r="774">
          <cell r="A774" t="str">
            <v>6203-1</v>
          </cell>
          <cell r="J774" t="str">
            <v>High</v>
          </cell>
          <cell r="O774">
            <v>42416</v>
          </cell>
        </row>
        <row r="775">
          <cell r="A775" t="str">
            <v>6204-1</v>
          </cell>
          <cell r="J775" t="str">
            <v>High</v>
          </cell>
          <cell r="O775">
            <v>42416</v>
          </cell>
        </row>
        <row r="776">
          <cell r="A776" t="str">
            <v>6206-1</v>
          </cell>
          <cell r="J776" t="str">
            <v>Not Specified</v>
          </cell>
          <cell r="O776">
            <v>42417</v>
          </cell>
        </row>
        <row r="777">
          <cell r="A777" t="str">
            <v>6208-1</v>
          </cell>
          <cell r="J777" t="str">
            <v>Low</v>
          </cell>
          <cell r="O777">
            <v>42421</v>
          </cell>
        </row>
        <row r="778">
          <cell r="A778" t="str">
            <v>6209-1</v>
          </cell>
          <cell r="J778" t="str">
            <v>Not Specified</v>
          </cell>
          <cell r="O778">
            <v>42418</v>
          </cell>
        </row>
        <row r="779">
          <cell r="A779" t="str">
            <v>6211-1</v>
          </cell>
          <cell r="J779" t="str">
            <v>Critical</v>
          </cell>
          <cell r="O779">
            <v>42422</v>
          </cell>
        </row>
        <row r="780">
          <cell r="A780" t="str">
            <v>6213-1</v>
          </cell>
          <cell r="J780" t="str">
            <v>Not Specified</v>
          </cell>
          <cell r="O780">
            <v>42423</v>
          </cell>
        </row>
        <row r="781">
          <cell r="A781" t="str">
            <v>6214-1</v>
          </cell>
          <cell r="J781" t="str">
            <v>Medium</v>
          </cell>
          <cell r="O781">
            <v>42424</v>
          </cell>
        </row>
        <row r="782">
          <cell r="A782" t="str">
            <v>6215-1</v>
          </cell>
          <cell r="J782" t="str">
            <v>Low</v>
          </cell>
          <cell r="O782">
            <v>42433</v>
          </cell>
        </row>
        <row r="783">
          <cell r="A783" t="str">
            <v>6217-1</v>
          </cell>
          <cell r="J783" t="str">
            <v>Medium</v>
          </cell>
          <cell r="O783">
            <v>42429</v>
          </cell>
        </row>
        <row r="784">
          <cell r="A784" t="str">
            <v>6219-1</v>
          </cell>
          <cell r="J784" t="str">
            <v>Low</v>
          </cell>
          <cell r="O784">
            <v>42438</v>
          </cell>
        </row>
        <row r="785">
          <cell r="A785" t="str">
            <v>6220-1</v>
          </cell>
          <cell r="J785" t="str">
            <v>Low</v>
          </cell>
          <cell r="O785">
            <v>42440</v>
          </cell>
        </row>
        <row r="786">
          <cell r="A786" t="str">
            <v>6221-1</v>
          </cell>
          <cell r="J786" t="str">
            <v>Not Specified</v>
          </cell>
          <cell r="O786">
            <v>42436</v>
          </cell>
        </row>
        <row r="787">
          <cell r="A787" t="str">
            <v>6222-1</v>
          </cell>
          <cell r="J787" t="str">
            <v>Medium</v>
          </cell>
          <cell r="O787">
            <v>42437</v>
          </cell>
        </row>
        <row r="788">
          <cell r="A788" t="str">
            <v>6223-1</v>
          </cell>
          <cell r="J788" t="str">
            <v>Medium</v>
          </cell>
          <cell r="O788">
            <v>42439</v>
          </cell>
        </row>
        <row r="789">
          <cell r="A789" t="str">
            <v>6224-1</v>
          </cell>
          <cell r="J789" t="str">
            <v>Medium</v>
          </cell>
          <cell r="O789">
            <v>42442</v>
          </cell>
        </row>
        <row r="790">
          <cell r="A790" t="str">
            <v>6225-1</v>
          </cell>
          <cell r="J790" t="str">
            <v>Medium</v>
          </cell>
          <cell r="O790">
            <v>42441</v>
          </cell>
        </row>
        <row r="791">
          <cell r="A791" t="str">
            <v>6226-1</v>
          </cell>
          <cell r="J791" t="str">
            <v>Low</v>
          </cell>
          <cell r="O791">
            <v>42446</v>
          </cell>
        </row>
        <row r="792">
          <cell r="A792" t="str">
            <v>6227-1</v>
          </cell>
          <cell r="J792" t="str">
            <v>Low</v>
          </cell>
          <cell r="O792">
            <v>42447</v>
          </cell>
        </row>
        <row r="793">
          <cell r="A793" t="str">
            <v>6228-1</v>
          </cell>
          <cell r="J793" t="str">
            <v>Critical</v>
          </cell>
          <cell r="O793">
            <v>42448</v>
          </cell>
        </row>
        <row r="794">
          <cell r="A794" t="str">
            <v>6228-1</v>
          </cell>
          <cell r="J794" t="str">
            <v>Critical</v>
          </cell>
          <cell r="O794">
            <v>42449</v>
          </cell>
        </row>
        <row r="795">
          <cell r="A795" t="str">
            <v>6230-1</v>
          </cell>
          <cell r="J795" t="str">
            <v>Medium</v>
          </cell>
          <cell r="O795">
            <v>42447</v>
          </cell>
        </row>
        <row r="796">
          <cell r="A796" t="str">
            <v>6231-1</v>
          </cell>
          <cell r="J796" t="str">
            <v>Low</v>
          </cell>
          <cell r="O796">
            <v>42452</v>
          </cell>
        </row>
        <row r="797">
          <cell r="A797" t="str">
            <v>6232-1</v>
          </cell>
          <cell r="J797" t="str">
            <v>High</v>
          </cell>
          <cell r="O797">
            <v>42447</v>
          </cell>
        </row>
        <row r="798">
          <cell r="A798" t="str">
            <v>6234-1</v>
          </cell>
          <cell r="J798" t="str">
            <v>Not Specified</v>
          </cell>
          <cell r="O798">
            <v>42451</v>
          </cell>
        </row>
        <row r="799">
          <cell r="A799" t="str">
            <v>6235-1</v>
          </cell>
          <cell r="J799" t="str">
            <v>Medium</v>
          </cell>
          <cell r="O799">
            <v>42451</v>
          </cell>
        </row>
        <row r="800">
          <cell r="A800" t="str">
            <v>6237-1</v>
          </cell>
          <cell r="J800" t="str">
            <v>Not Specified</v>
          </cell>
          <cell r="O800">
            <v>42454</v>
          </cell>
        </row>
        <row r="801">
          <cell r="A801" t="str">
            <v>6238-1</v>
          </cell>
          <cell r="J801" t="str">
            <v>Low</v>
          </cell>
          <cell r="O801">
            <v>42457</v>
          </cell>
        </row>
        <row r="802">
          <cell r="A802" t="str">
            <v>6240-1</v>
          </cell>
          <cell r="J802" t="str">
            <v>Critical</v>
          </cell>
          <cell r="O802">
            <v>42457</v>
          </cell>
        </row>
        <row r="803">
          <cell r="A803" t="str">
            <v>6242-1</v>
          </cell>
          <cell r="J803" t="str">
            <v>High</v>
          </cell>
          <cell r="O803">
            <v>42457</v>
          </cell>
        </row>
        <row r="804">
          <cell r="A804" t="str">
            <v>6243-1</v>
          </cell>
          <cell r="J804" t="str">
            <v>Low</v>
          </cell>
          <cell r="O804">
            <v>42463</v>
          </cell>
        </row>
        <row r="805">
          <cell r="A805" t="str">
            <v>6244-1</v>
          </cell>
          <cell r="J805" t="str">
            <v>Critical</v>
          </cell>
          <cell r="O805">
            <v>42459</v>
          </cell>
        </row>
        <row r="806">
          <cell r="A806" t="str">
            <v>6246-1</v>
          </cell>
          <cell r="J806" t="str">
            <v>Low</v>
          </cell>
          <cell r="O806">
            <v>42460</v>
          </cell>
        </row>
        <row r="807">
          <cell r="A807" t="str">
            <v>6248-1</v>
          </cell>
          <cell r="J807" t="str">
            <v>Not Specified</v>
          </cell>
          <cell r="O807">
            <v>42460</v>
          </cell>
        </row>
        <row r="808">
          <cell r="A808" t="str">
            <v>6250-1</v>
          </cell>
          <cell r="J808" t="str">
            <v>Low</v>
          </cell>
          <cell r="O808">
            <v>42470</v>
          </cell>
        </row>
        <row r="809">
          <cell r="A809" t="str">
            <v>6252-1</v>
          </cell>
          <cell r="J809" t="str">
            <v>Low</v>
          </cell>
          <cell r="O809">
            <v>42463</v>
          </cell>
        </row>
        <row r="810">
          <cell r="A810" t="str">
            <v>6254-1</v>
          </cell>
          <cell r="J810" t="str">
            <v>Low</v>
          </cell>
          <cell r="O810">
            <v>42471</v>
          </cell>
        </row>
        <row r="811">
          <cell r="A811" t="str">
            <v>6256-1</v>
          </cell>
          <cell r="J811" t="str">
            <v>Not Specified</v>
          </cell>
          <cell r="O811">
            <v>42468</v>
          </cell>
        </row>
        <row r="812">
          <cell r="A812" t="str">
            <v>6257-1</v>
          </cell>
          <cell r="J812" t="str">
            <v>Critical</v>
          </cell>
          <cell r="O812">
            <v>42472</v>
          </cell>
        </row>
        <row r="813">
          <cell r="A813" t="str">
            <v>6258-1</v>
          </cell>
          <cell r="J813" t="str">
            <v>Not Specified</v>
          </cell>
          <cell r="O813">
            <v>42473</v>
          </cell>
        </row>
        <row r="814">
          <cell r="A814" t="str">
            <v>6260-1</v>
          </cell>
          <cell r="J814" t="str">
            <v>Critical</v>
          </cell>
          <cell r="O814">
            <v>42471</v>
          </cell>
        </row>
        <row r="815">
          <cell r="A815" t="str">
            <v>6261-1</v>
          </cell>
          <cell r="J815" t="str">
            <v>High</v>
          </cell>
          <cell r="O815">
            <v>42472</v>
          </cell>
        </row>
        <row r="816">
          <cell r="A816" t="str">
            <v>6263-1</v>
          </cell>
          <cell r="J816" t="str">
            <v>Critical</v>
          </cell>
          <cell r="O816">
            <v>42475</v>
          </cell>
        </row>
        <row r="817">
          <cell r="A817" t="str">
            <v>6264-1</v>
          </cell>
          <cell r="J817" t="str">
            <v>Low</v>
          </cell>
          <cell r="O817">
            <v>42479</v>
          </cell>
        </row>
        <row r="818">
          <cell r="A818" t="str">
            <v>6266-1</v>
          </cell>
          <cell r="J818" t="str">
            <v>Medium</v>
          </cell>
          <cell r="O818">
            <v>42479</v>
          </cell>
        </row>
        <row r="819">
          <cell r="A819" t="str">
            <v>6266-2</v>
          </cell>
          <cell r="J819" t="str">
            <v>Medium</v>
          </cell>
          <cell r="O819">
            <v>42480</v>
          </cell>
        </row>
        <row r="820">
          <cell r="A820" t="str">
            <v>6269-1</v>
          </cell>
          <cell r="J820" t="str">
            <v>Not Specified</v>
          </cell>
          <cell r="O820">
            <v>42484</v>
          </cell>
        </row>
        <row r="821">
          <cell r="A821" t="str">
            <v>6270-1</v>
          </cell>
          <cell r="J821" t="str">
            <v>Not Specified</v>
          </cell>
          <cell r="O821">
            <v>42485</v>
          </cell>
        </row>
        <row r="822">
          <cell r="A822" t="str">
            <v>6272-1</v>
          </cell>
          <cell r="J822" t="str">
            <v>Not Specified</v>
          </cell>
          <cell r="O822">
            <v>42484</v>
          </cell>
        </row>
        <row r="823">
          <cell r="A823" t="str">
            <v>6273-1</v>
          </cell>
          <cell r="J823" t="str">
            <v>High</v>
          </cell>
          <cell r="O823">
            <v>42486</v>
          </cell>
        </row>
        <row r="824">
          <cell r="A824" t="str">
            <v>6274-1</v>
          </cell>
          <cell r="J824" t="str">
            <v>Not Specified</v>
          </cell>
          <cell r="O824">
            <v>42486</v>
          </cell>
        </row>
        <row r="825">
          <cell r="A825" t="str">
            <v>6275-1</v>
          </cell>
          <cell r="J825" t="str">
            <v>Medium</v>
          </cell>
          <cell r="O825">
            <v>42487</v>
          </cell>
        </row>
        <row r="826">
          <cell r="A826" t="str">
            <v>6276-1</v>
          </cell>
          <cell r="J826" t="str">
            <v>High</v>
          </cell>
          <cell r="O826">
            <v>42488</v>
          </cell>
        </row>
        <row r="827">
          <cell r="A827" t="str">
            <v>6278-1</v>
          </cell>
          <cell r="J827" t="str">
            <v>Not Specified</v>
          </cell>
          <cell r="O827">
            <v>42493</v>
          </cell>
        </row>
        <row r="828">
          <cell r="A828" t="str">
            <v>6278-2</v>
          </cell>
          <cell r="J828" t="str">
            <v>Not Specified</v>
          </cell>
          <cell r="O828">
            <v>42492</v>
          </cell>
        </row>
        <row r="829">
          <cell r="A829" t="str">
            <v>6280-1</v>
          </cell>
          <cell r="J829" t="str">
            <v>High</v>
          </cell>
          <cell r="O829">
            <v>42494</v>
          </cell>
        </row>
        <row r="830">
          <cell r="A830" t="str">
            <v>6280-2</v>
          </cell>
          <cell r="J830" t="str">
            <v>High</v>
          </cell>
          <cell r="O830">
            <v>42493</v>
          </cell>
        </row>
        <row r="831">
          <cell r="A831" t="str">
            <v>6281-1</v>
          </cell>
          <cell r="J831" t="str">
            <v>Not Specified</v>
          </cell>
          <cell r="O831">
            <v>42493</v>
          </cell>
        </row>
        <row r="832">
          <cell r="A832" t="str">
            <v>6285-1</v>
          </cell>
          <cell r="J832" t="str">
            <v>Medium</v>
          </cell>
          <cell r="O832">
            <v>42497</v>
          </cell>
        </row>
        <row r="833">
          <cell r="A833" t="str">
            <v>6287-1</v>
          </cell>
          <cell r="J833" t="str">
            <v>Low</v>
          </cell>
          <cell r="O833">
            <v>42502</v>
          </cell>
        </row>
        <row r="834">
          <cell r="A834" t="str">
            <v>6288-1</v>
          </cell>
          <cell r="J834" t="str">
            <v>Low</v>
          </cell>
          <cell r="O834">
            <v>42498</v>
          </cell>
        </row>
        <row r="835">
          <cell r="A835" t="str">
            <v>6290-1</v>
          </cell>
          <cell r="J835" t="str">
            <v>High</v>
          </cell>
          <cell r="O835">
            <v>42501</v>
          </cell>
        </row>
        <row r="836">
          <cell r="A836" t="str">
            <v>6291-1</v>
          </cell>
          <cell r="J836" t="str">
            <v>Not Specified</v>
          </cell>
          <cell r="O836">
            <v>42502</v>
          </cell>
        </row>
        <row r="837">
          <cell r="A837" t="str">
            <v>6293-1</v>
          </cell>
          <cell r="J837" t="str">
            <v>Critical</v>
          </cell>
          <cell r="O837">
            <v>42504</v>
          </cell>
        </row>
        <row r="838">
          <cell r="A838" t="str">
            <v>6294-1</v>
          </cell>
          <cell r="J838" t="str">
            <v>Not Specified</v>
          </cell>
          <cell r="O838">
            <v>42506</v>
          </cell>
        </row>
        <row r="839">
          <cell r="A839" t="str">
            <v>6295-1</v>
          </cell>
          <cell r="J839" t="str">
            <v>Not Specified</v>
          </cell>
          <cell r="O839">
            <v>42506</v>
          </cell>
        </row>
        <row r="840">
          <cell r="A840" t="str">
            <v>6295-1</v>
          </cell>
          <cell r="J840" t="str">
            <v>High</v>
          </cell>
          <cell r="O840">
            <v>42508</v>
          </cell>
        </row>
        <row r="841">
          <cell r="A841" t="str">
            <v>6296-1</v>
          </cell>
          <cell r="J841" t="str">
            <v>Not Specified</v>
          </cell>
          <cell r="O841">
            <v>42510</v>
          </cell>
        </row>
        <row r="842">
          <cell r="A842" t="str">
            <v>6298-1</v>
          </cell>
          <cell r="J842" t="str">
            <v>Medium</v>
          </cell>
          <cell r="O842">
            <v>42510</v>
          </cell>
        </row>
        <row r="843">
          <cell r="A843" t="str">
            <v>6300-1</v>
          </cell>
          <cell r="J843" t="str">
            <v>Critical</v>
          </cell>
          <cell r="O843">
            <v>42512</v>
          </cell>
        </row>
        <row r="844">
          <cell r="A844" t="str">
            <v>6301-1</v>
          </cell>
          <cell r="J844" t="str">
            <v>Critical</v>
          </cell>
          <cell r="O844">
            <v>42511</v>
          </cell>
        </row>
        <row r="845">
          <cell r="A845" t="str">
            <v>6302-1</v>
          </cell>
          <cell r="J845" t="str">
            <v>Critical</v>
          </cell>
          <cell r="O845">
            <v>42512</v>
          </cell>
        </row>
        <row r="846">
          <cell r="A846" t="str">
            <v>6303-1</v>
          </cell>
          <cell r="J846" t="str">
            <v>Medium</v>
          </cell>
          <cell r="O846">
            <v>42514</v>
          </cell>
        </row>
        <row r="847">
          <cell r="A847" t="str">
            <v>6304-1</v>
          </cell>
          <cell r="J847" t="str">
            <v>Not Specified</v>
          </cell>
          <cell r="O847">
            <v>42513</v>
          </cell>
        </row>
        <row r="848">
          <cell r="A848" t="str">
            <v>6306-1</v>
          </cell>
          <cell r="J848" t="str">
            <v>High</v>
          </cell>
          <cell r="O848">
            <v>42514</v>
          </cell>
        </row>
        <row r="849">
          <cell r="A849" t="str">
            <v>6307-1</v>
          </cell>
          <cell r="J849" t="str">
            <v>Medium</v>
          </cell>
          <cell r="O849">
            <v>42517</v>
          </cell>
        </row>
        <row r="850">
          <cell r="A850" t="str">
            <v>6309-1</v>
          </cell>
          <cell r="J850" t="str">
            <v>Not Specified</v>
          </cell>
          <cell r="O850">
            <v>42517</v>
          </cell>
        </row>
        <row r="851">
          <cell r="A851" t="str">
            <v>6311-1</v>
          </cell>
          <cell r="J851" t="str">
            <v>Medium</v>
          </cell>
          <cell r="O851">
            <v>42520</v>
          </cell>
        </row>
        <row r="852">
          <cell r="A852" t="str">
            <v>6313-1</v>
          </cell>
          <cell r="J852" t="str">
            <v>Medium</v>
          </cell>
          <cell r="O852">
            <v>42520</v>
          </cell>
        </row>
        <row r="853">
          <cell r="A853" t="str">
            <v>6315-1</v>
          </cell>
          <cell r="J853" t="str">
            <v>Low</v>
          </cell>
          <cell r="O853">
            <v>42523</v>
          </cell>
        </row>
        <row r="854">
          <cell r="A854" t="str">
            <v>6316-1</v>
          </cell>
          <cell r="J854" t="str">
            <v>High</v>
          </cell>
          <cell r="O854">
            <v>42524</v>
          </cell>
        </row>
        <row r="855">
          <cell r="A855" t="str">
            <v>6317-1</v>
          </cell>
          <cell r="J855" t="str">
            <v>Critical</v>
          </cell>
          <cell r="O855">
            <v>42525</v>
          </cell>
        </row>
        <row r="856">
          <cell r="A856" t="str">
            <v>6319-1</v>
          </cell>
          <cell r="J856" t="str">
            <v>Critical</v>
          </cell>
          <cell r="O856">
            <v>42525</v>
          </cell>
        </row>
        <row r="857">
          <cell r="A857" t="str">
            <v>6320-1</v>
          </cell>
          <cell r="J857" t="str">
            <v>Not Specified</v>
          </cell>
          <cell r="O857">
            <v>42526</v>
          </cell>
        </row>
        <row r="858">
          <cell r="A858" t="str">
            <v>6321-1</v>
          </cell>
          <cell r="J858" t="str">
            <v>Critical</v>
          </cell>
          <cell r="O858">
            <v>42533</v>
          </cell>
        </row>
        <row r="859">
          <cell r="A859" t="str">
            <v>6322-1</v>
          </cell>
          <cell r="J859" t="str">
            <v>Critical</v>
          </cell>
          <cell r="O859">
            <v>42536</v>
          </cell>
        </row>
        <row r="860">
          <cell r="A860" t="str">
            <v>6324-1</v>
          </cell>
          <cell r="J860" t="str">
            <v>Low</v>
          </cell>
          <cell r="O860">
            <v>42535</v>
          </cell>
        </row>
        <row r="861">
          <cell r="A861" t="str">
            <v>6325-1</v>
          </cell>
          <cell r="J861" t="str">
            <v>High</v>
          </cell>
          <cell r="O861">
            <v>42537</v>
          </cell>
        </row>
        <row r="862">
          <cell r="A862" t="str">
            <v>6325-2</v>
          </cell>
          <cell r="J862" t="str">
            <v>High</v>
          </cell>
          <cell r="O862">
            <v>42537</v>
          </cell>
        </row>
        <row r="863">
          <cell r="A863" t="str">
            <v>6327-1</v>
          </cell>
          <cell r="J863" t="str">
            <v>Critical</v>
          </cell>
          <cell r="O863">
            <v>42536</v>
          </cell>
        </row>
        <row r="864">
          <cell r="A864" t="str">
            <v>6328-1</v>
          </cell>
          <cell r="J864" t="str">
            <v>Low</v>
          </cell>
          <cell r="O864">
            <v>42540</v>
          </cell>
        </row>
        <row r="865">
          <cell r="A865" t="str">
            <v>6329-1</v>
          </cell>
          <cell r="J865" t="str">
            <v>Low</v>
          </cell>
          <cell r="O865">
            <v>42538</v>
          </cell>
        </row>
        <row r="866">
          <cell r="A866" t="str">
            <v>6330-1</v>
          </cell>
          <cell r="J866" t="str">
            <v>Not Specified</v>
          </cell>
          <cell r="O866">
            <v>42538</v>
          </cell>
        </row>
        <row r="867">
          <cell r="A867" t="str">
            <v>6332-1</v>
          </cell>
          <cell r="J867" t="str">
            <v>Low</v>
          </cell>
          <cell r="O867">
            <v>42541</v>
          </cell>
        </row>
        <row r="868">
          <cell r="A868" t="str">
            <v>6333-1</v>
          </cell>
          <cell r="J868" t="str">
            <v>Medium</v>
          </cell>
          <cell r="O868">
            <v>42541</v>
          </cell>
        </row>
        <row r="869">
          <cell r="A869" t="str">
            <v>6335-1</v>
          </cell>
          <cell r="J869" t="str">
            <v>High</v>
          </cell>
          <cell r="O869">
            <v>42542</v>
          </cell>
        </row>
        <row r="870">
          <cell r="A870" t="str">
            <v>6336-1</v>
          </cell>
          <cell r="J870" t="str">
            <v>Medium</v>
          </cell>
          <cell r="O870">
            <v>42541</v>
          </cell>
        </row>
        <row r="871">
          <cell r="A871" t="str">
            <v>6336-2</v>
          </cell>
          <cell r="J871" t="str">
            <v>Medium</v>
          </cell>
          <cell r="O871">
            <v>42544</v>
          </cell>
        </row>
        <row r="872">
          <cell r="A872" t="str">
            <v>6337-1</v>
          </cell>
          <cell r="J872" t="str">
            <v>Not Specified</v>
          </cell>
          <cell r="O872">
            <v>42548</v>
          </cell>
        </row>
        <row r="873">
          <cell r="A873" t="str">
            <v>6338-1</v>
          </cell>
          <cell r="J873" t="str">
            <v>Medium</v>
          </cell>
          <cell r="O873">
            <v>42551</v>
          </cell>
        </row>
        <row r="874">
          <cell r="A874" t="str">
            <v>6339-1</v>
          </cell>
          <cell r="J874" t="str">
            <v>Low</v>
          </cell>
          <cell r="O874">
            <v>42555</v>
          </cell>
        </row>
        <row r="875">
          <cell r="A875" t="str">
            <v>6339-2</v>
          </cell>
          <cell r="J875" t="str">
            <v>Low</v>
          </cell>
          <cell r="O875">
            <v>42554</v>
          </cell>
        </row>
        <row r="876">
          <cell r="A876" t="str">
            <v>6340-1</v>
          </cell>
          <cell r="J876" t="str">
            <v>Critical</v>
          </cell>
          <cell r="O876">
            <v>42552</v>
          </cell>
        </row>
        <row r="877">
          <cell r="A877" t="str">
            <v>6342-1</v>
          </cell>
          <cell r="J877" t="str">
            <v>Low</v>
          </cell>
          <cell r="O877">
            <v>42553</v>
          </cell>
        </row>
        <row r="878">
          <cell r="A878" t="str">
            <v>6343-1</v>
          </cell>
          <cell r="J878" t="str">
            <v>High</v>
          </cell>
          <cell r="O878">
            <v>42552</v>
          </cell>
        </row>
        <row r="879">
          <cell r="A879" t="str">
            <v>6345-1</v>
          </cell>
          <cell r="J879" t="str">
            <v>High</v>
          </cell>
          <cell r="O879">
            <v>42555</v>
          </cell>
        </row>
        <row r="880">
          <cell r="A880" t="str">
            <v>6346-1</v>
          </cell>
          <cell r="J880" t="str">
            <v>Critical</v>
          </cell>
          <cell r="O880">
            <v>42555</v>
          </cell>
        </row>
        <row r="881">
          <cell r="A881" t="str">
            <v>6347-1</v>
          </cell>
          <cell r="J881" t="str">
            <v>Low</v>
          </cell>
          <cell r="O881">
            <v>42560</v>
          </cell>
        </row>
        <row r="882">
          <cell r="A882" t="str">
            <v>6348-1</v>
          </cell>
          <cell r="J882" t="str">
            <v>Medium</v>
          </cell>
          <cell r="O882">
            <v>42556</v>
          </cell>
        </row>
        <row r="883">
          <cell r="A883" t="str">
            <v>6349-1</v>
          </cell>
          <cell r="J883" t="str">
            <v>Not Specified</v>
          </cell>
          <cell r="O883">
            <v>42558</v>
          </cell>
        </row>
        <row r="884">
          <cell r="A884" t="str">
            <v>6351-1</v>
          </cell>
          <cell r="J884" t="str">
            <v>High</v>
          </cell>
          <cell r="O884">
            <v>42559</v>
          </cell>
        </row>
        <row r="885">
          <cell r="A885" t="str">
            <v>6352-1</v>
          </cell>
          <cell r="J885" t="str">
            <v>Medium</v>
          </cell>
          <cell r="O885">
            <v>42563</v>
          </cell>
        </row>
        <row r="886">
          <cell r="A886" t="str">
            <v>6353-1</v>
          </cell>
          <cell r="J886" t="str">
            <v>Medium</v>
          </cell>
          <cell r="O886">
            <v>42564</v>
          </cell>
        </row>
        <row r="887">
          <cell r="A887" t="str">
            <v>6354-1</v>
          </cell>
          <cell r="J887" t="str">
            <v>High</v>
          </cell>
          <cell r="O887">
            <v>42569</v>
          </cell>
        </row>
        <row r="888">
          <cell r="A888" t="str">
            <v>6355-1</v>
          </cell>
          <cell r="J888" t="str">
            <v>Not Specified</v>
          </cell>
          <cell r="O888">
            <v>42569</v>
          </cell>
        </row>
        <row r="889">
          <cell r="A889" t="str">
            <v>6356-1</v>
          </cell>
          <cell r="J889" t="str">
            <v>Critical</v>
          </cell>
          <cell r="O889">
            <v>42580</v>
          </cell>
        </row>
        <row r="890">
          <cell r="A890" t="str">
            <v>6358-1</v>
          </cell>
          <cell r="J890" t="str">
            <v>Medium</v>
          </cell>
          <cell r="O890">
            <v>42581</v>
          </cell>
        </row>
        <row r="891">
          <cell r="A891" t="str">
            <v>6359-1</v>
          </cell>
          <cell r="J891" t="str">
            <v>Not Specified</v>
          </cell>
          <cell r="O891">
            <v>42586</v>
          </cell>
        </row>
        <row r="892">
          <cell r="A892" t="str">
            <v>6361-1</v>
          </cell>
          <cell r="J892" t="str">
            <v>Not Specified</v>
          </cell>
          <cell r="O892">
            <v>42586</v>
          </cell>
        </row>
        <row r="893">
          <cell r="A893" t="str">
            <v>6362-1</v>
          </cell>
          <cell r="J893" t="str">
            <v>High</v>
          </cell>
          <cell r="O893">
            <v>42588</v>
          </cell>
        </row>
        <row r="894">
          <cell r="A894" t="str">
            <v>6364-1</v>
          </cell>
          <cell r="J894" t="str">
            <v>High</v>
          </cell>
          <cell r="O894">
            <v>42588</v>
          </cell>
        </row>
        <row r="895">
          <cell r="A895" t="str">
            <v>6365-1</v>
          </cell>
          <cell r="J895" t="str">
            <v>Not Specified</v>
          </cell>
          <cell r="O895">
            <v>42590</v>
          </cell>
        </row>
        <row r="896">
          <cell r="A896" t="str">
            <v>6367-1</v>
          </cell>
          <cell r="J896" t="str">
            <v>High</v>
          </cell>
          <cell r="O896">
            <v>42591</v>
          </cell>
        </row>
        <row r="897">
          <cell r="A897" t="str">
            <v>6369-1</v>
          </cell>
          <cell r="J897" t="str">
            <v>High</v>
          </cell>
          <cell r="O897">
            <v>42595</v>
          </cell>
        </row>
        <row r="898">
          <cell r="A898" t="str">
            <v>6370-1</v>
          </cell>
          <cell r="J898" t="str">
            <v>Medium</v>
          </cell>
          <cell r="O898">
            <v>42595</v>
          </cell>
        </row>
        <row r="899">
          <cell r="A899" t="str">
            <v>6371-1</v>
          </cell>
          <cell r="J899" t="str">
            <v>Low</v>
          </cell>
          <cell r="O899">
            <v>42602</v>
          </cell>
        </row>
        <row r="900">
          <cell r="A900" t="str">
            <v>6373-1</v>
          </cell>
          <cell r="J900" t="str">
            <v>High</v>
          </cell>
          <cell r="O900">
            <v>42600</v>
          </cell>
        </row>
        <row r="901">
          <cell r="A901" t="str">
            <v>6374-1</v>
          </cell>
          <cell r="J901" t="str">
            <v>High</v>
          </cell>
          <cell r="O901">
            <v>42602</v>
          </cell>
        </row>
        <row r="902">
          <cell r="A902" t="str">
            <v>6376-1</v>
          </cell>
          <cell r="J902" t="str">
            <v>Low</v>
          </cell>
          <cell r="O902">
            <v>42604</v>
          </cell>
        </row>
        <row r="903">
          <cell r="A903" t="str">
            <v>6377-1</v>
          </cell>
          <cell r="J903" t="str">
            <v>Low</v>
          </cell>
          <cell r="O903">
            <v>42607</v>
          </cell>
        </row>
        <row r="904">
          <cell r="A904" t="str">
            <v>6379-1</v>
          </cell>
          <cell r="J904" t="str">
            <v>Not Specified</v>
          </cell>
          <cell r="O904">
            <v>42607</v>
          </cell>
        </row>
        <row r="905">
          <cell r="A905" t="str">
            <v>6380-1</v>
          </cell>
          <cell r="J905" t="str">
            <v>Low</v>
          </cell>
          <cell r="O905">
            <v>42606</v>
          </cell>
        </row>
        <row r="906">
          <cell r="A906" t="str">
            <v>6382-1</v>
          </cell>
          <cell r="J906" t="str">
            <v>Not Specified</v>
          </cell>
          <cell r="O906">
            <v>42609</v>
          </cell>
        </row>
        <row r="907">
          <cell r="A907" t="str">
            <v>6384-1</v>
          </cell>
          <cell r="J907" t="str">
            <v>Low</v>
          </cell>
          <cell r="O907">
            <v>42615</v>
          </cell>
        </row>
        <row r="908">
          <cell r="A908" t="str">
            <v>6384-2</v>
          </cell>
          <cell r="J908" t="str">
            <v>Low</v>
          </cell>
          <cell r="O908">
            <v>42615</v>
          </cell>
        </row>
        <row r="909">
          <cell r="A909" t="str">
            <v>6387-1</v>
          </cell>
          <cell r="J909" t="str">
            <v>Medium</v>
          </cell>
          <cell r="O909">
            <v>42606</v>
          </cell>
        </row>
        <row r="910">
          <cell r="A910" t="str">
            <v>6388-1</v>
          </cell>
          <cell r="J910" t="str">
            <v>Medium</v>
          </cell>
          <cell r="O910">
            <v>42607</v>
          </cell>
        </row>
        <row r="911">
          <cell r="A911" t="str">
            <v>6389-1</v>
          </cell>
          <cell r="J911" t="str">
            <v>High</v>
          </cell>
          <cell r="O911">
            <v>42610</v>
          </cell>
        </row>
        <row r="912">
          <cell r="A912" t="str">
            <v>6390-1</v>
          </cell>
          <cell r="J912" t="str">
            <v>Critical</v>
          </cell>
          <cell r="O912">
            <v>42615</v>
          </cell>
        </row>
        <row r="913">
          <cell r="A913" t="str">
            <v>6391-1</v>
          </cell>
          <cell r="J913" t="str">
            <v>Not Specified</v>
          </cell>
          <cell r="O913">
            <v>42618</v>
          </cell>
        </row>
        <row r="914">
          <cell r="A914" t="str">
            <v>6392-1</v>
          </cell>
          <cell r="J914" t="str">
            <v>Medium</v>
          </cell>
          <cell r="O914">
            <v>42620</v>
          </cell>
        </row>
        <row r="915">
          <cell r="A915" t="str">
            <v>6393-1</v>
          </cell>
          <cell r="J915" t="str">
            <v>Medium</v>
          </cell>
          <cell r="O915">
            <v>42620</v>
          </cell>
        </row>
        <row r="916">
          <cell r="A916" t="str">
            <v>6394-1</v>
          </cell>
          <cell r="J916" t="str">
            <v>Medium</v>
          </cell>
          <cell r="O916">
            <v>42621</v>
          </cell>
        </row>
        <row r="917">
          <cell r="A917" t="str">
            <v>6395-1</v>
          </cell>
          <cell r="J917" t="str">
            <v>High</v>
          </cell>
          <cell r="O917">
            <v>42621</v>
          </cell>
        </row>
        <row r="918">
          <cell r="A918" t="str">
            <v>6396-1</v>
          </cell>
          <cell r="J918" t="str">
            <v>Low</v>
          </cell>
          <cell r="O918">
            <v>42633</v>
          </cell>
        </row>
        <row r="919">
          <cell r="A919" t="str">
            <v>6397-1</v>
          </cell>
          <cell r="J919" t="str">
            <v>High</v>
          </cell>
          <cell r="O919">
            <v>42629</v>
          </cell>
        </row>
        <row r="920">
          <cell r="A920" t="str">
            <v>6399-1</v>
          </cell>
          <cell r="J920" t="str">
            <v>High</v>
          </cell>
          <cell r="O920">
            <v>42629</v>
          </cell>
        </row>
        <row r="921">
          <cell r="A921" t="str">
            <v>6401-1</v>
          </cell>
          <cell r="J921" t="str">
            <v>Low</v>
          </cell>
          <cell r="O921">
            <v>42632</v>
          </cell>
        </row>
        <row r="922">
          <cell r="A922" t="str">
            <v>6402-1</v>
          </cell>
          <cell r="J922" t="str">
            <v>Low</v>
          </cell>
          <cell r="O922">
            <v>42631</v>
          </cell>
        </row>
        <row r="923">
          <cell r="A923" t="str">
            <v>6403-1</v>
          </cell>
          <cell r="J923" t="str">
            <v>Medium</v>
          </cell>
          <cell r="O923">
            <v>42633</v>
          </cell>
        </row>
        <row r="924">
          <cell r="A924" t="str">
            <v>6403-2</v>
          </cell>
          <cell r="J924" t="str">
            <v>Medium</v>
          </cell>
          <cell r="O924">
            <v>42632</v>
          </cell>
        </row>
        <row r="925">
          <cell r="A925" t="str">
            <v>6407-1</v>
          </cell>
          <cell r="J925" t="str">
            <v>Low</v>
          </cell>
          <cell r="O925">
            <v>42633</v>
          </cell>
        </row>
        <row r="926">
          <cell r="A926" t="str">
            <v>6409-1</v>
          </cell>
          <cell r="J926" t="str">
            <v>Low</v>
          </cell>
          <cell r="O926">
            <v>42633</v>
          </cell>
        </row>
        <row r="927">
          <cell r="A927" t="str">
            <v>6411-1</v>
          </cell>
          <cell r="J927" t="str">
            <v>Medium</v>
          </cell>
          <cell r="O927">
            <v>42634</v>
          </cell>
        </row>
        <row r="928">
          <cell r="A928" t="str">
            <v>6413-1</v>
          </cell>
          <cell r="J928" t="str">
            <v>Medium</v>
          </cell>
          <cell r="O928">
            <v>42636</v>
          </cell>
        </row>
        <row r="929">
          <cell r="A929" t="str">
            <v>6414-1</v>
          </cell>
          <cell r="J929" t="str">
            <v>Medium</v>
          </cell>
          <cell r="O929">
            <v>42639</v>
          </cell>
        </row>
        <row r="930">
          <cell r="A930" t="str">
            <v>6415-1</v>
          </cell>
          <cell r="J930" t="str">
            <v>Critical</v>
          </cell>
          <cell r="O930">
            <v>42639</v>
          </cell>
        </row>
        <row r="931">
          <cell r="A931" t="str">
            <v>6417-1</v>
          </cell>
          <cell r="J931" t="str">
            <v>Medium</v>
          </cell>
          <cell r="O931">
            <v>42641</v>
          </cell>
        </row>
        <row r="932">
          <cell r="A932" t="str">
            <v>6417-2</v>
          </cell>
          <cell r="J932" t="str">
            <v>Medium</v>
          </cell>
          <cell r="O932">
            <v>42640</v>
          </cell>
        </row>
        <row r="933">
          <cell r="A933" t="str">
            <v>6418-1</v>
          </cell>
          <cell r="J933" t="str">
            <v>Low</v>
          </cell>
          <cell r="O933">
            <v>42648</v>
          </cell>
        </row>
        <row r="934">
          <cell r="A934" t="str">
            <v>6422-1</v>
          </cell>
          <cell r="J934" t="str">
            <v>High</v>
          </cell>
          <cell r="O934">
            <v>42643</v>
          </cell>
        </row>
        <row r="935">
          <cell r="A935" t="str">
            <v>6423-1</v>
          </cell>
          <cell r="J935" t="str">
            <v>High</v>
          </cell>
          <cell r="O935">
            <v>42645</v>
          </cell>
        </row>
        <row r="936">
          <cell r="A936" t="str">
            <v>6425-1</v>
          </cell>
          <cell r="J936" t="str">
            <v>Medium</v>
          </cell>
          <cell r="O936">
            <v>42645</v>
          </cell>
        </row>
        <row r="937">
          <cell r="A937" t="str">
            <v>6426-1</v>
          </cell>
          <cell r="J937" t="str">
            <v>Medium</v>
          </cell>
          <cell r="O937">
            <v>42645</v>
          </cell>
        </row>
        <row r="938">
          <cell r="A938" t="str">
            <v>6427-1</v>
          </cell>
          <cell r="J938" t="str">
            <v>High</v>
          </cell>
          <cell r="O938">
            <v>42651</v>
          </cell>
        </row>
        <row r="939">
          <cell r="A939" t="str">
            <v>6429-1</v>
          </cell>
          <cell r="J939" t="str">
            <v>High</v>
          </cell>
          <cell r="O939">
            <v>42651</v>
          </cell>
        </row>
        <row r="940">
          <cell r="A940" t="str">
            <v>6430-1</v>
          </cell>
          <cell r="J940" t="str">
            <v>Low</v>
          </cell>
          <cell r="O940">
            <v>42658</v>
          </cell>
        </row>
        <row r="941">
          <cell r="A941" t="str">
            <v>6432-1</v>
          </cell>
          <cell r="J941" t="str">
            <v>Not Specified</v>
          </cell>
          <cell r="O941">
            <v>42657</v>
          </cell>
        </row>
        <row r="942">
          <cell r="A942" t="str">
            <v>6433-1</v>
          </cell>
          <cell r="J942" t="str">
            <v>Low</v>
          </cell>
          <cell r="O942">
            <v>42661</v>
          </cell>
        </row>
        <row r="943">
          <cell r="A943" t="str">
            <v>6434-1</v>
          </cell>
          <cell r="J943" t="str">
            <v>Medium</v>
          </cell>
          <cell r="O943">
            <v>42660</v>
          </cell>
        </row>
        <row r="944">
          <cell r="A944" t="str">
            <v>6436-1</v>
          </cell>
          <cell r="J944" t="str">
            <v>Not Specified</v>
          </cell>
          <cell r="O944">
            <v>42658</v>
          </cell>
        </row>
        <row r="945">
          <cell r="A945" t="str">
            <v>6437-1</v>
          </cell>
          <cell r="J945" t="str">
            <v>Low</v>
          </cell>
          <cell r="O945">
            <v>42658</v>
          </cell>
        </row>
        <row r="946">
          <cell r="A946" t="str">
            <v>6437-2</v>
          </cell>
          <cell r="J946" t="str">
            <v>Low</v>
          </cell>
          <cell r="O946">
            <v>42662</v>
          </cell>
        </row>
        <row r="947">
          <cell r="A947" t="str">
            <v>6438-1</v>
          </cell>
          <cell r="J947" t="str">
            <v>Medium</v>
          </cell>
          <cell r="O947">
            <v>42661</v>
          </cell>
        </row>
        <row r="948">
          <cell r="A948" t="str">
            <v>6440-1</v>
          </cell>
          <cell r="J948" t="str">
            <v>Medium</v>
          </cell>
          <cell r="O948">
            <v>42664</v>
          </cell>
        </row>
        <row r="949">
          <cell r="A949" t="str">
            <v>6442-1</v>
          </cell>
          <cell r="J949" t="str">
            <v>Critical</v>
          </cell>
          <cell r="O949">
            <v>42664</v>
          </cell>
        </row>
        <row r="950">
          <cell r="A950" t="str">
            <v>6443-1</v>
          </cell>
          <cell r="J950" t="str">
            <v>Not Specified</v>
          </cell>
          <cell r="O950">
            <v>42663</v>
          </cell>
        </row>
        <row r="951">
          <cell r="A951" t="str">
            <v>6445-1</v>
          </cell>
          <cell r="J951" t="str">
            <v>Not Specified</v>
          </cell>
          <cell r="O951">
            <v>42667</v>
          </cell>
        </row>
        <row r="952">
          <cell r="A952" t="str">
            <v>6447-1</v>
          </cell>
          <cell r="J952" t="str">
            <v>Critical</v>
          </cell>
          <cell r="O952">
            <v>42668</v>
          </cell>
        </row>
        <row r="953">
          <cell r="A953" t="str">
            <v>6449-1</v>
          </cell>
          <cell r="J953" t="str">
            <v>Low</v>
          </cell>
          <cell r="O953">
            <v>42673</v>
          </cell>
        </row>
        <row r="954">
          <cell r="A954" t="str">
            <v>6451-1</v>
          </cell>
          <cell r="J954" t="str">
            <v>Medium</v>
          </cell>
          <cell r="O954">
            <v>42668</v>
          </cell>
        </row>
        <row r="955">
          <cell r="A955" t="str">
            <v>6453-1</v>
          </cell>
          <cell r="J955" t="str">
            <v>Critical</v>
          </cell>
          <cell r="O955">
            <v>42670</v>
          </cell>
        </row>
        <row r="956">
          <cell r="A956" t="str">
            <v>6455-1</v>
          </cell>
          <cell r="J956" t="str">
            <v>High</v>
          </cell>
          <cell r="O956">
            <v>42670</v>
          </cell>
        </row>
        <row r="957">
          <cell r="A957" t="str">
            <v>6457-1</v>
          </cell>
          <cell r="J957" t="str">
            <v>Medium</v>
          </cell>
          <cell r="O957">
            <v>42671</v>
          </cell>
        </row>
        <row r="958">
          <cell r="A958" t="str">
            <v>6457-2</v>
          </cell>
          <cell r="J958" t="str">
            <v>Medium</v>
          </cell>
          <cell r="O958">
            <v>42670</v>
          </cell>
        </row>
        <row r="959">
          <cell r="A959" t="str">
            <v>6460-1</v>
          </cell>
          <cell r="J959" t="str">
            <v>Low</v>
          </cell>
          <cell r="O959">
            <v>42680</v>
          </cell>
        </row>
        <row r="960">
          <cell r="A960" t="str">
            <v>6461-1</v>
          </cell>
          <cell r="J960" t="str">
            <v>Critical</v>
          </cell>
          <cell r="O960">
            <v>42673</v>
          </cell>
        </row>
        <row r="961">
          <cell r="A961" t="str">
            <v>6463-1</v>
          </cell>
          <cell r="J961" t="str">
            <v>Critical</v>
          </cell>
          <cell r="O961">
            <v>42673</v>
          </cell>
        </row>
        <row r="962">
          <cell r="A962" t="str">
            <v>6465-1</v>
          </cell>
          <cell r="J962" t="str">
            <v>Medium</v>
          </cell>
          <cell r="O962">
            <v>42674</v>
          </cell>
        </row>
        <row r="963">
          <cell r="A963" t="str">
            <v>6467-1</v>
          </cell>
          <cell r="J963" t="str">
            <v>Medium</v>
          </cell>
          <cell r="O963">
            <v>42675</v>
          </cell>
        </row>
        <row r="964">
          <cell r="A964" t="str">
            <v>6469-1</v>
          </cell>
          <cell r="J964" t="str">
            <v>Not Specified</v>
          </cell>
          <cell r="O964">
            <v>42677</v>
          </cell>
        </row>
        <row r="965">
          <cell r="A965" t="str">
            <v>6471-1</v>
          </cell>
          <cell r="J965" t="str">
            <v>Critical</v>
          </cell>
          <cell r="O965">
            <v>42677</v>
          </cell>
        </row>
        <row r="966">
          <cell r="A966" t="str">
            <v>6472-1</v>
          </cell>
          <cell r="J966" t="str">
            <v>Not Specified</v>
          </cell>
          <cell r="O966">
            <v>42677</v>
          </cell>
        </row>
        <row r="967">
          <cell r="A967" t="str">
            <v>6473-1</v>
          </cell>
          <cell r="J967" t="str">
            <v>Not Specified</v>
          </cell>
          <cell r="O967">
            <v>42678</v>
          </cell>
        </row>
        <row r="968">
          <cell r="A968" t="str">
            <v>6475-1</v>
          </cell>
          <cell r="J968" t="str">
            <v>Low</v>
          </cell>
          <cell r="O968">
            <v>42680</v>
          </cell>
        </row>
        <row r="969">
          <cell r="A969" t="str">
            <v>6477-1</v>
          </cell>
          <cell r="J969" t="str">
            <v>Not Specified</v>
          </cell>
          <cell r="O969">
            <v>42678</v>
          </cell>
        </row>
        <row r="970">
          <cell r="A970" t="str">
            <v>6479-1</v>
          </cell>
          <cell r="J970" t="str">
            <v>Low</v>
          </cell>
          <cell r="O970">
            <v>42686</v>
          </cell>
        </row>
        <row r="971">
          <cell r="A971" t="str">
            <v>6480-1</v>
          </cell>
          <cell r="J971" t="str">
            <v>Low</v>
          </cell>
          <cell r="O971">
            <v>42687</v>
          </cell>
        </row>
        <row r="972">
          <cell r="A972" t="str">
            <v>6482-1</v>
          </cell>
          <cell r="J972" t="str">
            <v>Low</v>
          </cell>
          <cell r="O972">
            <v>42684</v>
          </cell>
        </row>
        <row r="973">
          <cell r="A973" t="str">
            <v>6483-1</v>
          </cell>
          <cell r="J973" t="str">
            <v>Not Specified</v>
          </cell>
          <cell r="O973">
            <v>42682</v>
          </cell>
        </row>
        <row r="974">
          <cell r="A974" t="str">
            <v>6484-1</v>
          </cell>
          <cell r="J974" t="str">
            <v>High</v>
          </cell>
          <cell r="O974">
            <v>42685</v>
          </cell>
        </row>
        <row r="975">
          <cell r="A975" t="str">
            <v>6485-1</v>
          </cell>
          <cell r="J975" t="str">
            <v>Not Specified</v>
          </cell>
          <cell r="O975">
            <v>42686</v>
          </cell>
        </row>
        <row r="976">
          <cell r="A976" t="str">
            <v>6487-1</v>
          </cell>
          <cell r="J976" t="str">
            <v>Not Specified</v>
          </cell>
          <cell r="O976">
            <v>42686</v>
          </cell>
        </row>
        <row r="977">
          <cell r="A977" t="str">
            <v>6489-1</v>
          </cell>
          <cell r="J977" t="str">
            <v>Low</v>
          </cell>
          <cell r="O977">
            <v>42689</v>
          </cell>
        </row>
        <row r="978">
          <cell r="A978" t="str">
            <v>6491-1</v>
          </cell>
          <cell r="J978" t="str">
            <v>Medium</v>
          </cell>
          <cell r="O978">
            <v>42689</v>
          </cell>
        </row>
        <row r="979">
          <cell r="A979" t="str">
            <v>6493-1</v>
          </cell>
          <cell r="J979" t="str">
            <v>High</v>
          </cell>
          <cell r="O979">
            <v>42690</v>
          </cell>
        </row>
        <row r="980">
          <cell r="A980" t="str">
            <v>6495-1</v>
          </cell>
          <cell r="J980" t="str">
            <v>High</v>
          </cell>
          <cell r="O980">
            <v>42693</v>
          </cell>
        </row>
        <row r="981">
          <cell r="A981" t="str">
            <v>6496-1</v>
          </cell>
          <cell r="J981" t="str">
            <v>Medium</v>
          </cell>
          <cell r="O981">
            <v>42693</v>
          </cell>
        </row>
        <row r="982">
          <cell r="A982" t="str">
            <v>6497-1</v>
          </cell>
          <cell r="J982" t="str">
            <v>Critical</v>
          </cell>
          <cell r="O982">
            <v>42695</v>
          </cell>
        </row>
        <row r="983">
          <cell r="A983" t="str">
            <v>6498-1</v>
          </cell>
          <cell r="J983" t="str">
            <v>Low</v>
          </cell>
          <cell r="O983">
            <v>42701</v>
          </cell>
        </row>
        <row r="984">
          <cell r="A984" t="str">
            <v>6499-1</v>
          </cell>
          <cell r="J984" t="str">
            <v>Critical</v>
          </cell>
          <cell r="O984">
            <v>42699</v>
          </cell>
        </row>
        <row r="985">
          <cell r="A985" t="str">
            <v>6500-1</v>
          </cell>
          <cell r="J985" t="str">
            <v>Medium</v>
          </cell>
          <cell r="O985">
            <v>42702</v>
          </cell>
        </row>
        <row r="986">
          <cell r="A986" t="str">
            <v>6502-1</v>
          </cell>
          <cell r="J986" t="str">
            <v>Medium</v>
          </cell>
          <cell r="O986">
            <v>42702</v>
          </cell>
        </row>
        <row r="987">
          <cell r="A987" t="str">
            <v>6503-1</v>
          </cell>
          <cell r="J987" t="str">
            <v>Low</v>
          </cell>
          <cell r="O987">
            <v>42704</v>
          </cell>
        </row>
        <row r="988">
          <cell r="A988" t="str">
            <v>6504-1</v>
          </cell>
          <cell r="J988" t="str">
            <v>Not Specified</v>
          </cell>
          <cell r="O988">
            <v>42703</v>
          </cell>
        </row>
        <row r="989">
          <cell r="A989" t="str">
            <v>6505-1</v>
          </cell>
          <cell r="J989" t="str">
            <v>Low</v>
          </cell>
          <cell r="O989">
            <v>42701</v>
          </cell>
        </row>
        <row r="990">
          <cell r="A990" t="str">
            <v>6506-1</v>
          </cell>
          <cell r="J990" t="str">
            <v>Critical</v>
          </cell>
          <cell r="O990">
            <v>42703</v>
          </cell>
        </row>
        <row r="991">
          <cell r="A991" t="str">
            <v>6507-1</v>
          </cell>
          <cell r="J991" t="str">
            <v>Critical</v>
          </cell>
          <cell r="O991">
            <v>42705</v>
          </cell>
        </row>
        <row r="992">
          <cell r="A992" t="str">
            <v>6508-1</v>
          </cell>
          <cell r="J992" t="str">
            <v>Not Specified</v>
          </cell>
          <cell r="O992">
            <v>42704</v>
          </cell>
        </row>
        <row r="993">
          <cell r="A993" t="str">
            <v>6509-1</v>
          </cell>
          <cell r="J993" t="str">
            <v>High</v>
          </cell>
          <cell r="O993">
            <v>42706</v>
          </cell>
        </row>
        <row r="994">
          <cell r="A994" t="str">
            <v>6510-1</v>
          </cell>
          <cell r="J994" t="str">
            <v>Medium</v>
          </cell>
          <cell r="O994">
            <v>42709</v>
          </cell>
        </row>
        <row r="995">
          <cell r="A995" t="str">
            <v>6511-1</v>
          </cell>
          <cell r="J995" t="str">
            <v>High</v>
          </cell>
          <cell r="O995">
            <v>42709</v>
          </cell>
        </row>
        <row r="996">
          <cell r="A996" t="str">
            <v>6512-1</v>
          </cell>
          <cell r="J996" t="str">
            <v>High</v>
          </cell>
          <cell r="O996">
            <v>42711</v>
          </cell>
        </row>
        <row r="997">
          <cell r="A997" t="str">
            <v>6514-1</v>
          </cell>
          <cell r="J997" t="str">
            <v>Low</v>
          </cell>
          <cell r="O997">
            <v>42712</v>
          </cell>
        </row>
        <row r="998">
          <cell r="A998" t="str">
            <v>6515-1</v>
          </cell>
          <cell r="J998" t="str">
            <v>Low</v>
          </cell>
          <cell r="O998">
            <v>42719</v>
          </cell>
        </row>
        <row r="999">
          <cell r="A999" t="str">
            <v>6515-2</v>
          </cell>
          <cell r="J999" t="str">
            <v>Low</v>
          </cell>
          <cell r="O999">
            <v>42716</v>
          </cell>
        </row>
        <row r="1000">
          <cell r="A1000" t="str">
            <v>6517-1</v>
          </cell>
          <cell r="J1000" t="str">
            <v>High</v>
          </cell>
          <cell r="O1000">
            <v>42714</v>
          </cell>
        </row>
        <row r="1001">
          <cell r="A1001" t="str">
            <v>6521-1</v>
          </cell>
          <cell r="J1001" t="str">
            <v>High</v>
          </cell>
          <cell r="O1001">
            <v>42714</v>
          </cell>
        </row>
        <row r="1002">
          <cell r="A1002" t="str">
            <v>6523-1</v>
          </cell>
          <cell r="J1002" t="str">
            <v>Critical</v>
          </cell>
          <cell r="O1002">
            <v>42716</v>
          </cell>
        </row>
        <row r="1003">
          <cell r="A1003" t="str">
            <v>6525-1</v>
          </cell>
          <cell r="J1003" t="str">
            <v>Low</v>
          </cell>
          <cell r="O1003">
            <v>42718</v>
          </cell>
        </row>
        <row r="1004">
          <cell r="A1004" t="str">
            <v>6526-1</v>
          </cell>
          <cell r="J1004" t="str">
            <v>Not Specified</v>
          </cell>
          <cell r="O1004">
            <v>42716</v>
          </cell>
        </row>
        <row r="1005">
          <cell r="A1005" t="str">
            <v>6527-1</v>
          </cell>
          <cell r="J1005" t="str">
            <v>Low</v>
          </cell>
          <cell r="O1005">
            <v>42719</v>
          </cell>
        </row>
        <row r="1006">
          <cell r="A1006" t="str">
            <v>6528-1</v>
          </cell>
          <cell r="J1006" t="str">
            <v>Critical</v>
          </cell>
          <cell r="O1006">
            <v>42716</v>
          </cell>
        </row>
        <row r="1007">
          <cell r="A1007" t="str">
            <v>6529-1</v>
          </cell>
          <cell r="J1007" t="str">
            <v>High</v>
          </cell>
          <cell r="O1007">
            <v>42719</v>
          </cell>
        </row>
        <row r="1008">
          <cell r="A1008" t="str">
            <v>6530-1</v>
          </cell>
          <cell r="J1008" t="str">
            <v>Low</v>
          </cell>
          <cell r="O1008">
            <v>42728</v>
          </cell>
        </row>
        <row r="1009">
          <cell r="A1009" t="str">
            <v>6531-1</v>
          </cell>
          <cell r="J1009" t="str">
            <v>High</v>
          </cell>
          <cell r="O1009">
            <v>42723</v>
          </cell>
        </row>
        <row r="1010">
          <cell r="A1010" t="str">
            <v>6532-1</v>
          </cell>
          <cell r="J1010" t="str">
            <v>Critical</v>
          </cell>
          <cell r="O1010">
            <v>42723</v>
          </cell>
        </row>
        <row r="1011">
          <cell r="A1011" t="str">
            <v>6534-1</v>
          </cell>
          <cell r="J1011" t="str">
            <v>Critical</v>
          </cell>
          <cell r="O1011">
            <v>42725</v>
          </cell>
        </row>
        <row r="1012">
          <cell r="A1012" t="str">
            <v>6535-1</v>
          </cell>
          <cell r="J1012" t="str">
            <v>Critical</v>
          </cell>
          <cell r="O1012">
            <v>42726</v>
          </cell>
        </row>
        <row r="1013">
          <cell r="A1013" t="str">
            <v>6536-1</v>
          </cell>
          <cell r="J1013" t="str">
            <v>Critical</v>
          </cell>
          <cell r="O1013">
            <v>42727</v>
          </cell>
        </row>
        <row r="1014">
          <cell r="A1014" t="str">
            <v>6538-1</v>
          </cell>
          <cell r="J1014" t="str">
            <v>High</v>
          </cell>
          <cell r="O1014">
            <v>42729</v>
          </cell>
        </row>
        <row r="1015">
          <cell r="A1015" t="str">
            <v>6540-1</v>
          </cell>
          <cell r="J1015" t="str">
            <v>Not Specified</v>
          </cell>
          <cell r="O1015">
            <v>42730</v>
          </cell>
        </row>
        <row r="1016">
          <cell r="A1016" t="str">
            <v>6541-1</v>
          </cell>
          <cell r="J1016" t="str">
            <v>High</v>
          </cell>
          <cell r="O1016">
            <v>42734</v>
          </cell>
        </row>
        <row r="1017">
          <cell r="A1017" t="str">
            <v>6542-1</v>
          </cell>
          <cell r="J1017" t="str">
            <v>Medium</v>
          </cell>
          <cell r="O1017">
            <v>42733</v>
          </cell>
        </row>
        <row r="1018">
          <cell r="A1018" t="str">
            <v>6543-1</v>
          </cell>
          <cell r="J1018" t="str">
            <v>Medium</v>
          </cell>
          <cell r="O1018">
            <v>42733</v>
          </cell>
        </row>
        <row r="1019">
          <cell r="A1019" t="str">
            <v>6544-1</v>
          </cell>
          <cell r="J1019" t="str">
            <v>Low</v>
          </cell>
          <cell r="O1019">
            <v>42739</v>
          </cell>
        </row>
        <row r="1020">
          <cell r="A1020" t="str">
            <v>6546-1</v>
          </cell>
          <cell r="J1020" t="str">
            <v>Not Specified</v>
          </cell>
          <cell r="O1020">
            <v>42739</v>
          </cell>
        </row>
        <row r="1021">
          <cell r="A1021" t="str">
            <v>6548-1</v>
          </cell>
          <cell r="O1021">
            <v>42740</v>
          </cell>
        </row>
        <row r="1022">
          <cell r="A1022" t="str">
            <v>6550-1</v>
          </cell>
          <cell r="J1022" t="str">
            <v>Medium</v>
          </cell>
          <cell r="O1022">
            <v>42741</v>
          </cell>
        </row>
        <row r="1023">
          <cell r="A1023" t="str">
            <v>6552-1</v>
          </cell>
          <cell r="J1023" t="str">
            <v>Medium</v>
          </cell>
          <cell r="O1023">
            <v>42742</v>
          </cell>
        </row>
        <row r="1024">
          <cell r="A1024" t="str">
            <v>6553-1</v>
          </cell>
          <cell r="J1024" t="str">
            <v>Medium</v>
          </cell>
          <cell r="O1024">
            <v>42746</v>
          </cell>
        </row>
        <row r="1025">
          <cell r="A1025" t="str">
            <v>6555-1</v>
          </cell>
          <cell r="J1025" t="str">
            <v>Critical</v>
          </cell>
          <cell r="O1025">
            <v>42748</v>
          </cell>
        </row>
        <row r="1026">
          <cell r="A1026" t="str">
            <v>6557-1</v>
          </cell>
          <cell r="J1026" t="str">
            <v>Medium</v>
          </cell>
          <cell r="O1026">
            <v>42750</v>
          </cell>
        </row>
        <row r="1027">
          <cell r="A1027" t="str">
            <v>6558-1</v>
          </cell>
          <cell r="J1027" t="str">
            <v>Critical</v>
          </cell>
          <cell r="O1027">
            <v>42753</v>
          </cell>
        </row>
        <row r="1028">
          <cell r="A1028" t="str">
            <v>6560-1</v>
          </cell>
          <cell r="J1028" t="str">
            <v>Not Specified</v>
          </cell>
          <cell r="O1028">
            <v>42755</v>
          </cell>
        </row>
        <row r="1029">
          <cell r="A1029" t="str">
            <v>6561-1</v>
          </cell>
          <cell r="J1029" t="str">
            <v>Not Specified</v>
          </cell>
          <cell r="O1029">
            <v>42756</v>
          </cell>
        </row>
        <row r="1030">
          <cell r="A1030" t="str">
            <v>6562-1</v>
          </cell>
          <cell r="J1030" t="str">
            <v>Medium</v>
          </cell>
          <cell r="O1030">
            <v>42756</v>
          </cell>
        </row>
        <row r="1031">
          <cell r="A1031" t="str">
            <v>6564-1</v>
          </cell>
          <cell r="J1031" t="str">
            <v>Low</v>
          </cell>
          <cell r="O1031">
            <v>42761</v>
          </cell>
        </row>
        <row r="1032">
          <cell r="A1032" t="str">
            <v>6565-1</v>
          </cell>
          <cell r="J1032" t="str">
            <v>Not Specified</v>
          </cell>
          <cell r="O1032">
            <v>42756</v>
          </cell>
        </row>
        <row r="1033">
          <cell r="A1033" t="str">
            <v>6567-1</v>
          </cell>
          <cell r="J1033" t="str">
            <v>Not Specified</v>
          </cell>
          <cell r="O1033">
            <v>42760</v>
          </cell>
        </row>
        <row r="1034">
          <cell r="A1034" t="str">
            <v>6569-1</v>
          </cell>
          <cell r="J1034" t="str">
            <v>Not Specified</v>
          </cell>
          <cell r="O1034">
            <v>42761</v>
          </cell>
        </row>
        <row r="1035">
          <cell r="A1035" t="str">
            <v>6571-1</v>
          </cell>
          <cell r="J1035" t="str">
            <v>High</v>
          </cell>
          <cell r="O1035">
            <v>42762</v>
          </cell>
        </row>
        <row r="1036">
          <cell r="A1036" t="str">
            <v>6572-1</v>
          </cell>
          <cell r="J1036" t="str">
            <v>Critical</v>
          </cell>
          <cell r="O1036">
            <v>42763</v>
          </cell>
        </row>
        <row r="1037">
          <cell r="A1037" t="str">
            <v>6574-1</v>
          </cell>
          <cell r="J1037" t="str">
            <v>Not Specified</v>
          </cell>
          <cell r="O1037">
            <v>42768</v>
          </cell>
        </row>
        <row r="1038">
          <cell r="A1038" t="str">
            <v>6576-1</v>
          </cell>
          <cell r="J1038" t="str">
            <v>Low</v>
          </cell>
          <cell r="O1038">
            <v>42771</v>
          </cell>
        </row>
        <row r="1039">
          <cell r="A1039" t="str">
            <v>6577-1</v>
          </cell>
          <cell r="O1039">
            <v>42770</v>
          </cell>
        </row>
        <row r="1040">
          <cell r="A1040" t="str">
            <v>6579-1</v>
          </cell>
          <cell r="J1040" t="str">
            <v>High</v>
          </cell>
          <cell r="O1040">
            <v>42771</v>
          </cell>
        </row>
        <row r="1041">
          <cell r="A1041" t="str">
            <v>6581-1</v>
          </cell>
          <cell r="J1041" t="str">
            <v>High</v>
          </cell>
          <cell r="O1041">
            <v>42771</v>
          </cell>
        </row>
        <row r="1042">
          <cell r="A1042" t="str">
            <v>6582-1</v>
          </cell>
          <cell r="J1042" t="str">
            <v>Medium</v>
          </cell>
          <cell r="O1042">
            <v>42773</v>
          </cell>
        </row>
        <row r="1043">
          <cell r="A1043" t="str">
            <v>6584-1</v>
          </cell>
          <cell r="J1043" t="str">
            <v>Low</v>
          </cell>
        </row>
        <row r="1044">
          <cell r="A1044" t="str">
            <v>6586-1</v>
          </cell>
          <cell r="J1044" t="str">
            <v>Medium</v>
          </cell>
        </row>
      </sheetData>
      <sheetData sheetId="1"/>
      <sheetData sheetId="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ientes"/>
      <sheetName val="Clientes 2"/>
      <sheetName val="Clientes 3"/>
      <sheetName val="Clientes 4"/>
      <sheetName val="Clientes 5"/>
      <sheetName val="Clientes 6"/>
    </sheetNames>
    <sheetDataSet>
      <sheetData sheetId="0"/>
      <sheetData sheetId="1"/>
      <sheetData sheetId="2"/>
      <sheetData sheetId="3"/>
      <sheetData sheetId="4"/>
      <sheetData sheetId="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ditional Formatting"/>
      <sheetName val="Cond-Formatting"/>
      <sheetName val="Con.Form.Manage 1"/>
      <sheetName val="Formulas"/>
      <sheetName val="Sumifs"/>
      <sheetName val="Sales 2016"/>
    </sheetNames>
    <sheetDataSet>
      <sheetData sheetId="0" refreshError="1"/>
      <sheetData sheetId="1">
        <row r="2">
          <cell r="A2" t="str">
            <v>BATH-020</v>
          </cell>
        </row>
        <row r="3">
          <cell r="A3" t="str">
            <v>BATH-044</v>
          </cell>
        </row>
        <row r="4">
          <cell r="A4" t="str">
            <v>BATH-076</v>
          </cell>
        </row>
        <row r="5">
          <cell r="A5" t="str">
            <v>BATH-082</v>
          </cell>
        </row>
        <row r="6">
          <cell r="A6" t="str">
            <v>BATH-013</v>
          </cell>
        </row>
        <row r="7">
          <cell r="A7" t="str">
            <v>BATH-057</v>
          </cell>
        </row>
        <row r="8">
          <cell r="A8" t="str">
            <v>BATH-033</v>
          </cell>
        </row>
        <row r="9">
          <cell r="A9" t="str">
            <v>BATH-049</v>
          </cell>
        </row>
        <row r="10">
          <cell r="A10" t="str">
            <v>DECK-081</v>
          </cell>
        </row>
        <row r="11">
          <cell r="A11" t="str">
            <v>DECK-074</v>
          </cell>
        </row>
        <row r="12">
          <cell r="A12" t="str">
            <v>MATE-037</v>
          </cell>
        </row>
        <row r="13">
          <cell r="A13" t="str">
            <v>MATE-096</v>
          </cell>
        </row>
        <row r="14">
          <cell r="A14" t="str">
            <v>MATE-065</v>
          </cell>
        </row>
        <row r="15">
          <cell r="A15" t="str">
            <v>MATE-011</v>
          </cell>
        </row>
        <row r="16">
          <cell r="A16" t="str">
            <v>MATE-077</v>
          </cell>
        </row>
        <row r="17">
          <cell r="A17" t="str">
            <v>MATE-083</v>
          </cell>
        </row>
        <row r="18">
          <cell r="A18" t="str">
            <v>HARD-025</v>
          </cell>
        </row>
        <row r="19">
          <cell r="A19" t="str">
            <v>HARD-084</v>
          </cell>
        </row>
        <row r="20">
          <cell r="A20" t="str">
            <v>HARD-054</v>
          </cell>
        </row>
        <row r="21">
          <cell r="A21" t="str">
            <v>HARD-015</v>
          </cell>
        </row>
        <row r="22">
          <cell r="A22" t="str">
            <v>HARD-014</v>
          </cell>
        </row>
        <row r="23">
          <cell r="A23" t="str">
            <v>HARD-073</v>
          </cell>
        </row>
        <row r="24">
          <cell r="A24" t="str">
            <v>HARD-070</v>
          </cell>
        </row>
        <row r="25">
          <cell r="A25" t="str">
            <v>HARD-089</v>
          </cell>
        </row>
        <row r="26">
          <cell r="A26" t="str">
            <v>HARD-044</v>
          </cell>
        </row>
        <row r="27">
          <cell r="A27" t="str">
            <v>HARD-020</v>
          </cell>
        </row>
        <row r="28">
          <cell r="A28" t="str">
            <v>HARD-019</v>
          </cell>
        </row>
        <row r="29">
          <cell r="A29" t="str">
            <v>HARD-067</v>
          </cell>
        </row>
        <row r="30">
          <cell r="A30" t="str">
            <v>DECO-091</v>
          </cell>
        </row>
        <row r="31">
          <cell r="A31" t="str">
            <v>DECO-047</v>
          </cell>
        </row>
        <row r="32">
          <cell r="A32" t="str">
            <v>DECO-004</v>
          </cell>
        </row>
        <row r="33">
          <cell r="A33" t="str">
            <v>DECO-069</v>
          </cell>
        </row>
        <row r="34">
          <cell r="A34" t="str">
            <v>DECO-074</v>
          </cell>
        </row>
        <row r="35">
          <cell r="A35" t="str">
            <v>DECO-023</v>
          </cell>
        </row>
        <row r="36">
          <cell r="A36" t="str">
            <v>DECO-099</v>
          </cell>
        </row>
        <row r="37">
          <cell r="A37" t="str">
            <v>LUMB-066</v>
          </cell>
        </row>
        <row r="38">
          <cell r="A38" t="str">
            <v>LUMB-004</v>
          </cell>
        </row>
        <row r="39">
          <cell r="A39" t="str">
            <v>LUMB-037</v>
          </cell>
        </row>
        <row r="40">
          <cell r="A40" t="str">
            <v>LUMB-022</v>
          </cell>
        </row>
        <row r="41">
          <cell r="A41" t="str">
            <v>LUMB-005</v>
          </cell>
        </row>
        <row r="42">
          <cell r="A42" t="str">
            <v>LUMB-019</v>
          </cell>
        </row>
        <row r="43">
          <cell r="A43" t="str">
            <v>LUMB-060</v>
          </cell>
        </row>
        <row r="44">
          <cell r="A44" t="str">
            <v>LUMB-071</v>
          </cell>
        </row>
        <row r="45">
          <cell r="A45" t="str">
            <v>LUMB-070</v>
          </cell>
        </row>
        <row r="46">
          <cell r="A46" t="str">
            <v>LUMB-015</v>
          </cell>
        </row>
        <row r="47">
          <cell r="A47" t="str">
            <v>LUMB-089</v>
          </cell>
        </row>
        <row r="48">
          <cell r="A48" t="str">
            <v>MATE-007</v>
          </cell>
        </row>
        <row r="49">
          <cell r="A49" t="str">
            <v>MATE-071</v>
          </cell>
        </row>
        <row r="50">
          <cell r="A50" t="str">
            <v>MATE-046</v>
          </cell>
        </row>
        <row r="51">
          <cell r="A51" t="str">
            <v>MATE-062</v>
          </cell>
        </row>
        <row r="52">
          <cell r="A52" t="str">
            <v>MATE-091</v>
          </cell>
        </row>
      </sheetData>
      <sheetData sheetId="2" refreshError="1"/>
      <sheetData sheetId="3" refreshError="1"/>
      <sheetData sheetId="4" refreshError="1"/>
      <sheetData sheetId="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Notes"/>
      <sheetName val="DV"/>
      <sheetName val="DV (an)"/>
      <sheetName val="Homework ==&gt;&gt;"/>
      <sheetName val="HW(1)"/>
      <sheetName val="HW(1an)"/>
      <sheetName val="HW(-2)"/>
      <sheetName val="HW(2an)"/>
      <sheetName val="Busn218-Video10"/>
    </sheetNames>
    <sheetDataSet>
      <sheetData sheetId="0" refreshError="1"/>
      <sheetData sheetId="1" refreshError="1"/>
      <sheetData sheetId="2" refreshError="1"/>
      <sheetData sheetId="3">
        <row r="58">
          <cell r="G58" t="str">
            <v>FreestyleANSWER</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V-1"/>
      <sheetName val="Data Validation====&gt;&gt;&gt;"/>
    </sheetNames>
    <sheetDataSet>
      <sheetData sheetId="0"/>
      <sheetData sheetId="1">
        <row r="58">
          <cell r="A58" t="str">
            <v>Sunset</v>
          </cell>
        </row>
        <row r="59">
          <cell r="A59" t="str">
            <v>Sunshine</v>
          </cell>
        </row>
        <row r="60">
          <cell r="A60" t="str">
            <v>Quad</v>
          </cell>
        </row>
        <row r="61">
          <cell r="A61" t="str">
            <v>Carlota</v>
          </cell>
        </row>
        <row r="62">
          <cell r="A62" t="str">
            <v>SB Weight</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Lookup"/>
      <sheetName val="Report"/>
      <sheetName val="Calc"/>
      <sheetName val="Pivot_Council"/>
      <sheetName val="Pivot_Method"/>
    </sheetNames>
    <sheetDataSet>
      <sheetData sheetId="0"/>
      <sheetData sheetId="1">
        <row r="4">
          <cell r="A4" t="str">
            <v>Albion</v>
          </cell>
        </row>
        <row r="5">
          <cell r="A5" t="str">
            <v>Richmond</v>
          </cell>
        </row>
        <row r="6">
          <cell r="A6" t="str">
            <v>Surrey Hills</v>
          </cell>
        </row>
        <row r="7">
          <cell r="A7" t="str">
            <v>Fawkner</v>
          </cell>
        </row>
        <row r="8">
          <cell r="A8" t="str">
            <v>Maidstone</v>
          </cell>
        </row>
        <row r="9">
          <cell r="A9" t="str">
            <v>Footscray</v>
          </cell>
        </row>
        <row r="10">
          <cell r="A10" t="str">
            <v>Port Melbourne</v>
          </cell>
        </row>
        <row r="11">
          <cell r="A11" t="str">
            <v>Chadstone</v>
          </cell>
        </row>
        <row r="12">
          <cell r="A12" t="str">
            <v>Burwood</v>
          </cell>
        </row>
        <row r="13">
          <cell r="A13" t="str">
            <v>Mont Albert</v>
          </cell>
        </row>
        <row r="14">
          <cell r="A14" t="str">
            <v>Abbotsford</v>
          </cell>
        </row>
        <row r="15">
          <cell r="A15" t="str">
            <v>Coburg</v>
          </cell>
        </row>
        <row r="16">
          <cell r="A16" t="str">
            <v>Oakleigh South</v>
          </cell>
        </row>
        <row r="17">
          <cell r="A17" t="str">
            <v>Essendon</v>
          </cell>
        </row>
        <row r="18">
          <cell r="A18" t="str">
            <v>Maribyrnong</v>
          </cell>
        </row>
        <row r="19">
          <cell r="A19" t="str">
            <v>West Footscray</v>
          </cell>
        </row>
        <row r="20">
          <cell r="A20" t="str">
            <v>Bentleigh</v>
          </cell>
        </row>
        <row r="21">
          <cell r="A21" t="str">
            <v>Elwood</v>
          </cell>
        </row>
        <row r="22">
          <cell r="A22" t="str">
            <v>Thornbury</v>
          </cell>
        </row>
        <row r="23">
          <cell r="A23" t="str">
            <v>Ormond</v>
          </cell>
        </row>
        <row r="24">
          <cell r="A24" t="str">
            <v>Yarraville</v>
          </cell>
        </row>
        <row r="25">
          <cell r="A25" t="str">
            <v>Altona</v>
          </cell>
        </row>
        <row r="26">
          <cell r="A26" t="str">
            <v>Moorabbin</v>
          </cell>
        </row>
        <row r="27">
          <cell r="A27" t="str">
            <v>Fitzroy North</v>
          </cell>
        </row>
        <row r="28">
          <cell r="A28" t="str">
            <v>Malvern East</v>
          </cell>
        </row>
        <row r="29">
          <cell r="A29" t="str">
            <v>Glenroy</v>
          </cell>
        </row>
        <row r="30">
          <cell r="A30" t="str">
            <v>Brunswick West</v>
          </cell>
        </row>
        <row r="31">
          <cell r="A31" t="str">
            <v>Brunswick East</v>
          </cell>
        </row>
        <row r="32">
          <cell r="A32" t="str">
            <v>Niddrie</v>
          </cell>
        </row>
        <row r="33">
          <cell r="A33" t="str">
            <v>Melbourne</v>
          </cell>
        </row>
        <row r="34">
          <cell r="A34" t="str">
            <v>Altona North</v>
          </cell>
        </row>
        <row r="35">
          <cell r="A35" t="str">
            <v>Reservoir</v>
          </cell>
        </row>
        <row r="36">
          <cell r="A36" t="str">
            <v>Preston</v>
          </cell>
        </row>
        <row r="37">
          <cell r="A37" t="str">
            <v>Balwyn North</v>
          </cell>
        </row>
        <row r="38">
          <cell r="A38" t="str">
            <v>Glen Iris</v>
          </cell>
        </row>
        <row r="39">
          <cell r="A39" t="str">
            <v>Brighton</v>
          </cell>
        </row>
        <row r="40">
          <cell r="A40" t="str">
            <v>Toorak</v>
          </cell>
        </row>
        <row r="41">
          <cell r="A41" t="str">
            <v>South Yarra</v>
          </cell>
        </row>
        <row r="42">
          <cell r="A42" t="str">
            <v>Albert Park</v>
          </cell>
        </row>
        <row r="43">
          <cell r="A43" t="str">
            <v>Pascoe Vale</v>
          </cell>
        </row>
        <row r="44">
          <cell r="A44" t="str">
            <v>Brunswick</v>
          </cell>
        </row>
        <row r="45">
          <cell r="A45" t="str">
            <v>Keilor East</v>
          </cell>
        </row>
        <row r="46">
          <cell r="A46" t="str">
            <v>Strathmore</v>
          </cell>
        </row>
        <row r="47">
          <cell r="A47" t="str">
            <v>Doncaster</v>
          </cell>
        </row>
        <row r="48">
          <cell r="A48" t="str">
            <v>Spotswood</v>
          </cell>
        </row>
        <row r="49">
          <cell r="A49" t="str">
            <v>Newport</v>
          </cell>
        </row>
        <row r="50">
          <cell r="A50" t="str">
            <v>Elsternwick</v>
          </cell>
        </row>
        <row r="51">
          <cell r="A51" t="str">
            <v>Bentleigh East</v>
          </cell>
        </row>
        <row r="52">
          <cell r="A52" t="str">
            <v>Sunshine West</v>
          </cell>
        </row>
        <row r="53">
          <cell r="A53" t="str">
            <v>Sunshine North</v>
          </cell>
        </row>
        <row r="54">
          <cell r="A54" t="str">
            <v>Kew</v>
          </cell>
        </row>
        <row r="55">
          <cell r="A55" t="str">
            <v>Heidelberg West</v>
          </cell>
        </row>
        <row r="56">
          <cell r="A56" t="str">
            <v>Box Hill</v>
          </cell>
        </row>
        <row r="57">
          <cell r="A57" t="str">
            <v>Ripponlea</v>
          </cell>
        </row>
        <row r="58">
          <cell r="A58" t="str">
            <v>St Kilda</v>
          </cell>
        </row>
        <row r="59">
          <cell r="A59" t="str">
            <v>Ascot Vale</v>
          </cell>
        </row>
        <row r="60">
          <cell r="A60" t="str">
            <v>Carlton</v>
          </cell>
        </row>
        <row r="61">
          <cell r="A61" t="str">
            <v>Kealba</v>
          </cell>
        </row>
        <row r="62">
          <cell r="A62" t="str">
            <v>Hampton</v>
          </cell>
        </row>
        <row r="63">
          <cell r="A63" t="str">
            <v>South Melbourne</v>
          </cell>
        </row>
        <row r="64">
          <cell r="A64" t="str">
            <v>Aberfeldie</v>
          </cell>
        </row>
        <row r="65">
          <cell r="A65" t="str">
            <v>Williamstown</v>
          </cell>
        </row>
        <row r="66">
          <cell r="A66" t="str">
            <v>Glen Huntly</v>
          </cell>
        </row>
        <row r="67">
          <cell r="A67" t="str">
            <v>Carnegie</v>
          </cell>
        </row>
        <row r="68">
          <cell r="A68" t="str">
            <v>Ashburton</v>
          </cell>
        </row>
        <row r="69">
          <cell r="A69" t="str">
            <v>Camberwell</v>
          </cell>
        </row>
        <row r="70">
          <cell r="A70" t="str">
            <v>Heidelberg</v>
          </cell>
        </row>
        <row r="71">
          <cell r="A71" t="str">
            <v>Ivanhoe</v>
          </cell>
        </row>
        <row r="72">
          <cell r="A72" t="str">
            <v>Collingwood</v>
          </cell>
        </row>
        <row r="73">
          <cell r="A73" t="str">
            <v>Murrumbeena</v>
          </cell>
        </row>
        <row r="74">
          <cell r="A74" t="str">
            <v>Hawthorn East</v>
          </cell>
        </row>
        <row r="75">
          <cell r="A75" t="str">
            <v>Canterbury</v>
          </cell>
        </row>
        <row r="76">
          <cell r="A76" t="str">
            <v>Rosanna</v>
          </cell>
        </row>
        <row r="77">
          <cell r="A77" t="str">
            <v>Moonee Ponds</v>
          </cell>
        </row>
        <row r="78">
          <cell r="A78" t="str">
            <v>Oakleigh</v>
          </cell>
        </row>
        <row r="79">
          <cell r="A79" t="str">
            <v>Eaglemont</v>
          </cell>
        </row>
        <row r="80">
          <cell r="A80" t="str">
            <v>Hughesdale</v>
          </cell>
        </row>
        <row r="81">
          <cell r="A81" t="str">
            <v>Kensington</v>
          </cell>
        </row>
        <row r="82">
          <cell r="A82" t="str">
            <v>Northcote</v>
          </cell>
        </row>
        <row r="83">
          <cell r="A83" t="str">
            <v>Balwyn</v>
          </cell>
        </row>
        <row r="84">
          <cell r="A84" t="str">
            <v>Hampton East</v>
          </cell>
        </row>
        <row r="85">
          <cell r="A85" t="str">
            <v>Armadale</v>
          </cell>
        </row>
        <row r="86">
          <cell r="A86" t="str">
            <v>Flemington</v>
          </cell>
        </row>
        <row r="87">
          <cell r="A87" t="str">
            <v>Kew East</v>
          </cell>
        </row>
        <row r="88">
          <cell r="A88" t="str">
            <v>Yallambie</v>
          </cell>
        </row>
        <row r="89">
          <cell r="A89" t="str">
            <v>Prahran</v>
          </cell>
        </row>
        <row r="90">
          <cell r="A90" t="str">
            <v>Viewbank</v>
          </cell>
        </row>
        <row r="91">
          <cell r="A91" t="str">
            <v>Clifton Hill</v>
          </cell>
        </row>
        <row r="92">
          <cell r="A92" t="str">
            <v>Balaclava</v>
          </cell>
        </row>
        <row r="93">
          <cell r="A93" t="str">
            <v>Airport West</v>
          </cell>
        </row>
        <row r="94">
          <cell r="A94" t="str">
            <v>Kingsville</v>
          </cell>
        </row>
        <row r="95">
          <cell r="A95" t="str">
            <v>Caulfield North</v>
          </cell>
        </row>
        <row r="96">
          <cell r="A96" t="str">
            <v>Brighton East</v>
          </cell>
        </row>
        <row r="97">
          <cell r="A97" t="str">
            <v>Watsonia</v>
          </cell>
        </row>
        <row r="98">
          <cell r="A98" t="str">
            <v>Malvern</v>
          </cell>
        </row>
        <row r="99">
          <cell r="A99" t="str">
            <v>Hadfield</v>
          </cell>
        </row>
        <row r="100">
          <cell r="A100" t="str">
            <v>Essendon West</v>
          </cell>
        </row>
        <row r="101">
          <cell r="A101" t="str">
            <v>South Kingsville</v>
          </cell>
        </row>
        <row r="102">
          <cell r="A102" t="str">
            <v>Fitzroy</v>
          </cell>
        </row>
        <row r="103">
          <cell r="A103" t="str">
            <v>Windsor</v>
          </cell>
        </row>
        <row r="104">
          <cell r="A104" t="str">
            <v>Southbank</v>
          </cell>
        </row>
        <row r="105">
          <cell r="A105" t="str">
            <v>Braybrook</v>
          </cell>
        </row>
        <row r="106">
          <cell r="A106" t="str">
            <v>Sunshine</v>
          </cell>
        </row>
        <row r="107">
          <cell r="A107" t="str">
            <v>Hawthorn</v>
          </cell>
        </row>
        <row r="108">
          <cell r="A108" t="str">
            <v>Cremorne</v>
          </cell>
        </row>
        <row r="109">
          <cell r="A109" t="str">
            <v>Middle Park</v>
          </cell>
        </row>
        <row r="110">
          <cell r="A110" t="str">
            <v>Coburg North</v>
          </cell>
        </row>
        <row r="111">
          <cell r="A111" t="str">
            <v>Travancore</v>
          </cell>
        </row>
        <row r="112">
          <cell r="A112" t="str">
            <v>Bulleen</v>
          </cell>
        </row>
        <row r="113">
          <cell r="A113" t="str">
            <v>Carlton North</v>
          </cell>
        </row>
        <row r="114">
          <cell r="A114" t="str">
            <v>Avondale Heights</v>
          </cell>
        </row>
        <row r="115">
          <cell r="A115" t="str">
            <v>Fairfield</v>
          </cell>
        </row>
        <row r="116">
          <cell r="A116" t="str">
            <v>Gowanbrae</v>
          </cell>
        </row>
        <row r="117">
          <cell r="A117" t="str">
            <v>Caulfield South</v>
          </cell>
        </row>
        <row r="118">
          <cell r="A118" t="str">
            <v>Templestowe Lower</v>
          </cell>
        </row>
        <row r="119">
          <cell r="A119" t="str">
            <v>Ashwood</v>
          </cell>
        </row>
        <row r="120">
          <cell r="A120" t="str">
            <v>Strathmore Heights</v>
          </cell>
        </row>
        <row r="121">
          <cell r="A121" t="str">
            <v>Seddon</v>
          </cell>
        </row>
        <row r="122">
          <cell r="A122" t="str">
            <v>Oak Park</v>
          </cell>
        </row>
        <row r="123">
          <cell r="A123" t="str">
            <v>West Melbourne</v>
          </cell>
        </row>
        <row r="124">
          <cell r="A124" t="str">
            <v>Heidelberg Heights</v>
          </cell>
        </row>
        <row r="125">
          <cell r="A125" t="str">
            <v>Alphington</v>
          </cell>
        </row>
        <row r="126">
          <cell r="A126" t="str">
            <v>Jacana</v>
          </cell>
        </row>
        <row r="127">
          <cell r="A127" t="str">
            <v>North Melbourne</v>
          </cell>
        </row>
        <row r="128">
          <cell r="A128" t="str">
            <v>Bellfield</v>
          </cell>
        </row>
        <row r="129">
          <cell r="A129" t="str">
            <v>Ivanhoe East</v>
          </cell>
        </row>
        <row r="130">
          <cell r="A130" t="str">
            <v>Essendon North</v>
          </cell>
        </row>
        <row r="131">
          <cell r="A131" t="str">
            <v>Keilor Park</v>
          </cell>
        </row>
        <row r="132">
          <cell r="A132" t="str">
            <v>Gardenvale</v>
          </cell>
        </row>
        <row r="133">
          <cell r="A133" t="str">
            <v>Princes Hill</v>
          </cell>
        </row>
        <row r="134">
          <cell r="A134" t="str">
            <v>East Melbourne</v>
          </cell>
        </row>
        <row r="135">
          <cell r="A135" t="str">
            <v>Burnley</v>
          </cell>
        </row>
        <row r="136">
          <cell r="A136" t="str">
            <v>Parkville</v>
          </cell>
        </row>
        <row r="137">
          <cell r="A137" t="str">
            <v>Williamstown North</v>
          </cell>
        </row>
        <row r="138">
          <cell r="A138" t="str">
            <v>Docklands</v>
          </cell>
        </row>
        <row r="139">
          <cell r="A139" t="str">
            <v>Caulfield East</v>
          </cell>
        </row>
        <row r="140">
          <cell r="A140" t="str">
            <v>Kingsbury</v>
          </cell>
        </row>
        <row r="141">
          <cell r="A141" t="str">
            <v>Seaholme</v>
          </cell>
        </row>
        <row r="142">
          <cell r="A142" t="str">
            <v>Caulfield</v>
          </cell>
        </row>
        <row r="143">
          <cell r="A143" t="str">
            <v>Brooklyn</v>
          </cell>
        </row>
        <row r="144">
          <cell r="A144" t="str">
            <v>Campbellfield</v>
          </cell>
        </row>
        <row r="145">
          <cell r="A145" t="str">
            <v>Kooyong</v>
          </cell>
        </row>
        <row r="146">
          <cell r="A146" t="str">
            <v>South Morang</v>
          </cell>
        </row>
        <row r="147">
          <cell r="A147" t="str">
            <v>Vermont</v>
          </cell>
        </row>
        <row r="148">
          <cell r="A148" t="str">
            <v>Eltham</v>
          </cell>
        </row>
        <row r="149">
          <cell r="A149" t="str">
            <v>Taylors Hill</v>
          </cell>
        </row>
        <row r="150">
          <cell r="A150" t="str">
            <v>Greenvale</v>
          </cell>
        </row>
        <row r="151">
          <cell r="A151" t="str">
            <v>Black Rock</v>
          </cell>
        </row>
        <row r="152">
          <cell r="A152" t="str">
            <v>Sandringham</v>
          </cell>
        </row>
        <row r="153">
          <cell r="A153" t="str">
            <v>Watsonia North</v>
          </cell>
        </row>
        <row r="154">
          <cell r="A154" t="str">
            <v>Epping</v>
          </cell>
        </row>
        <row r="155">
          <cell r="A155" t="str">
            <v>Ringwood North</v>
          </cell>
        </row>
        <row r="156">
          <cell r="A156" t="str">
            <v>Carrum</v>
          </cell>
        </row>
        <row r="157">
          <cell r="A157" t="str">
            <v>Montmorency</v>
          </cell>
        </row>
        <row r="158">
          <cell r="A158" t="str">
            <v>Thomastown</v>
          </cell>
        </row>
        <row r="159">
          <cell r="A159" t="str">
            <v>Oakleigh East</v>
          </cell>
        </row>
        <row r="160">
          <cell r="A160" t="str">
            <v>Caroline Springs</v>
          </cell>
        </row>
        <row r="161">
          <cell r="A161" t="str">
            <v>Cheltenham</v>
          </cell>
        </row>
        <row r="162">
          <cell r="A162" t="str">
            <v>Parkdale</v>
          </cell>
        </row>
        <row r="163">
          <cell r="A163" t="str">
            <v>Gladstone Park</v>
          </cell>
        </row>
        <row r="164">
          <cell r="A164" t="str">
            <v>Greensborough</v>
          </cell>
        </row>
        <row r="165">
          <cell r="A165" t="str">
            <v>Upwey</v>
          </cell>
        </row>
        <row r="166">
          <cell r="A166" t="str">
            <v>Croydon</v>
          </cell>
        </row>
        <row r="167">
          <cell r="A167" t="str">
            <v>McKinnon</v>
          </cell>
        </row>
        <row r="168">
          <cell r="A168" t="str">
            <v>Nunawading</v>
          </cell>
        </row>
        <row r="169">
          <cell r="A169" t="str">
            <v>Ringwood</v>
          </cell>
        </row>
        <row r="170">
          <cell r="A170" t="str">
            <v>Sunbury</v>
          </cell>
        </row>
        <row r="171">
          <cell r="A171" t="str">
            <v>Mill Park</v>
          </cell>
        </row>
        <row r="172">
          <cell r="A172" t="str">
            <v>Mitcham</v>
          </cell>
        </row>
        <row r="173">
          <cell r="A173" t="str">
            <v>Blackburn</v>
          </cell>
        </row>
        <row r="174">
          <cell r="A174" t="str">
            <v>Springvale</v>
          </cell>
        </row>
        <row r="175">
          <cell r="A175" t="str">
            <v>Keysborough</v>
          </cell>
        </row>
        <row r="176">
          <cell r="A176" t="str">
            <v>Berwick</v>
          </cell>
        </row>
        <row r="177">
          <cell r="A177" t="str">
            <v>Mount Waverley</v>
          </cell>
        </row>
        <row r="178">
          <cell r="A178" t="str">
            <v>Heathmont</v>
          </cell>
        </row>
        <row r="179">
          <cell r="A179" t="str">
            <v>Wantirna</v>
          </cell>
        </row>
        <row r="180">
          <cell r="A180" t="str">
            <v>Frankston</v>
          </cell>
        </row>
        <row r="181">
          <cell r="A181" t="str">
            <v>Mooroolbark</v>
          </cell>
        </row>
        <row r="182">
          <cell r="A182" t="str">
            <v>Doncaster East</v>
          </cell>
        </row>
        <row r="183">
          <cell r="A183" t="str">
            <v>Craigieburn</v>
          </cell>
        </row>
        <row r="184">
          <cell r="A184" t="str">
            <v>Frankston South</v>
          </cell>
        </row>
        <row r="185">
          <cell r="A185" t="str">
            <v>Highett</v>
          </cell>
        </row>
        <row r="186">
          <cell r="A186" t="str">
            <v>Bundoora</v>
          </cell>
        </row>
        <row r="187">
          <cell r="A187" t="str">
            <v>Croydon North</v>
          </cell>
        </row>
        <row r="188">
          <cell r="A188" t="str">
            <v>Clayton</v>
          </cell>
        </row>
        <row r="189">
          <cell r="A189" t="str">
            <v>Mount Evelyn</v>
          </cell>
        </row>
        <row r="190">
          <cell r="A190" t="str">
            <v>Mernda</v>
          </cell>
        </row>
        <row r="191">
          <cell r="A191" t="str">
            <v>Melton</v>
          </cell>
        </row>
        <row r="192">
          <cell r="A192" t="str">
            <v>Tullamarine</v>
          </cell>
        </row>
        <row r="193">
          <cell r="A193" t="str">
            <v>Broadmeadows</v>
          </cell>
        </row>
        <row r="194">
          <cell r="A194" t="str">
            <v>Noble Park</v>
          </cell>
        </row>
        <row r="195">
          <cell r="A195" t="str">
            <v>Narre Warren</v>
          </cell>
        </row>
        <row r="196">
          <cell r="A196" t="str">
            <v>St Albans</v>
          </cell>
        </row>
        <row r="197">
          <cell r="A197" t="str">
            <v>Beaumaris</v>
          </cell>
        </row>
        <row r="198">
          <cell r="A198" t="str">
            <v>Hoppers Crossing</v>
          </cell>
        </row>
        <row r="199">
          <cell r="A199" t="str">
            <v>Lalor</v>
          </cell>
        </row>
        <row r="200">
          <cell r="A200" t="str">
            <v>Hillside</v>
          </cell>
        </row>
        <row r="201">
          <cell r="A201" t="str">
            <v>Donvale</v>
          </cell>
        </row>
        <row r="202">
          <cell r="A202" t="str">
            <v>Langwarrin</v>
          </cell>
        </row>
        <row r="203">
          <cell r="A203" t="str">
            <v>Hallam</v>
          </cell>
        </row>
        <row r="204">
          <cell r="A204" t="str">
            <v>Taylors Lakes</v>
          </cell>
        </row>
        <row r="205">
          <cell r="A205" t="str">
            <v>Keilor</v>
          </cell>
        </row>
        <row r="206">
          <cell r="A206" t="str">
            <v>Blackburn North</v>
          </cell>
        </row>
        <row r="207">
          <cell r="A207" t="str">
            <v>Ringwood East</v>
          </cell>
        </row>
        <row r="208">
          <cell r="A208" t="str">
            <v>Melton South</v>
          </cell>
        </row>
        <row r="209">
          <cell r="A209" t="str">
            <v>Bayswater</v>
          </cell>
        </row>
        <row r="210">
          <cell r="A210" t="str">
            <v>Werribee</v>
          </cell>
        </row>
        <row r="211">
          <cell r="A211" t="str">
            <v>Glen Waverley</v>
          </cell>
        </row>
        <row r="212">
          <cell r="A212" t="str">
            <v>Wheelers Hill</v>
          </cell>
        </row>
        <row r="213">
          <cell r="A213" t="str">
            <v>Keilor Downs</v>
          </cell>
        </row>
        <row r="214">
          <cell r="A214" t="str">
            <v>Ferntree Gully</v>
          </cell>
        </row>
        <row r="215">
          <cell r="A215" t="str">
            <v>Dingley Village</v>
          </cell>
        </row>
        <row r="216">
          <cell r="A216" t="str">
            <v>Chirnside Park</v>
          </cell>
        </row>
        <row r="217">
          <cell r="A217" t="str">
            <v>Burwood East</v>
          </cell>
        </row>
        <row r="218">
          <cell r="A218" t="str">
            <v>Carrum Downs</v>
          </cell>
        </row>
        <row r="219">
          <cell r="A219" t="str">
            <v>Knoxfield</v>
          </cell>
        </row>
        <row r="220">
          <cell r="A220" t="str">
            <v>Dandenong North</v>
          </cell>
        </row>
        <row r="221">
          <cell r="A221" t="str">
            <v>Vermont South</v>
          </cell>
        </row>
        <row r="222">
          <cell r="A222" t="str">
            <v>Riddells Creek</v>
          </cell>
        </row>
        <row r="223">
          <cell r="A223" t="str">
            <v>Rowville</v>
          </cell>
        </row>
        <row r="224">
          <cell r="A224" t="str">
            <v>Blackburn South</v>
          </cell>
        </row>
        <row r="225">
          <cell r="A225" t="str">
            <v>North Warrandyte</v>
          </cell>
        </row>
        <row r="226">
          <cell r="A226" t="str">
            <v>Dandenong</v>
          </cell>
        </row>
        <row r="227">
          <cell r="A227" t="str">
            <v>Deer Park</v>
          </cell>
        </row>
        <row r="228">
          <cell r="A228" t="str">
            <v>Mulgrave</v>
          </cell>
        </row>
        <row r="229">
          <cell r="A229" t="str">
            <v>Mentone</v>
          </cell>
        </row>
        <row r="230">
          <cell r="A230" t="str">
            <v>Pakenham</v>
          </cell>
        </row>
        <row r="231">
          <cell r="A231" t="str">
            <v>Roxburgh Park</v>
          </cell>
        </row>
        <row r="232">
          <cell r="A232" t="str">
            <v>Westmeadows</v>
          </cell>
        </row>
        <row r="233">
          <cell r="A233" t="str">
            <v>Meadow Heights</v>
          </cell>
        </row>
        <row r="234">
          <cell r="A234" t="str">
            <v>Huntingdale</v>
          </cell>
        </row>
        <row r="235">
          <cell r="A235" t="str">
            <v>Bayswater North</v>
          </cell>
        </row>
        <row r="236">
          <cell r="A236" t="str">
            <v>Templestowe</v>
          </cell>
        </row>
        <row r="237">
          <cell r="A237" t="str">
            <v>Sydenham</v>
          </cell>
        </row>
        <row r="238">
          <cell r="A238" t="str">
            <v>Eltham North</v>
          </cell>
        </row>
        <row r="239">
          <cell r="A239" t="str">
            <v>Notting Hill</v>
          </cell>
        </row>
        <row r="240">
          <cell r="A240" t="str">
            <v>Chelsea</v>
          </cell>
        </row>
        <row r="241">
          <cell r="A241" t="str">
            <v>Cairnlea</v>
          </cell>
        </row>
        <row r="242">
          <cell r="A242" t="str">
            <v>Boronia</v>
          </cell>
        </row>
        <row r="243">
          <cell r="A243" t="str">
            <v>Dallas</v>
          </cell>
        </row>
        <row r="244">
          <cell r="A244" t="str">
            <v>Melton West</v>
          </cell>
        </row>
        <row r="245">
          <cell r="A245" t="str">
            <v>Sandhurst</v>
          </cell>
        </row>
        <row r="246">
          <cell r="A246" t="str">
            <v>Mordialloc</v>
          </cell>
        </row>
        <row r="247">
          <cell r="A247" t="str">
            <v>Forest Hill</v>
          </cell>
        </row>
        <row r="248">
          <cell r="A248" t="str">
            <v>Aspendale</v>
          </cell>
        </row>
        <row r="249">
          <cell r="A249" t="str">
            <v>Lower Plenty</v>
          </cell>
        </row>
        <row r="250">
          <cell r="A250" t="str">
            <v>Warrandyte</v>
          </cell>
        </row>
        <row r="251">
          <cell r="A251" t="str">
            <v>Kings Park</v>
          </cell>
        </row>
        <row r="252">
          <cell r="A252" t="str">
            <v>Silvan</v>
          </cell>
        </row>
        <row r="253">
          <cell r="A253" t="str">
            <v>Clayton South</v>
          </cell>
        </row>
        <row r="254">
          <cell r="A254" t="str">
            <v>Chelsea Heights</v>
          </cell>
        </row>
        <row r="255">
          <cell r="A255" t="str">
            <v>Point Cook</v>
          </cell>
        </row>
        <row r="256">
          <cell r="A256" t="str">
            <v>Scoresby</v>
          </cell>
        </row>
        <row r="257">
          <cell r="A257" t="str">
            <v>Wantirna South</v>
          </cell>
        </row>
        <row r="258">
          <cell r="A258" t="str">
            <v>Seaford</v>
          </cell>
        </row>
        <row r="259">
          <cell r="A259" t="str">
            <v>Croydon South</v>
          </cell>
        </row>
        <row r="260">
          <cell r="A260" t="str">
            <v>Briar Hill</v>
          </cell>
        </row>
        <row r="261">
          <cell r="A261" t="str">
            <v>Wollert</v>
          </cell>
        </row>
        <row r="262">
          <cell r="A262" t="str">
            <v>Altona Meadows</v>
          </cell>
        </row>
        <row r="263">
          <cell r="A263" t="str">
            <v>Frankston North</v>
          </cell>
        </row>
        <row r="264">
          <cell r="A264" t="str">
            <v>Skye</v>
          </cell>
        </row>
        <row r="265">
          <cell r="A265" t="str">
            <v>Edithvale</v>
          </cell>
        </row>
        <row r="266">
          <cell r="A266" t="str">
            <v>Diggers Rest</v>
          </cell>
        </row>
        <row r="267">
          <cell r="A267" t="str">
            <v>Doveton</v>
          </cell>
        </row>
        <row r="268">
          <cell r="A268" t="str">
            <v>Burnside Heights</v>
          </cell>
        </row>
        <row r="269">
          <cell r="A269" t="str">
            <v>Bonbeach</v>
          </cell>
        </row>
        <row r="270">
          <cell r="A270" t="str">
            <v>Seabrook</v>
          </cell>
        </row>
        <row r="271">
          <cell r="A271" t="str">
            <v>Gisborne</v>
          </cell>
        </row>
        <row r="272">
          <cell r="A272" t="str">
            <v>Derrimut</v>
          </cell>
        </row>
        <row r="273">
          <cell r="A273" t="str">
            <v>Croydon Hills</v>
          </cell>
        </row>
        <row r="274">
          <cell r="A274" t="str">
            <v>Albanvale</v>
          </cell>
        </row>
        <row r="275">
          <cell r="A275" t="str">
            <v>Endeavour Hills</v>
          </cell>
        </row>
        <row r="276">
          <cell r="A276" t="str">
            <v>Beaconsfield Upper</v>
          </cell>
        </row>
        <row r="277">
          <cell r="A277" t="str">
            <v>Truganina</v>
          </cell>
        </row>
        <row r="278">
          <cell r="A278" t="str">
            <v>Clarinda</v>
          </cell>
        </row>
        <row r="279">
          <cell r="A279" t="str">
            <v>Hampton Park</v>
          </cell>
        </row>
        <row r="280">
          <cell r="A280" t="str">
            <v>St Helena</v>
          </cell>
        </row>
        <row r="281">
          <cell r="A281" t="str">
            <v>Rockbank</v>
          </cell>
        </row>
        <row r="282">
          <cell r="A282" t="str">
            <v>Deepdene</v>
          </cell>
        </row>
        <row r="283">
          <cell r="A283" t="str">
            <v>Bacchus Marsh</v>
          </cell>
        </row>
        <row r="284">
          <cell r="A284" t="str">
            <v>Coolaroo</v>
          </cell>
        </row>
        <row r="285">
          <cell r="A285" t="str">
            <v>Yarra Glen</v>
          </cell>
        </row>
        <row r="286">
          <cell r="A286" t="str">
            <v>Tarneit</v>
          </cell>
        </row>
        <row r="287">
          <cell r="A287" t="str">
            <v>Kurunjang</v>
          </cell>
        </row>
        <row r="288">
          <cell r="A288" t="str">
            <v>Beaconsfield</v>
          </cell>
        </row>
        <row r="289">
          <cell r="A289" t="str">
            <v>Cranbourne North</v>
          </cell>
        </row>
        <row r="290">
          <cell r="A290" t="str">
            <v>Hurstbridge</v>
          </cell>
        </row>
        <row r="291">
          <cell r="A291" t="str">
            <v>Wonga Park</v>
          </cell>
        </row>
        <row r="292">
          <cell r="A292" t="str">
            <v>Springvale South</v>
          </cell>
        </row>
        <row r="293">
          <cell r="A293" t="str">
            <v>Delahey</v>
          </cell>
        </row>
        <row r="294">
          <cell r="A294" t="str">
            <v>Diamond Creek</v>
          </cell>
        </row>
        <row r="295">
          <cell r="A295" t="str">
            <v>Keilor Lodge</v>
          </cell>
        </row>
        <row r="296">
          <cell r="A296" t="str">
            <v>Wyndham Vale</v>
          </cell>
        </row>
        <row r="297">
          <cell r="A297" t="str">
            <v>The Basin</v>
          </cell>
        </row>
        <row r="298">
          <cell r="A298" t="str">
            <v>Whittlesea</v>
          </cell>
        </row>
        <row r="299">
          <cell r="A299" t="str">
            <v>Emerald</v>
          </cell>
        </row>
        <row r="300">
          <cell r="A300" t="str">
            <v>Healesville</v>
          </cell>
        </row>
        <row r="301">
          <cell r="A301" t="str">
            <v>Doreen</v>
          </cell>
        </row>
        <row r="302">
          <cell r="A302" t="str">
            <v>Montrose</v>
          </cell>
        </row>
        <row r="303">
          <cell r="A303" t="str">
            <v>Cranbourne</v>
          </cell>
        </row>
        <row r="304">
          <cell r="A304" t="str">
            <v>Ardeer</v>
          </cell>
        </row>
        <row r="305">
          <cell r="A305" t="str">
            <v>Williams Landing</v>
          </cell>
        </row>
        <row r="306">
          <cell r="A306" t="str">
            <v>Aspendale Gardens</v>
          </cell>
        </row>
        <row r="307">
          <cell r="A307" t="str">
            <v>Kilsyth</v>
          </cell>
        </row>
        <row r="308">
          <cell r="A308" t="str">
            <v>Mickleham</v>
          </cell>
        </row>
        <row r="309">
          <cell r="A309" t="str">
            <v>Brookfield</v>
          </cell>
        </row>
        <row r="310">
          <cell r="A310" t="str">
            <v>Officer</v>
          </cell>
        </row>
        <row r="311">
          <cell r="A311" t="str">
            <v>Waterways</v>
          </cell>
        </row>
        <row r="312">
          <cell r="A312" t="str">
            <v>Bullengarook</v>
          </cell>
        </row>
      </sheetData>
      <sheetData sheetId="2" refreshError="1"/>
      <sheetData sheetId="3" refreshError="1"/>
      <sheetData sheetId="4" refreshError="1"/>
      <sheetData sheetId="5"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up Boxes and Option Buttons"/>
      <sheetName val="Check Boxes"/>
      <sheetName val="List and Combo Boxes"/>
      <sheetName val="Scroll Bars and Spinners"/>
    </sheetNames>
    <sheetDataSet>
      <sheetData sheetId="0"/>
      <sheetData sheetId="1"/>
      <sheetData sheetId="2"/>
      <sheetData sheetId="3"/>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ort-1"/>
    </sheetNames>
    <sheetDataSet>
      <sheetData sheetId="0"/>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Errors"/>
      <sheetName val="E(1)"/>
      <sheetName val="E(1an)"/>
      <sheetName val="E(2)"/>
      <sheetName val="E(2an)"/>
      <sheetName val="E(3)"/>
      <sheetName val="E(3an)"/>
      <sheetName val="E(4)"/>
      <sheetName val="E(4an)"/>
      <sheetName val="E(5 )"/>
      <sheetName val="E(5an)"/>
      <sheetName val="DV"/>
      <sheetName val="DV (an)"/>
      <sheetName val="Flash Fill"/>
      <sheetName val="Flash Fill (an)"/>
      <sheetName val="CNF-Notes"/>
      <sheetName val="CNF"/>
      <sheetName val="CNF (an)"/>
      <sheetName val="Text Formulas"/>
      <sheetName val="Text Formulas (an)"/>
      <sheetName val="Date Functions"/>
      <sheetName val="Date Functions (an)"/>
      <sheetName val="Array Formulas"/>
      <sheetName val="Array Formulas (an)"/>
      <sheetName val="Array Functions"/>
      <sheetName val="Array Functions (an)"/>
      <sheetName val="Homework ==&gt;&gt;"/>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 val="HW(14)"/>
      <sheetName val="HW(14an)"/>
      <sheetName val="HW(15)"/>
      <sheetName val="HW(15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58">
          <cell r="G58" t="str">
            <v>FreestyleANSWER</v>
          </cell>
          <cell r="H58" t="str">
            <v>FastANSWER</v>
          </cell>
          <cell r="I58" t="str">
            <v>AussieANSWER</v>
          </cell>
          <cell r="J58" t="str">
            <v>WindANSWER</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sheetName val="00"/>
      <sheetName val="000"/>
      <sheetName val="1"/>
      <sheetName val="2"/>
      <sheetName val="3"/>
      <sheetName val="4-1"/>
      <sheetName val="4-2"/>
      <sheetName val="5-1"/>
      <sheetName val="5-2"/>
      <sheetName val="5-3"/>
      <sheetName val="6"/>
      <sheetName val="7"/>
      <sheetName val="8"/>
      <sheetName val="9"/>
      <sheetName val="10"/>
      <sheetName val="11"/>
      <sheetName val="12"/>
      <sheetName val="13"/>
      <sheetName val="14"/>
      <sheetName val="15"/>
      <sheetName val="16"/>
      <sheetName val="17"/>
      <sheetName val="18"/>
      <sheetName val="19"/>
    </sheetNames>
    <sheetDataSet>
      <sheetData sheetId="0" refreshError="1"/>
      <sheetData sheetId="1" refreshError="1"/>
      <sheetData sheetId="2" refreshError="1"/>
      <sheetData sheetId="3" refreshError="1"/>
      <sheetData sheetId="4" refreshError="1"/>
      <sheetData sheetId="5">
        <row r="27">
          <cell r="A27">
            <v>35126</v>
          </cell>
          <cell r="B27">
            <v>35133</v>
          </cell>
          <cell r="C27">
            <v>23000</v>
          </cell>
          <cell r="G27">
            <v>1150</v>
          </cell>
        </row>
        <row r="28">
          <cell r="A28">
            <v>35126</v>
          </cell>
          <cell r="B28">
            <v>35137</v>
          </cell>
          <cell r="C28">
            <v>51000</v>
          </cell>
          <cell r="G28">
            <v>5610</v>
          </cell>
        </row>
        <row r="29">
          <cell r="A29">
            <v>35126</v>
          </cell>
          <cell r="B29">
            <v>35150</v>
          </cell>
          <cell r="C29">
            <v>45000</v>
          </cell>
          <cell r="G29">
            <v>4500</v>
          </cell>
        </row>
        <row r="30">
          <cell r="A30">
            <v>35126</v>
          </cell>
          <cell r="B30">
            <v>35152</v>
          </cell>
          <cell r="C30">
            <v>22000</v>
          </cell>
          <cell r="G30">
            <v>2200</v>
          </cell>
        </row>
        <row r="31">
          <cell r="A31">
            <v>35126</v>
          </cell>
          <cell r="B31">
            <v>35153</v>
          </cell>
          <cell r="C31">
            <v>35000</v>
          </cell>
          <cell r="G31">
            <v>3500</v>
          </cell>
        </row>
        <row r="32">
          <cell r="A32">
            <v>35126</v>
          </cell>
          <cell r="B32">
            <v>35148</v>
          </cell>
          <cell r="C32">
            <v>139000</v>
          </cell>
          <cell r="G32">
            <v>20850</v>
          </cell>
        </row>
        <row r="33">
          <cell r="A33">
            <v>35126</v>
          </cell>
          <cell r="B33">
            <v>35139</v>
          </cell>
          <cell r="C33">
            <v>132000</v>
          </cell>
          <cell r="G33">
            <v>14520</v>
          </cell>
        </row>
        <row r="34">
          <cell r="A34">
            <v>35126</v>
          </cell>
          <cell r="B34">
            <v>35134</v>
          </cell>
          <cell r="C34">
            <v>100000</v>
          </cell>
          <cell r="G34">
            <v>7000.0000000000009</v>
          </cell>
        </row>
        <row r="35">
          <cell r="A35">
            <v>35127</v>
          </cell>
          <cell r="B35">
            <v>35129</v>
          </cell>
          <cell r="C35">
            <v>294000</v>
          </cell>
          <cell r="G35">
            <v>5880</v>
          </cell>
        </row>
        <row r="36">
          <cell r="A36">
            <v>35127</v>
          </cell>
          <cell r="B36">
            <v>35150</v>
          </cell>
          <cell r="C36">
            <v>61000</v>
          </cell>
          <cell r="G36">
            <v>9150</v>
          </cell>
        </row>
        <row r="37">
          <cell r="A37">
            <v>35127</v>
          </cell>
          <cell r="B37">
            <v>35132</v>
          </cell>
          <cell r="C37">
            <v>208000</v>
          </cell>
          <cell r="G37">
            <v>10400</v>
          </cell>
        </row>
        <row r="38">
          <cell r="A38">
            <v>35127</v>
          </cell>
          <cell r="B38">
            <v>35154</v>
          </cell>
          <cell r="C38">
            <v>182000</v>
          </cell>
          <cell r="G38">
            <v>27300</v>
          </cell>
        </row>
        <row r="39">
          <cell r="A39">
            <v>35127</v>
          </cell>
          <cell r="B39">
            <v>35144</v>
          </cell>
          <cell r="C39">
            <v>205000</v>
          </cell>
          <cell r="G39">
            <v>30750</v>
          </cell>
        </row>
        <row r="40">
          <cell r="A40">
            <v>35127</v>
          </cell>
          <cell r="B40">
            <v>35146</v>
          </cell>
          <cell r="C40">
            <v>215000</v>
          </cell>
          <cell r="G40">
            <v>32250</v>
          </cell>
        </row>
        <row r="41">
          <cell r="A41">
            <v>35127</v>
          </cell>
          <cell r="B41">
            <v>35151</v>
          </cell>
          <cell r="C41">
            <v>25000</v>
          </cell>
          <cell r="G41">
            <v>2500</v>
          </cell>
        </row>
        <row r="42">
          <cell r="A42">
            <v>35127</v>
          </cell>
          <cell r="B42">
            <v>35151</v>
          </cell>
          <cell r="C42">
            <v>80000</v>
          </cell>
          <cell r="G42">
            <v>8000</v>
          </cell>
        </row>
        <row r="43">
          <cell r="A43">
            <v>35127</v>
          </cell>
          <cell r="B43">
            <v>35140</v>
          </cell>
          <cell r="C43">
            <v>99000</v>
          </cell>
          <cell r="G43">
            <v>10890</v>
          </cell>
        </row>
        <row r="44">
          <cell r="A44">
            <v>35127</v>
          </cell>
          <cell r="B44">
            <v>35149</v>
          </cell>
          <cell r="C44">
            <v>162000</v>
          </cell>
          <cell r="G44">
            <v>24300</v>
          </cell>
        </row>
        <row r="45">
          <cell r="A45">
            <v>35127</v>
          </cell>
          <cell r="B45">
            <v>35130</v>
          </cell>
          <cell r="C45">
            <v>36000</v>
          </cell>
          <cell r="G45">
            <v>720</v>
          </cell>
        </row>
        <row r="46">
          <cell r="A46">
            <v>35127</v>
          </cell>
          <cell r="B46">
            <v>35152</v>
          </cell>
          <cell r="C46">
            <v>216000</v>
          </cell>
          <cell r="G46">
            <v>32400</v>
          </cell>
        </row>
        <row r="47">
          <cell r="A47">
            <v>35127</v>
          </cell>
          <cell r="B47">
            <v>35130</v>
          </cell>
          <cell r="C47">
            <v>185000</v>
          </cell>
          <cell r="G47">
            <v>3700</v>
          </cell>
        </row>
        <row r="48">
          <cell r="A48">
            <v>35127</v>
          </cell>
          <cell r="B48">
            <v>35142</v>
          </cell>
          <cell r="C48">
            <v>12000</v>
          </cell>
          <cell r="G48">
            <v>1800</v>
          </cell>
        </row>
        <row r="49">
          <cell r="A49">
            <v>35127</v>
          </cell>
          <cell r="B49">
            <v>35148</v>
          </cell>
          <cell r="C49">
            <v>121000</v>
          </cell>
          <cell r="G49">
            <v>18150</v>
          </cell>
        </row>
        <row r="50">
          <cell r="A50">
            <v>35127</v>
          </cell>
          <cell r="B50">
            <v>35131</v>
          </cell>
          <cell r="C50">
            <v>134000</v>
          </cell>
          <cell r="G50">
            <v>6700</v>
          </cell>
        </row>
        <row r="51">
          <cell r="A51">
            <v>35127</v>
          </cell>
          <cell r="B51">
            <v>35137</v>
          </cell>
          <cell r="C51">
            <v>286000</v>
          </cell>
          <cell r="G51">
            <v>20020.000000000004</v>
          </cell>
        </row>
        <row r="52">
          <cell r="A52">
            <v>35127</v>
          </cell>
          <cell r="B52">
            <v>35131</v>
          </cell>
          <cell r="C52">
            <v>25000</v>
          </cell>
          <cell r="G52">
            <v>1250</v>
          </cell>
        </row>
        <row r="53">
          <cell r="A53">
            <v>35127</v>
          </cell>
          <cell r="B53">
            <v>35146</v>
          </cell>
          <cell r="C53">
            <v>291000</v>
          </cell>
          <cell r="G53">
            <v>43650</v>
          </cell>
        </row>
        <row r="54">
          <cell r="A54">
            <v>35127</v>
          </cell>
          <cell r="B54">
            <v>35146</v>
          </cell>
          <cell r="C54">
            <v>208000</v>
          </cell>
          <cell r="G54">
            <v>31200</v>
          </cell>
        </row>
        <row r="55">
          <cell r="A55">
            <v>35127</v>
          </cell>
          <cell r="B55">
            <v>35156</v>
          </cell>
          <cell r="C55">
            <v>140000</v>
          </cell>
          <cell r="G55">
            <v>21000</v>
          </cell>
        </row>
        <row r="56">
          <cell r="A56">
            <v>35127</v>
          </cell>
          <cell r="B56">
            <v>35134</v>
          </cell>
          <cell r="C56">
            <v>110000</v>
          </cell>
          <cell r="G56">
            <v>5500</v>
          </cell>
        </row>
        <row r="57">
          <cell r="A57">
            <v>35127</v>
          </cell>
          <cell r="B57">
            <v>35156</v>
          </cell>
          <cell r="C57">
            <v>60000</v>
          </cell>
          <cell r="G57">
            <v>9000</v>
          </cell>
        </row>
        <row r="58">
          <cell r="A58">
            <v>35127</v>
          </cell>
          <cell r="B58">
            <v>35153</v>
          </cell>
          <cell r="C58">
            <v>181000</v>
          </cell>
          <cell r="G58">
            <v>27150</v>
          </cell>
        </row>
        <row r="59">
          <cell r="A59">
            <v>35127</v>
          </cell>
          <cell r="B59">
            <v>35135</v>
          </cell>
          <cell r="C59">
            <v>18000</v>
          </cell>
          <cell r="G59">
            <v>1260.0000000000002</v>
          </cell>
        </row>
        <row r="60">
          <cell r="A60">
            <v>35127</v>
          </cell>
          <cell r="B60">
            <v>35148</v>
          </cell>
          <cell r="C60">
            <v>121000</v>
          </cell>
          <cell r="G60">
            <v>18150</v>
          </cell>
        </row>
        <row r="61">
          <cell r="A61">
            <v>35127</v>
          </cell>
          <cell r="B61">
            <v>35133</v>
          </cell>
          <cell r="C61">
            <v>173000</v>
          </cell>
          <cell r="G61">
            <v>8650</v>
          </cell>
        </row>
        <row r="62">
          <cell r="A62">
            <v>35127</v>
          </cell>
          <cell r="B62">
            <v>35136</v>
          </cell>
          <cell r="C62">
            <v>215000</v>
          </cell>
          <cell r="G62">
            <v>15050.000000000002</v>
          </cell>
        </row>
        <row r="63">
          <cell r="A63">
            <v>35127</v>
          </cell>
          <cell r="B63">
            <v>35146</v>
          </cell>
          <cell r="C63">
            <v>251000</v>
          </cell>
          <cell r="G63">
            <v>37650</v>
          </cell>
        </row>
        <row r="64">
          <cell r="A64">
            <v>35127</v>
          </cell>
          <cell r="B64">
            <v>35150</v>
          </cell>
          <cell r="C64">
            <v>166000</v>
          </cell>
          <cell r="G64">
            <v>24900</v>
          </cell>
        </row>
        <row r="65">
          <cell r="A65">
            <v>35127</v>
          </cell>
          <cell r="B65">
            <v>35133</v>
          </cell>
          <cell r="C65">
            <v>263000</v>
          </cell>
          <cell r="G65">
            <v>13150</v>
          </cell>
        </row>
        <row r="66">
          <cell r="A66">
            <v>35127</v>
          </cell>
          <cell r="B66">
            <v>35150</v>
          </cell>
          <cell r="C66">
            <v>68000</v>
          </cell>
          <cell r="G66">
            <v>10200</v>
          </cell>
        </row>
        <row r="67">
          <cell r="A67">
            <v>35127</v>
          </cell>
          <cell r="B67">
            <v>35149</v>
          </cell>
          <cell r="C67">
            <v>134000</v>
          </cell>
          <cell r="G67">
            <v>20100</v>
          </cell>
        </row>
        <row r="68">
          <cell r="A68">
            <v>35127</v>
          </cell>
          <cell r="B68">
            <v>35143</v>
          </cell>
          <cell r="C68">
            <v>246000</v>
          </cell>
          <cell r="G68">
            <v>36900</v>
          </cell>
        </row>
        <row r="69">
          <cell r="A69">
            <v>35127</v>
          </cell>
          <cell r="B69">
            <v>35154</v>
          </cell>
          <cell r="C69">
            <v>2000</v>
          </cell>
          <cell r="G69">
            <v>200</v>
          </cell>
        </row>
        <row r="70">
          <cell r="A70">
            <v>35127</v>
          </cell>
          <cell r="B70">
            <v>35145</v>
          </cell>
          <cell r="C70">
            <v>265000</v>
          </cell>
          <cell r="G70">
            <v>39750</v>
          </cell>
        </row>
        <row r="71">
          <cell r="A71">
            <v>35127</v>
          </cell>
          <cell r="B71">
            <v>35147</v>
          </cell>
          <cell r="C71">
            <v>32000</v>
          </cell>
          <cell r="G71">
            <v>3200</v>
          </cell>
        </row>
        <row r="72">
          <cell r="A72">
            <v>35127</v>
          </cell>
          <cell r="B72">
            <v>35147</v>
          </cell>
          <cell r="C72">
            <v>145000</v>
          </cell>
          <cell r="G72">
            <v>21750</v>
          </cell>
        </row>
        <row r="73">
          <cell r="A73">
            <v>35127</v>
          </cell>
          <cell r="B73">
            <v>35148</v>
          </cell>
          <cell r="C73">
            <v>62000</v>
          </cell>
          <cell r="G73">
            <v>6200</v>
          </cell>
        </row>
        <row r="74">
          <cell r="A74">
            <v>35127</v>
          </cell>
          <cell r="B74">
            <v>35154</v>
          </cell>
          <cell r="C74">
            <v>46000</v>
          </cell>
          <cell r="G74">
            <v>4600</v>
          </cell>
        </row>
        <row r="75">
          <cell r="A75">
            <v>35127</v>
          </cell>
          <cell r="B75">
            <v>35147</v>
          </cell>
          <cell r="C75">
            <v>179000</v>
          </cell>
          <cell r="G75">
            <v>26850</v>
          </cell>
        </row>
        <row r="76">
          <cell r="A76">
            <v>35127</v>
          </cell>
          <cell r="B76">
            <v>35137</v>
          </cell>
          <cell r="C76">
            <v>50000</v>
          </cell>
          <cell r="G76">
            <v>2000</v>
          </cell>
        </row>
        <row r="77">
          <cell r="A77">
            <v>35127</v>
          </cell>
          <cell r="B77">
            <v>35134</v>
          </cell>
          <cell r="C77">
            <v>279000</v>
          </cell>
          <cell r="G77">
            <v>13950</v>
          </cell>
        </row>
        <row r="78">
          <cell r="A78">
            <v>35128</v>
          </cell>
          <cell r="B78">
            <v>35138</v>
          </cell>
          <cell r="C78">
            <v>139000</v>
          </cell>
          <cell r="G78">
            <v>9730.0000000000018</v>
          </cell>
        </row>
        <row r="79">
          <cell r="A79">
            <v>35128</v>
          </cell>
          <cell r="B79">
            <v>35147</v>
          </cell>
          <cell r="C79">
            <v>49000</v>
          </cell>
          <cell r="G79">
            <v>7350</v>
          </cell>
        </row>
        <row r="80">
          <cell r="A80">
            <v>35128</v>
          </cell>
          <cell r="B80">
            <v>35152</v>
          </cell>
          <cell r="C80">
            <v>104000</v>
          </cell>
          <cell r="G80">
            <v>15600</v>
          </cell>
        </row>
        <row r="81">
          <cell r="A81">
            <v>35128</v>
          </cell>
          <cell r="B81">
            <v>35135</v>
          </cell>
          <cell r="C81">
            <v>246000</v>
          </cell>
          <cell r="G81">
            <v>12300</v>
          </cell>
        </row>
        <row r="82">
          <cell r="A82">
            <v>35129</v>
          </cell>
          <cell r="B82">
            <v>35151</v>
          </cell>
          <cell r="C82">
            <v>79000</v>
          </cell>
          <cell r="G82">
            <v>7900</v>
          </cell>
        </row>
        <row r="83">
          <cell r="A83">
            <v>35129</v>
          </cell>
          <cell r="B83">
            <v>35138</v>
          </cell>
          <cell r="C83">
            <v>91000</v>
          </cell>
          <cell r="G83">
            <v>6370.0000000000009</v>
          </cell>
        </row>
        <row r="84">
          <cell r="A84">
            <v>35129</v>
          </cell>
          <cell r="B84">
            <v>35147</v>
          </cell>
          <cell r="C84">
            <v>273000</v>
          </cell>
          <cell r="G84">
            <v>40950</v>
          </cell>
        </row>
        <row r="85">
          <cell r="A85">
            <v>35129</v>
          </cell>
          <cell r="B85">
            <v>35144</v>
          </cell>
          <cell r="C85">
            <v>186000</v>
          </cell>
          <cell r="G85">
            <v>27900</v>
          </cell>
        </row>
        <row r="86">
          <cell r="A86">
            <v>35129</v>
          </cell>
          <cell r="B86">
            <v>35147</v>
          </cell>
          <cell r="C86">
            <v>64000</v>
          </cell>
          <cell r="G86">
            <v>9600</v>
          </cell>
        </row>
        <row r="87">
          <cell r="A87">
            <v>35129</v>
          </cell>
          <cell r="B87">
            <v>35156</v>
          </cell>
          <cell r="C87">
            <v>266000</v>
          </cell>
          <cell r="G87">
            <v>39900</v>
          </cell>
        </row>
        <row r="88">
          <cell r="A88">
            <v>35129</v>
          </cell>
          <cell r="B88">
            <v>35157</v>
          </cell>
          <cell r="C88">
            <v>187000</v>
          </cell>
          <cell r="G88">
            <v>28050</v>
          </cell>
        </row>
        <row r="89">
          <cell r="A89">
            <v>35129</v>
          </cell>
          <cell r="B89">
            <v>35149</v>
          </cell>
          <cell r="C89">
            <v>228000</v>
          </cell>
          <cell r="G89">
            <v>34200</v>
          </cell>
        </row>
        <row r="90">
          <cell r="A90">
            <v>35129</v>
          </cell>
          <cell r="B90">
            <v>35143</v>
          </cell>
          <cell r="C90">
            <v>255000</v>
          </cell>
          <cell r="G90">
            <v>38250</v>
          </cell>
        </row>
        <row r="91">
          <cell r="A91">
            <v>35129</v>
          </cell>
          <cell r="B91">
            <v>35135</v>
          </cell>
          <cell r="C91">
            <v>292000</v>
          </cell>
          <cell r="G91">
            <v>14600</v>
          </cell>
        </row>
        <row r="92">
          <cell r="A92">
            <v>35129</v>
          </cell>
          <cell r="B92">
            <v>35142</v>
          </cell>
          <cell r="C92">
            <v>197000</v>
          </cell>
          <cell r="G92">
            <v>21670</v>
          </cell>
        </row>
        <row r="93">
          <cell r="A93">
            <v>35129</v>
          </cell>
          <cell r="B93">
            <v>35145</v>
          </cell>
          <cell r="C93">
            <v>249000</v>
          </cell>
          <cell r="G93">
            <v>37350</v>
          </cell>
        </row>
        <row r="94">
          <cell r="A94">
            <v>35129</v>
          </cell>
          <cell r="B94">
            <v>35146</v>
          </cell>
          <cell r="C94">
            <v>94000</v>
          </cell>
          <cell r="G94">
            <v>9400</v>
          </cell>
        </row>
        <row r="95">
          <cell r="A95">
            <v>35129</v>
          </cell>
          <cell r="B95">
            <v>35156</v>
          </cell>
          <cell r="C95">
            <v>135000</v>
          </cell>
          <cell r="G95">
            <v>20250</v>
          </cell>
        </row>
        <row r="96">
          <cell r="A96">
            <v>35130</v>
          </cell>
          <cell r="B96">
            <v>35150</v>
          </cell>
          <cell r="C96">
            <v>193000</v>
          </cell>
          <cell r="G96">
            <v>28950</v>
          </cell>
        </row>
        <row r="97">
          <cell r="A97">
            <v>35130</v>
          </cell>
          <cell r="B97">
            <v>35153</v>
          </cell>
          <cell r="C97">
            <v>188000</v>
          </cell>
          <cell r="G97">
            <v>28200</v>
          </cell>
        </row>
        <row r="98">
          <cell r="A98">
            <v>35130</v>
          </cell>
          <cell r="B98">
            <v>35157</v>
          </cell>
          <cell r="C98">
            <v>65000</v>
          </cell>
          <cell r="G98">
            <v>6500</v>
          </cell>
        </row>
        <row r="99">
          <cell r="A99">
            <v>35130</v>
          </cell>
          <cell r="B99">
            <v>35142</v>
          </cell>
          <cell r="C99">
            <v>15000</v>
          </cell>
          <cell r="G99">
            <v>1200</v>
          </cell>
        </row>
        <row r="100">
          <cell r="A100">
            <v>35130</v>
          </cell>
          <cell r="B100">
            <v>35159</v>
          </cell>
          <cell r="C100">
            <v>45000</v>
          </cell>
          <cell r="G100">
            <v>6750</v>
          </cell>
        </row>
        <row r="101">
          <cell r="A101">
            <v>35130</v>
          </cell>
          <cell r="B101">
            <v>35133</v>
          </cell>
          <cell r="C101">
            <v>282000</v>
          </cell>
          <cell r="G101">
            <v>5640</v>
          </cell>
        </row>
        <row r="102">
          <cell r="A102">
            <v>35130</v>
          </cell>
          <cell r="B102">
            <v>35149</v>
          </cell>
          <cell r="C102">
            <v>127000</v>
          </cell>
          <cell r="G102">
            <v>19050</v>
          </cell>
        </row>
        <row r="103">
          <cell r="A103">
            <v>35130</v>
          </cell>
          <cell r="B103">
            <v>35137</v>
          </cell>
          <cell r="C103">
            <v>109000</v>
          </cell>
          <cell r="G103">
            <v>5450</v>
          </cell>
        </row>
        <row r="104">
          <cell r="A104">
            <v>35130</v>
          </cell>
          <cell r="B104">
            <v>35145</v>
          </cell>
          <cell r="C104">
            <v>185000</v>
          </cell>
          <cell r="G104">
            <v>27750</v>
          </cell>
        </row>
        <row r="105">
          <cell r="A105">
            <v>35130</v>
          </cell>
          <cell r="B105">
            <v>35139</v>
          </cell>
          <cell r="C105">
            <v>128000</v>
          </cell>
          <cell r="G105">
            <v>8960</v>
          </cell>
        </row>
        <row r="106">
          <cell r="A106">
            <v>35130</v>
          </cell>
          <cell r="B106">
            <v>35149</v>
          </cell>
          <cell r="C106">
            <v>214000</v>
          </cell>
          <cell r="G106">
            <v>32100</v>
          </cell>
        </row>
        <row r="107">
          <cell r="A107">
            <v>35130</v>
          </cell>
          <cell r="B107">
            <v>35158</v>
          </cell>
          <cell r="C107">
            <v>238000</v>
          </cell>
          <cell r="G107">
            <v>35700</v>
          </cell>
        </row>
        <row r="108">
          <cell r="A108">
            <v>35130</v>
          </cell>
          <cell r="B108">
            <v>35135</v>
          </cell>
          <cell r="C108">
            <v>102000</v>
          </cell>
          <cell r="G108">
            <v>5100</v>
          </cell>
        </row>
        <row r="109">
          <cell r="A109">
            <v>35130</v>
          </cell>
          <cell r="B109">
            <v>35146</v>
          </cell>
          <cell r="C109">
            <v>298000</v>
          </cell>
          <cell r="G109">
            <v>44700</v>
          </cell>
        </row>
        <row r="110">
          <cell r="A110">
            <v>35130</v>
          </cell>
          <cell r="B110">
            <v>35137</v>
          </cell>
          <cell r="C110">
            <v>263000</v>
          </cell>
          <cell r="G110">
            <v>13150</v>
          </cell>
        </row>
        <row r="111">
          <cell r="A111">
            <v>35130</v>
          </cell>
          <cell r="B111">
            <v>35132</v>
          </cell>
          <cell r="C111">
            <v>282000</v>
          </cell>
          <cell r="G111">
            <v>5640</v>
          </cell>
        </row>
        <row r="112">
          <cell r="A112">
            <v>35130</v>
          </cell>
          <cell r="B112">
            <v>35159</v>
          </cell>
          <cell r="C112">
            <v>6000</v>
          </cell>
          <cell r="G112">
            <v>900</v>
          </cell>
        </row>
        <row r="113">
          <cell r="A113">
            <v>35131</v>
          </cell>
          <cell r="B113">
            <v>35149</v>
          </cell>
          <cell r="C113">
            <v>178000</v>
          </cell>
          <cell r="G113">
            <v>26700</v>
          </cell>
        </row>
        <row r="114">
          <cell r="A114">
            <v>35131</v>
          </cell>
          <cell r="B114">
            <v>35149</v>
          </cell>
          <cell r="C114">
            <v>17000</v>
          </cell>
          <cell r="G114">
            <v>2550</v>
          </cell>
        </row>
        <row r="115">
          <cell r="A115">
            <v>35131</v>
          </cell>
          <cell r="B115">
            <v>35154</v>
          </cell>
          <cell r="C115">
            <v>76000</v>
          </cell>
          <cell r="G115">
            <v>11400</v>
          </cell>
        </row>
        <row r="116">
          <cell r="A116">
            <v>35132</v>
          </cell>
          <cell r="B116">
            <v>35147</v>
          </cell>
          <cell r="C116">
            <v>3000</v>
          </cell>
          <cell r="G116">
            <v>450</v>
          </cell>
        </row>
        <row r="117">
          <cell r="A117">
            <v>35132</v>
          </cell>
          <cell r="B117">
            <v>35136</v>
          </cell>
          <cell r="C117">
            <v>106000</v>
          </cell>
          <cell r="G117">
            <v>5300</v>
          </cell>
        </row>
        <row r="118">
          <cell r="A118">
            <v>35132</v>
          </cell>
          <cell r="B118">
            <v>35144</v>
          </cell>
          <cell r="C118">
            <v>194000</v>
          </cell>
          <cell r="G118">
            <v>21340</v>
          </cell>
        </row>
        <row r="119">
          <cell r="A119">
            <v>35132</v>
          </cell>
          <cell r="B119">
            <v>35134</v>
          </cell>
          <cell r="C119">
            <v>139000</v>
          </cell>
          <cell r="G119">
            <v>2780</v>
          </cell>
        </row>
        <row r="120">
          <cell r="A120">
            <v>35132</v>
          </cell>
          <cell r="B120">
            <v>35159</v>
          </cell>
          <cell r="C120">
            <v>124000</v>
          </cell>
          <cell r="G120">
            <v>18600</v>
          </cell>
        </row>
        <row r="121">
          <cell r="A121">
            <v>35132</v>
          </cell>
          <cell r="B121">
            <v>35136</v>
          </cell>
          <cell r="C121">
            <v>143000</v>
          </cell>
          <cell r="G121">
            <v>7150</v>
          </cell>
        </row>
        <row r="122">
          <cell r="A122">
            <v>35132</v>
          </cell>
          <cell r="B122">
            <v>35150</v>
          </cell>
          <cell r="C122">
            <v>13000</v>
          </cell>
          <cell r="G122">
            <v>1300</v>
          </cell>
        </row>
        <row r="123">
          <cell r="A123">
            <v>35132</v>
          </cell>
          <cell r="B123">
            <v>35140</v>
          </cell>
          <cell r="C123">
            <v>177000</v>
          </cell>
          <cell r="G123">
            <v>12390.000000000002</v>
          </cell>
        </row>
        <row r="124">
          <cell r="A124">
            <v>35132</v>
          </cell>
          <cell r="B124">
            <v>35159</v>
          </cell>
          <cell r="C124">
            <v>93000</v>
          </cell>
          <cell r="G124">
            <v>13950</v>
          </cell>
        </row>
        <row r="125">
          <cell r="A125">
            <v>35132</v>
          </cell>
          <cell r="B125">
            <v>35137</v>
          </cell>
          <cell r="C125">
            <v>103000</v>
          </cell>
          <cell r="G125">
            <v>5150</v>
          </cell>
        </row>
        <row r="126">
          <cell r="A126">
            <v>35132</v>
          </cell>
          <cell r="B126">
            <v>35153</v>
          </cell>
          <cell r="C126">
            <v>99000</v>
          </cell>
          <cell r="G126">
            <v>9900</v>
          </cell>
        </row>
        <row r="127">
          <cell r="A127">
            <v>35132</v>
          </cell>
          <cell r="B127">
            <v>35146</v>
          </cell>
          <cell r="C127">
            <v>238000</v>
          </cell>
          <cell r="G127">
            <v>35700</v>
          </cell>
        </row>
        <row r="128">
          <cell r="A128">
            <v>35132</v>
          </cell>
          <cell r="B128">
            <v>35144</v>
          </cell>
          <cell r="C128">
            <v>64000</v>
          </cell>
          <cell r="G128">
            <v>7040</v>
          </cell>
        </row>
        <row r="129">
          <cell r="A129">
            <v>35132</v>
          </cell>
          <cell r="B129">
            <v>35134</v>
          </cell>
          <cell r="C129">
            <v>75000</v>
          </cell>
          <cell r="G129">
            <v>750</v>
          </cell>
        </row>
        <row r="130">
          <cell r="A130">
            <v>35132</v>
          </cell>
          <cell r="B130">
            <v>35140</v>
          </cell>
          <cell r="C130">
            <v>166000</v>
          </cell>
          <cell r="G130">
            <v>11620.000000000002</v>
          </cell>
        </row>
        <row r="131">
          <cell r="A131">
            <v>35132</v>
          </cell>
          <cell r="B131">
            <v>35148</v>
          </cell>
          <cell r="C131">
            <v>2000</v>
          </cell>
          <cell r="G131">
            <v>300</v>
          </cell>
        </row>
        <row r="132">
          <cell r="A132">
            <v>35132</v>
          </cell>
          <cell r="B132">
            <v>35160</v>
          </cell>
          <cell r="C132">
            <v>85000</v>
          </cell>
          <cell r="G132">
            <v>8500</v>
          </cell>
        </row>
        <row r="133">
          <cell r="A133">
            <v>35132</v>
          </cell>
          <cell r="B133">
            <v>35158</v>
          </cell>
          <cell r="C133">
            <v>298000</v>
          </cell>
          <cell r="G133">
            <v>44700</v>
          </cell>
        </row>
        <row r="134">
          <cell r="A134">
            <v>35132</v>
          </cell>
          <cell r="B134">
            <v>35159</v>
          </cell>
          <cell r="C134">
            <v>160000</v>
          </cell>
          <cell r="G134">
            <v>24000</v>
          </cell>
        </row>
        <row r="135">
          <cell r="A135">
            <v>35133</v>
          </cell>
          <cell r="B135">
            <v>35161</v>
          </cell>
          <cell r="C135">
            <v>209000</v>
          </cell>
          <cell r="G135">
            <v>31350</v>
          </cell>
        </row>
        <row r="136">
          <cell r="A136">
            <v>35133</v>
          </cell>
          <cell r="B136">
            <v>35160</v>
          </cell>
          <cell r="C136">
            <v>281000</v>
          </cell>
          <cell r="G136">
            <v>42150</v>
          </cell>
        </row>
        <row r="137">
          <cell r="A137">
            <v>35133</v>
          </cell>
          <cell r="B137">
            <v>35151</v>
          </cell>
          <cell r="C137">
            <v>163000</v>
          </cell>
          <cell r="G137">
            <v>24450</v>
          </cell>
        </row>
        <row r="138">
          <cell r="A138">
            <v>35133</v>
          </cell>
          <cell r="B138">
            <v>35152</v>
          </cell>
          <cell r="C138">
            <v>161000</v>
          </cell>
          <cell r="G138">
            <v>24150</v>
          </cell>
        </row>
        <row r="139">
          <cell r="A139">
            <v>35133</v>
          </cell>
          <cell r="B139">
            <v>35159</v>
          </cell>
          <cell r="C139">
            <v>84000</v>
          </cell>
          <cell r="G139">
            <v>12600</v>
          </cell>
        </row>
        <row r="140">
          <cell r="A140">
            <v>35133</v>
          </cell>
          <cell r="B140">
            <v>35155</v>
          </cell>
          <cell r="C140">
            <v>190000</v>
          </cell>
          <cell r="G140">
            <v>28500</v>
          </cell>
        </row>
        <row r="141">
          <cell r="A141">
            <v>35133</v>
          </cell>
          <cell r="B141">
            <v>35143</v>
          </cell>
          <cell r="C141">
            <v>63000</v>
          </cell>
          <cell r="G141">
            <v>2520</v>
          </cell>
        </row>
        <row r="142">
          <cell r="A142">
            <v>35133</v>
          </cell>
          <cell r="B142">
            <v>35159</v>
          </cell>
          <cell r="C142">
            <v>288000</v>
          </cell>
          <cell r="G142">
            <v>43200</v>
          </cell>
        </row>
        <row r="143">
          <cell r="A143">
            <v>35133</v>
          </cell>
          <cell r="B143">
            <v>35149</v>
          </cell>
          <cell r="C143">
            <v>287000</v>
          </cell>
          <cell r="G143">
            <v>43050</v>
          </cell>
        </row>
        <row r="144">
          <cell r="A144">
            <v>35134</v>
          </cell>
          <cell r="B144">
            <v>35153</v>
          </cell>
          <cell r="C144">
            <v>4000</v>
          </cell>
          <cell r="G144">
            <v>600</v>
          </cell>
        </row>
        <row r="145">
          <cell r="A145">
            <v>35135</v>
          </cell>
          <cell r="B145">
            <v>35138</v>
          </cell>
          <cell r="C145">
            <v>180000</v>
          </cell>
          <cell r="G145">
            <v>3600</v>
          </cell>
        </row>
        <row r="146">
          <cell r="A146">
            <v>35135</v>
          </cell>
          <cell r="B146">
            <v>35140</v>
          </cell>
          <cell r="C146">
            <v>251000</v>
          </cell>
          <cell r="G146">
            <v>12550</v>
          </cell>
        </row>
        <row r="147">
          <cell r="A147">
            <v>35135</v>
          </cell>
          <cell r="B147">
            <v>35156</v>
          </cell>
          <cell r="C147">
            <v>78000</v>
          </cell>
          <cell r="G147">
            <v>11700</v>
          </cell>
        </row>
        <row r="148">
          <cell r="A148">
            <v>35135</v>
          </cell>
          <cell r="B148">
            <v>35139</v>
          </cell>
          <cell r="C148">
            <v>93000</v>
          </cell>
          <cell r="G148">
            <v>2790</v>
          </cell>
        </row>
        <row r="149">
          <cell r="A149">
            <v>35135</v>
          </cell>
          <cell r="B149">
            <v>35153</v>
          </cell>
          <cell r="C149">
            <v>57000</v>
          </cell>
          <cell r="G149">
            <v>8550</v>
          </cell>
        </row>
        <row r="150">
          <cell r="A150">
            <v>35136</v>
          </cell>
          <cell r="B150">
            <v>35156</v>
          </cell>
          <cell r="C150">
            <v>72000</v>
          </cell>
          <cell r="G150">
            <v>7200</v>
          </cell>
        </row>
        <row r="151">
          <cell r="A151">
            <v>35136</v>
          </cell>
          <cell r="B151">
            <v>35141</v>
          </cell>
          <cell r="C151">
            <v>286000</v>
          </cell>
          <cell r="G151">
            <v>14300</v>
          </cell>
        </row>
        <row r="152">
          <cell r="A152">
            <v>35137</v>
          </cell>
          <cell r="B152">
            <v>35159</v>
          </cell>
          <cell r="C152">
            <v>65000</v>
          </cell>
          <cell r="G152">
            <v>9750</v>
          </cell>
        </row>
        <row r="153">
          <cell r="A153">
            <v>35137</v>
          </cell>
          <cell r="B153">
            <v>35143</v>
          </cell>
          <cell r="C153">
            <v>47000</v>
          </cell>
          <cell r="G153">
            <v>2350</v>
          </cell>
        </row>
        <row r="154">
          <cell r="A154">
            <v>35138</v>
          </cell>
          <cell r="B154">
            <v>35147</v>
          </cell>
          <cell r="C154">
            <v>45000</v>
          </cell>
          <cell r="G154">
            <v>3150.0000000000005</v>
          </cell>
        </row>
        <row r="155">
          <cell r="A155">
            <v>35138</v>
          </cell>
          <cell r="B155">
            <v>35165</v>
          </cell>
          <cell r="C155">
            <v>55000</v>
          </cell>
          <cell r="G155">
            <v>5500</v>
          </cell>
        </row>
        <row r="156">
          <cell r="A156">
            <v>35138</v>
          </cell>
          <cell r="B156">
            <v>35149</v>
          </cell>
          <cell r="C156">
            <v>38000</v>
          </cell>
          <cell r="G156">
            <v>3040</v>
          </cell>
        </row>
        <row r="157">
          <cell r="A157">
            <v>35138</v>
          </cell>
          <cell r="B157">
            <v>35161</v>
          </cell>
          <cell r="C157">
            <v>97000</v>
          </cell>
          <cell r="G157">
            <v>14550</v>
          </cell>
        </row>
        <row r="158">
          <cell r="A158">
            <v>35138</v>
          </cell>
          <cell r="B158">
            <v>35161</v>
          </cell>
          <cell r="C158">
            <v>254000</v>
          </cell>
          <cell r="G158">
            <v>38100</v>
          </cell>
        </row>
        <row r="159">
          <cell r="A159">
            <v>35139</v>
          </cell>
          <cell r="B159">
            <v>35154</v>
          </cell>
          <cell r="C159">
            <v>106000</v>
          </cell>
          <cell r="G159">
            <v>15900</v>
          </cell>
        </row>
        <row r="160">
          <cell r="A160">
            <v>35139</v>
          </cell>
          <cell r="B160">
            <v>35154</v>
          </cell>
          <cell r="C160">
            <v>124000</v>
          </cell>
          <cell r="G160">
            <v>18600</v>
          </cell>
        </row>
        <row r="161">
          <cell r="A161">
            <v>35139</v>
          </cell>
          <cell r="B161">
            <v>35163</v>
          </cell>
          <cell r="C161">
            <v>138000</v>
          </cell>
          <cell r="G161">
            <v>20700</v>
          </cell>
        </row>
        <row r="162">
          <cell r="A162">
            <v>35139</v>
          </cell>
          <cell r="B162">
            <v>35149</v>
          </cell>
          <cell r="C162">
            <v>129000</v>
          </cell>
          <cell r="G162">
            <v>9030</v>
          </cell>
        </row>
        <row r="163">
          <cell r="A163">
            <v>35139</v>
          </cell>
          <cell r="B163">
            <v>35155</v>
          </cell>
          <cell r="C163">
            <v>10000</v>
          </cell>
          <cell r="G163">
            <v>1500</v>
          </cell>
        </row>
        <row r="164">
          <cell r="A164">
            <v>35139</v>
          </cell>
          <cell r="B164">
            <v>35163</v>
          </cell>
          <cell r="C164">
            <v>162000</v>
          </cell>
          <cell r="G164">
            <v>24300</v>
          </cell>
        </row>
        <row r="165">
          <cell r="A165">
            <v>35139</v>
          </cell>
          <cell r="B165">
            <v>35143</v>
          </cell>
          <cell r="C165">
            <v>274000</v>
          </cell>
          <cell r="G165">
            <v>13700</v>
          </cell>
        </row>
        <row r="166">
          <cell r="A166">
            <v>35139</v>
          </cell>
          <cell r="B166">
            <v>35162</v>
          </cell>
          <cell r="C166">
            <v>234000</v>
          </cell>
          <cell r="G166">
            <v>35100</v>
          </cell>
        </row>
        <row r="167">
          <cell r="A167">
            <v>35140</v>
          </cell>
          <cell r="B167">
            <v>35142</v>
          </cell>
          <cell r="C167">
            <v>45000</v>
          </cell>
          <cell r="G167">
            <v>900</v>
          </cell>
        </row>
        <row r="168">
          <cell r="A168">
            <v>35140</v>
          </cell>
          <cell r="B168">
            <v>35165</v>
          </cell>
          <cell r="C168">
            <v>113000</v>
          </cell>
          <cell r="G168">
            <v>16950</v>
          </cell>
        </row>
        <row r="169">
          <cell r="A169">
            <v>35140</v>
          </cell>
          <cell r="B169">
            <v>35168</v>
          </cell>
          <cell r="C169">
            <v>59000</v>
          </cell>
          <cell r="G169">
            <v>5900</v>
          </cell>
        </row>
        <row r="170">
          <cell r="A170">
            <v>35140</v>
          </cell>
          <cell r="B170">
            <v>35164</v>
          </cell>
          <cell r="C170">
            <v>137000</v>
          </cell>
          <cell r="G170">
            <v>20550</v>
          </cell>
        </row>
        <row r="171">
          <cell r="A171">
            <v>35140</v>
          </cell>
          <cell r="B171">
            <v>35164</v>
          </cell>
          <cell r="C171">
            <v>150000</v>
          </cell>
          <cell r="G171">
            <v>22500</v>
          </cell>
        </row>
        <row r="172">
          <cell r="A172">
            <v>35140</v>
          </cell>
          <cell r="B172">
            <v>35150</v>
          </cell>
          <cell r="C172">
            <v>113000</v>
          </cell>
          <cell r="G172">
            <v>7910.0000000000009</v>
          </cell>
        </row>
        <row r="173">
          <cell r="A173">
            <v>35140</v>
          </cell>
          <cell r="B173">
            <v>35168</v>
          </cell>
          <cell r="C173">
            <v>215000</v>
          </cell>
          <cell r="G173">
            <v>32250</v>
          </cell>
        </row>
        <row r="174">
          <cell r="A174">
            <v>35140</v>
          </cell>
          <cell r="B174">
            <v>35168</v>
          </cell>
          <cell r="C174">
            <v>106000</v>
          </cell>
          <cell r="G174">
            <v>15900</v>
          </cell>
        </row>
        <row r="175">
          <cell r="A175">
            <v>35140</v>
          </cell>
          <cell r="B175">
            <v>35148</v>
          </cell>
          <cell r="C175">
            <v>88000</v>
          </cell>
          <cell r="G175">
            <v>6160.0000000000009</v>
          </cell>
        </row>
        <row r="176">
          <cell r="A176">
            <v>35140</v>
          </cell>
          <cell r="B176">
            <v>35169</v>
          </cell>
          <cell r="C176">
            <v>121000</v>
          </cell>
          <cell r="G176">
            <v>18150</v>
          </cell>
        </row>
        <row r="177">
          <cell r="A177">
            <v>35140</v>
          </cell>
          <cell r="B177">
            <v>35146</v>
          </cell>
          <cell r="C177">
            <v>278000</v>
          </cell>
          <cell r="G177">
            <v>13900</v>
          </cell>
        </row>
        <row r="178">
          <cell r="A178">
            <v>35140</v>
          </cell>
          <cell r="B178">
            <v>35145</v>
          </cell>
          <cell r="C178">
            <v>172000</v>
          </cell>
          <cell r="G178">
            <v>8600</v>
          </cell>
        </row>
        <row r="179">
          <cell r="A179">
            <v>35140</v>
          </cell>
          <cell r="B179">
            <v>35161</v>
          </cell>
          <cell r="C179">
            <v>78000</v>
          </cell>
          <cell r="G179">
            <v>11700</v>
          </cell>
        </row>
        <row r="180">
          <cell r="A180">
            <v>35140</v>
          </cell>
          <cell r="B180">
            <v>35157</v>
          </cell>
          <cell r="C180">
            <v>33000</v>
          </cell>
          <cell r="G180">
            <v>3300</v>
          </cell>
        </row>
        <row r="181">
          <cell r="A181">
            <v>35140</v>
          </cell>
          <cell r="B181">
            <v>35157</v>
          </cell>
          <cell r="C181">
            <v>228000</v>
          </cell>
          <cell r="G181">
            <v>34200</v>
          </cell>
        </row>
        <row r="182">
          <cell r="A182">
            <v>35140</v>
          </cell>
          <cell r="B182">
            <v>35148</v>
          </cell>
          <cell r="C182">
            <v>144000</v>
          </cell>
          <cell r="G182">
            <v>10080.000000000002</v>
          </cell>
        </row>
        <row r="183">
          <cell r="A183">
            <v>35140</v>
          </cell>
          <cell r="B183">
            <v>35149</v>
          </cell>
          <cell r="C183">
            <v>137000</v>
          </cell>
          <cell r="G183">
            <v>9590.0000000000018</v>
          </cell>
        </row>
        <row r="184">
          <cell r="A184">
            <v>35140</v>
          </cell>
          <cell r="B184">
            <v>35155</v>
          </cell>
          <cell r="C184">
            <v>5000</v>
          </cell>
          <cell r="G184">
            <v>750</v>
          </cell>
        </row>
        <row r="185">
          <cell r="A185">
            <v>35140</v>
          </cell>
          <cell r="B185">
            <v>35155</v>
          </cell>
          <cell r="C185">
            <v>219000</v>
          </cell>
          <cell r="G185">
            <v>32850</v>
          </cell>
        </row>
        <row r="186">
          <cell r="A186">
            <v>35141</v>
          </cell>
          <cell r="B186">
            <v>35165</v>
          </cell>
          <cell r="C186">
            <v>27000</v>
          </cell>
          <cell r="G186">
            <v>2700</v>
          </cell>
        </row>
        <row r="187">
          <cell r="A187">
            <v>35141</v>
          </cell>
          <cell r="B187">
            <v>35145</v>
          </cell>
          <cell r="C187">
            <v>272000</v>
          </cell>
          <cell r="G187">
            <v>13600</v>
          </cell>
        </row>
        <row r="188">
          <cell r="A188">
            <v>35141</v>
          </cell>
          <cell r="B188">
            <v>35150</v>
          </cell>
          <cell r="C188">
            <v>61000</v>
          </cell>
          <cell r="G188">
            <v>4270</v>
          </cell>
        </row>
        <row r="189">
          <cell r="A189">
            <v>35141</v>
          </cell>
          <cell r="B189">
            <v>35169</v>
          </cell>
          <cell r="C189">
            <v>205000</v>
          </cell>
          <cell r="G189">
            <v>30750</v>
          </cell>
        </row>
        <row r="190">
          <cell r="A190">
            <v>35141</v>
          </cell>
          <cell r="B190">
            <v>35158</v>
          </cell>
          <cell r="C190">
            <v>270000</v>
          </cell>
          <cell r="G190">
            <v>40500</v>
          </cell>
        </row>
        <row r="191">
          <cell r="A191">
            <v>35141</v>
          </cell>
          <cell r="B191">
            <v>35157</v>
          </cell>
          <cell r="C191">
            <v>16000</v>
          </cell>
          <cell r="G191">
            <v>2400</v>
          </cell>
        </row>
        <row r="192">
          <cell r="A192">
            <v>35141</v>
          </cell>
          <cell r="B192">
            <v>35157</v>
          </cell>
          <cell r="C192">
            <v>207000</v>
          </cell>
          <cell r="G192">
            <v>31050</v>
          </cell>
        </row>
        <row r="193">
          <cell r="A193">
            <v>35141</v>
          </cell>
          <cell r="B193">
            <v>35151</v>
          </cell>
          <cell r="C193">
            <v>26000</v>
          </cell>
          <cell r="G193">
            <v>1040</v>
          </cell>
        </row>
        <row r="194">
          <cell r="A194">
            <v>35141</v>
          </cell>
          <cell r="B194">
            <v>35144</v>
          </cell>
          <cell r="C194">
            <v>150000</v>
          </cell>
          <cell r="G194">
            <v>3000</v>
          </cell>
        </row>
        <row r="195">
          <cell r="A195">
            <v>35141</v>
          </cell>
          <cell r="B195">
            <v>35149</v>
          </cell>
          <cell r="C195">
            <v>178000</v>
          </cell>
          <cell r="G195">
            <v>12460.000000000002</v>
          </cell>
        </row>
        <row r="196">
          <cell r="A196">
            <v>35141</v>
          </cell>
          <cell r="B196">
            <v>35144</v>
          </cell>
          <cell r="C196">
            <v>277000</v>
          </cell>
          <cell r="G196">
            <v>5540</v>
          </cell>
        </row>
        <row r="197">
          <cell r="A197">
            <v>35141</v>
          </cell>
          <cell r="B197">
            <v>35164</v>
          </cell>
          <cell r="C197">
            <v>217000</v>
          </cell>
          <cell r="G197">
            <v>32550</v>
          </cell>
        </row>
        <row r="198">
          <cell r="A198">
            <v>35141</v>
          </cell>
          <cell r="B198">
            <v>35148</v>
          </cell>
          <cell r="C198">
            <v>83000</v>
          </cell>
          <cell r="G198">
            <v>2490</v>
          </cell>
        </row>
        <row r="199">
          <cell r="A199">
            <v>35141</v>
          </cell>
          <cell r="B199">
            <v>35150</v>
          </cell>
          <cell r="C199">
            <v>296000</v>
          </cell>
          <cell r="G199">
            <v>20720.000000000004</v>
          </cell>
        </row>
        <row r="200">
          <cell r="A200">
            <v>35141</v>
          </cell>
          <cell r="B200">
            <v>35163</v>
          </cell>
          <cell r="C200">
            <v>272000</v>
          </cell>
          <cell r="G200">
            <v>40800</v>
          </cell>
        </row>
        <row r="201">
          <cell r="A201">
            <v>35141</v>
          </cell>
          <cell r="B201">
            <v>35160</v>
          </cell>
          <cell r="C201">
            <v>263000</v>
          </cell>
          <cell r="G201">
            <v>39450</v>
          </cell>
        </row>
        <row r="202">
          <cell r="A202">
            <v>35141</v>
          </cell>
          <cell r="B202">
            <v>35146</v>
          </cell>
          <cell r="C202">
            <v>193000</v>
          </cell>
          <cell r="G202">
            <v>9650</v>
          </cell>
        </row>
        <row r="203">
          <cell r="A203">
            <v>35141</v>
          </cell>
          <cell r="B203">
            <v>35165</v>
          </cell>
          <cell r="C203">
            <v>253000</v>
          </cell>
          <cell r="G203">
            <v>37950</v>
          </cell>
        </row>
        <row r="204">
          <cell r="A204">
            <v>35141</v>
          </cell>
          <cell r="B204">
            <v>35167</v>
          </cell>
          <cell r="C204">
            <v>192000</v>
          </cell>
          <cell r="G204">
            <v>28800</v>
          </cell>
        </row>
        <row r="205">
          <cell r="A205">
            <v>35141</v>
          </cell>
          <cell r="B205">
            <v>35145</v>
          </cell>
          <cell r="C205">
            <v>266000</v>
          </cell>
          <cell r="G205">
            <v>13300</v>
          </cell>
        </row>
        <row r="206">
          <cell r="A206">
            <v>35141</v>
          </cell>
          <cell r="B206">
            <v>35168</v>
          </cell>
          <cell r="C206">
            <v>281000</v>
          </cell>
          <cell r="G206">
            <v>42150</v>
          </cell>
        </row>
        <row r="207">
          <cell r="A207">
            <v>35141</v>
          </cell>
          <cell r="B207">
            <v>35160</v>
          </cell>
          <cell r="C207">
            <v>14000</v>
          </cell>
          <cell r="G207">
            <v>1400</v>
          </cell>
        </row>
        <row r="208">
          <cell r="A208">
            <v>35141</v>
          </cell>
          <cell r="B208">
            <v>35151</v>
          </cell>
          <cell r="C208">
            <v>297000</v>
          </cell>
          <cell r="G208">
            <v>20790.000000000004</v>
          </cell>
        </row>
        <row r="209">
          <cell r="A209">
            <v>35141</v>
          </cell>
          <cell r="B209">
            <v>35144</v>
          </cell>
          <cell r="C209">
            <v>82000</v>
          </cell>
          <cell r="G209">
            <v>1640</v>
          </cell>
        </row>
        <row r="210">
          <cell r="A210">
            <v>35141</v>
          </cell>
          <cell r="B210">
            <v>35143</v>
          </cell>
          <cell r="C210">
            <v>47000</v>
          </cell>
          <cell r="G210">
            <v>940</v>
          </cell>
        </row>
        <row r="211">
          <cell r="A211">
            <v>35141</v>
          </cell>
          <cell r="B211">
            <v>35160</v>
          </cell>
          <cell r="C211">
            <v>100000</v>
          </cell>
          <cell r="G211">
            <v>10000</v>
          </cell>
        </row>
        <row r="212">
          <cell r="A212">
            <v>35141</v>
          </cell>
          <cell r="B212">
            <v>35168</v>
          </cell>
          <cell r="C212">
            <v>139000</v>
          </cell>
          <cell r="G212">
            <v>20850</v>
          </cell>
        </row>
        <row r="213">
          <cell r="A213">
            <v>35141</v>
          </cell>
          <cell r="B213">
            <v>35154</v>
          </cell>
          <cell r="C213">
            <v>187000</v>
          </cell>
          <cell r="G213">
            <v>20570</v>
          </cell>
        </row>
        <row r="214">
          <cell r="A214">
            <v>35141</v>
          </cell>
          <cell r="B214">
            <v>35159</v>
          </cell>
          <cell r="C214">
            <v>216000</v>
          </cell>
          <cell r="G214">
            <v>32400</v>
          </cell>
        </row>
        <row r="215">
          <cell r="A215">
            <v>35141</v>
          </cell>
          <cell r="B215">
            <v>35167</v>
          </cell>
          <cell r="C215">
            <v>182000</v>
          </cell>
          <cell r="G215">
            <v>27300</v>
          </cell>
        </row>
        <row r="216">
          <cell r="A216">
            <v>35142</v>
          </cell>
          <cell r="B216">
            <v>35158</v>
          </cell>
          <cell r="C216">
            <v>179000</v>
          </cell>
          <cell r="G216">
            <v>26850</v>
          </cell>
        </row>
        <row r="217">
          <cell r="A217">
            <v>35142</v>
          </cell>
          <cell r="B217">
            <v>35144</v>
          </cell>
          <cell r="C217">
            <v>75000</v>
          </cell>
          <cell r="G217">
            <v>1500</v>
          </cell>
        </row>
        <row r="218">
          <cell r="A218">
            <v>35142</v>
          </cell>
          <cell r="B218">
            <v>35158</v>
          </cell>
          <cell r="C218">
            <v>29000</v>
          </cell>
          <cell r="G218">
            <v>2900</v>
          </cell>
        </row>
        <row r="219">
          <cell r="A219">
            <v>35142</v>
          </cell>
          <cell r="B219">
            <v>35161</v>
          </cell>
          <cell r="C219">
            <v>245000</v>
          </cell>
          <cell r="G219">
            <v>36750</v>
          </cell>
        </row>
        <row r="220">
          <cell r="A220">
            <v>35142</v>
          </cell>
          <cell r="B220">
            <v>35149</v>
          </cell>
          <cell r="C220">
            <v>9000</v>
          </cell>
          <cell r="G220">
            <v>450</v>
          </cell>
        </row>
        <row r="221">
          <cell r="A221">
            <v>35142</v>
          </cell>
          <cell r="B221">
            <v>35156</v>
          </cell>
          <cell r="C221">
            <v>157000</v>
          </cell>
          <cell r="G221">
            <v>23550</v>
          </cell>
        </row>
        <row r="222">
          <cell r="A222">
            <v>35142</v>
          </cell>
          <cell r="B222">
            <v>35150</v>
          </cell>
          <cell r="C222">
            <v>13000</v>
          </cell>
          <cell r="G222">
            <v>910.00000000000011</v>
          </cell>
        </row>
        <row r="223">
          <cell r="A223">
            <v>35142</v>
          </cell>
          <cell r="B223">
            <v>35159</v>
          </cell>
          <cell r="C223">
            <v>126000</v>
          </cell>
          <cell r="G223">
            <v>18900</v>
          </cell>
        </row>
        <row r="224">
          <cell r="A224">
            <v>35142</v>
          </cell>
          <cell r="B224">
            <v>35164</v>
          </cell>
          <cell r="C224">
            <v>280000</v>
          </cell>
          <cell r="G224">
            <v>42000</v>
          </cell>
        </row>
        <row r="225">
          <cell r="A225">
            <v>35142</v>
          </cell>
          <cell r="B225">
            <v>35156</v>
          </cell>
          <cell r="C225">
            <v>134000</v>
          </cell>
          <cell r="G225">
            <v>20100</v>
          </cell>
        </row>
        <row r="226">
          <cell r="A226">
            <v>35142</v>
          </cell>
          <cell r="B226">
            <v>35165</v>
          </cell>
          <cell r="C226">
            <v>232000</v>
          </cell>
          <cell r="G226">
            <v>34800</v>
          </cell>
        </row>
        <row r="227">
          <cell r="A227">
            <v>35142</v>
          </cell>
          <cell r="B227">
            <v>35163</v>
          </cell>
          <cell r="C227">
            <v>237000</v>
          </cell>
          <cell r="G227">
            <v>35550</v>
          </cell>
        </row>
        <row r="228">
          <cell r="A228">
            <v>35142</v>
          </cell>
          <cell r="B228">
            <v>35149</v>
          </cell>
          <cell r="C228">
            <v>276000</v>
          </cell>
          <cell r="G228">
            <v>13800</v>
          </cell>
        </row>
        <row r="229">
          <cell r="A229">
            <v>35142</v>
          </cell>
          <cell r="B229">
            <v>35156</v>
          </cell>
          <cell r="C229">
            <v>19000</v>
          </cell>
          <cell r="G229">
            <v>1900</v>
          </cell>
        </row>
        <row r="230">
          <cell r="A230">
            <v>35142</v>
          </cell>
          <cell r="B230">
            <v>35146</v>
          </cell>
          <cell r="C230">
            <v>242000</v>
          </cell>
          <cell r="G230">
            <v>12100</v>
          </cell>
        </row>
        <row r="231">
          <cell r="A231">
            <v>35142</v>
          </cell>
          <cell r="B231">
            <v>35158</v>
          </cell>
          <cell r="C231">
            <v>17000</v>
          </cell>
          <cell r="G231">
            <v>2550</v>
          </cell>
        </row>
        <row r="232">
          <cell r="A232">
            <v>35143</v>
          </cell>
          <cell r="B232">
            <v>35166</v>
          </cell>
          <cell r="C232">
            <v>27000</v>
          </cell>
          <cell r="G232">
            <v>4050</v>
          </cell>
        </row>
        <row r="233">
          <cell r="A233">
            <v>35143</v>
          </cell>
          <cell r="B233">
            <v>35166</v>
          </cell>
          <cell r="C233">
            <v>97000</v>
          </cell>
          <cell r="G233">
            <v>9700</v>
          </cell>
        </row>
        <row r="234">
          <cell r="A234">
            <v>35143</v>
          </cell>
          <cell r="B234">
            <v>35165</v>
          </cell>
          <cell r="C234">
            <v>11000</v>
          </cell>
          <cell r="G234">
            <v>1650</v>
          </cell>
        </row>
        <row r="235">
          <cell r="A235">
            <v>35143</v>
          </cell>
          <cell r="B235">
            <v>35149</v>
          </cell>
          <cell r="C235">
            <v>203000</v>
          </cell>
          <cell r="G235">
            <v>10150</v>
          </cell>
        </row>
        <row r="236">
          <cell r="A236">
            <v>35143</v>
          </cell>
          <cell r="B236">
            <v>35147</v>
          </cell>
          <cell r="C236">
            <v>9000</v>
          </cell>
          <cell r="G236">
            <v>270</v>
          </cell>
        </row>
        <row r="237">
          <cell r="A237">
            <v>35143</v>
          </cell>
          <cell r="B237">
            <v>35147</v>
          </cell>
          <cell r="C237">
            <v>21000</v>
          </cell>
          <cell r="G237">
            <v>1050</v>
          </cell>
        </row>
        <row r="238">
          <cell r="A238">
            <v>35144</v>
          </cell>
          <cell r="B238">
            <v>35169</v>
          </cell>
          <cell r="C238">
            <v>293000</v>
          </cell>
          <cell r="G238">
            <v>43950</v>
          </cell>
        </row>
        <row r="239">
          <cell r="A239">
            <v>35144</v>
          </cell>
          <cell r="B239">
            <v>35162</v>
          </cell>
          <cell r="C239">
            <v>127000</v>
          </cell>
          <cell r="G239">
            <v>19050</v>
          </cell>
        </row>
        <row r="240">
          <cell r="A240">
            <v>35144</v>
          </cell>
          <cell r="B240">
            <v>35148</v>
          </cell>
          <cell r="C240">
            <v>257000</v>
          </cell>
          <cell r="G240">
            <v>12850</v>
          </cell>
        </row>
        <row r="241">
          <cell r="A241">
            <v>35144</v>
          </cell>
          <cell r="B241">
            <v>35163</v>
          </cell>
          <cell r="C241">
            <v>229000</v>
          </cell>
          <cell r="G241">
            <v>34350</v>
          </cell>
        </row>
        <row r="242">
          <cell r="A242">
            <v>35144</v>
          </cell>
          <cell r="B242">
            <v>35161</v>
          </cell>
          <cell r="C242">
            <v>24000</v>
          </cell>
          <cell r="G242">
            <v>3600</v>
          </cell>
        </row>
        <row r="243">
          <cell r="A243">
            <v>35144</v>
          </cell>
          <cell r="B243">
            <v>35169</v>
          </cell>
          <cell r="C243">
            <v>241000</v>
          </cell>
          <cell r="G243">
            <v>36150</v>
          </cell>
        </row>
        <row r="244">
          <cell r="A244">
            <v>35144</v>
          </cell>
          <cell r="B244">
            <v>35157</v>
          </cell>
          <cell r="C244">
            <v>272000</v>
          </cell>
          <cell r="G244">
            <v>29920</v>
          </cell>
        </row>
        <row r="245">
          <cell r="A245">
            <v>35144</v>
          </cell>
          <cell r="B245">
            <v>35149</v>
          </cell>
          <cell r="C245">
            <v>52000</v>
          </cell>
          <cell r="G245">
            <v>2600</v>
          </cell>
        </row>
        <row r="246">
          <cell r="A246">
            <v>35144</v>
          </cell>
          <cell r="B246">
            <v>35151</v>
          </cell>
          <cell r="C246">
            <v>127000</v>
          </cell>
          <cell r="G246">
            <v>6350</v>
          </cell>
        </row>
        <row r="247">
          <cell r="A247">
            <v>35144</v>
          </cell>
          <cell r="B247">
            <v>35165</v>
          </cell>
          <cell r="C247">
            <v>207000</v>
          </cell>
          <cell r="G247">
            <v>31050</v>
          </cell>
        </row>
        <row r="248">
          <cell r="A248">
            <v>35144</v>
          </cell>
          <cell r="B248">
            <v>35160</v>
          </cell>
          <cell r="C248">
            <v>69000</v>
          </cell>
          <cell r="G248">
            <v>6900</v>
          </cell>
        </row>
        <row r="249">
          <cell r="A249">
            <v>35144</v>
          </cell>
          <cell r="B249">
            <v>35163</v>
          </cell>
          <cell r="C249">
            <v>207000</v>
          </cell>
          <cell r="G249">
            <v>31050</v>
          </cell>
        </row>
        <row r="250">
          <cell r="A250">
            <v>35144</v>
          </cell>
          <cell r="B250">
            <v>35157</v>
          </cell>
          <cell r="C250">
            <v>216000</v>
          </cell>
          <cell r="G250">
            <v>23760</v>
          </cell>
        </row>
        <row r="251">
          <cell r="A251">
            <v>35144</v>
          </cell>
          <cell r="B251">
            <v>35151</v>
          </cell>
          <cell r="C251">
            <v>231000</v>
          </cell>
          <cell r="G251">
            <v>11550</v>
          </cell>
        </row>
        <row r="252">
          <cell r="A252">
            <v>35145</v>
          </cell>
          <cell r="B252">
            <v>35168</v>
          </cell>
          <cell r="C252">
            <v>6000</v>
          </cell>
          <cell r="G252">
            <v>900</v>
          </cell>
        </row>
        <row r="253">
          <cell r="A253">
            <v>35146</v>
          </cell>
          <cell r="B253">
            <v>35173</v>
          </cell>
          <cell r="C253">
            <v>232000</v>
          </cell>
          <cell r="G253">
            <v>34800</v>
          </cell>
        </row>
        <row r="254">
          <cell r="A254">
            <v>35146</v>
          </cell>
          <cell r="B254">
            <v>35152</v>
          </cell>
          <cell r="C254">
            <v>240000</v>
          </cell>
          <cell r="G254">
            <v>12000</v>
          </cell>
        </row>
        <row r="255">
          <cell r="A255">
            <v>35146</v>
          </cell>
          <cell r="B255">
            <v>35149</v>
          </cell>
          <cell r="C255">
            <v>52000</v>
          </cell>
          <cell r="G255">
            <v>1040</v>
          </cell>
        </row>
        <row r="256">
          <cell r="A256">
            <v>35146</v>
          </cell>
          <cell r="B256">
            <v>35175</v>
          </cell>
          <cell r="C256">
            <v>163000</v>
          </cell>
          <cell r="G256">
            <v>24450</v>
          </cell>
        </row>
        <row r="257">
          <cell r="A257">
            <v>35146</v>
          </cell>
          <cell r="B257">
            <v>35160</v>
          </cell>
          <cell r="C257">
            <v>148000</v>
          </cell>
          <cell r="G257">
            <v>22200</v>
          </cell>
        </row>
        <row r="258">
          <cell r="A258">
            <v>35147</v>
          </cell>
          <cell r="B258">
            <v>35151</v>
          </cell>
          <cell r="C258">
            <v>184000</v>
          </cell>
          <cell r="G258">
            <v>9200</v>
          </cell>
        </row>
        <row r="259">
          <cell r="A259">
            <v>35147</v>
          </cell>
          <cell r="B259">
            <v>35155</v>
          </cell>
          <cell r="C259">
            <v>215000</v>
          </cell>
          <cell r="G259">
            <v>15050.000000000002</v>
          </cell>
        </row>
        <row r="260">
          <cell r="A260">
            <v>35147</v>
          </cell>
          <cell r="B260">
            <v>35175</v>
          </cell>
          <cell r="C260">
            <v>54000</v>
          </cell>
          <cell r="G260">
            <v>8100</v>
          </cell>
        </row>
        <row r="261">
          <cell r="A261">
            <v>35147</v>
          </cell>
          <cell r="B261">
            <v>35170</v>
          </cell>
          <cell r="C261">
            <v>249000</v>
          </cell>
          <cell r="G261">
            <v>37350</v>
          </cell>
        </row>
        <row r="262">
          <cell r="A262">
            <v>35147</v>
          </cell>
          <cell r="B262">
            <v>35168</v>
          </cell>
          <cell r="C262">
            <v>96000</v>
          </cell>
          <cell r="G262">
            <v>9600</v>
          </cell>
        </row>
        <row r="263">
          <cell r="A263">
            <v>35148</v>
          </cell>
          <cell r="B263">
            <v>35153</v>
          </cell>
          <cell r="C263">
            <v>267000</v>
          </cell>
          <cell r="G263">
            <v>13350</v>
          </cell>
        </row>
        <row r="264">
          <cell r="A264">
            <v>35148</v>
          </cell>
          <cell r="B264">
            <v>35173</v>
          </cell>
          <cell r="C264">
            <v>54000</v>
          </cell>
          <cell r="G264">
            <v>5400</v>
          </cell>
        </row>
        <row r="265">
          <cell r="A265">
            <v>35148</v>
          </cell>
          <cell r="B265">
            <v>35173</v>
          </cell>
          <cell r="C265">
            <v>240000</v>
          </cell>
          <cell r="G265">
            <v>36000</v>
          </cell>
        </row>
        <row r="266">
          <cell r="A266">
            <v>35148</v>
          </cell>
          <cell r="B266">
            <v>35171</v>
          </cell>
          <cell r="C266">
            <v>158000</v>
          </cell>
          <cell r="G266">
            <v>23700</v>
          </cell>
        </row>
        <row r="267">
          <cell r="A267">
            <v>35148</v>
          </cell>
          <cell r="B267">
            <v>35170</v>
          </cell>
          <cell r="C267">
            <v>136000</v>
          </cell>
          <cell r="G267">
            <v>20400</v>
          </cell>
        </row>
        <row r="268">
          <cell r="A268">
            <v>35148</v>
          </cell>
          <cell r="B268">
            <v>35169</v>
          </cell>
          <cell r="C268">
            <v>24000</v>
          </cell>
          <cell r="G268">
            <v>3600</v>
          </cell>
        </row>
        <row r="269">
          <cell r="A269">
            <v>35148</v>
          </cell>
          <cell r="B269">
            <v>35153</v>
          </cell>
          <cell r="C269">
            <v>148000</v>
          </cell>
          <cell r="G269">
            <v>7400</v>
          </cell>
        </row>
        <row r="270">
          <cell r="A270">
            <v>35148</v>
          </cell>
          <cell r="B270">
            <v>35162</v>
          </cell>
          <cell r="C270">
            <v>100000</v>
          </cell>
          <cell r="G270">
            <v>10000</v>
          </cell>
        </row>
        <row r="271">
          <cell r="A271">
            <v>35148</v>
          </cell>
          <cell r="B271">
            <v>35177</v>
          </cell>
          <cell r="C271">
            <v>210000</v>
          </cell>
          <cell r="G271">
            <v>31500</v>
          </cell>
        </row>
        <row r="272">
          <cell r="A272">
            <v>35148</v>
          </cell>
          <cell r="B272">
            <v>35160</v>
          </cell>
          <cell r="C272">
            <v>267000</v>
          </cell>
          <cell r="G272">
            <v>29370</v>
          </cell>
        </row>
        <row r="273">
          <cell r="A273">
            <v>35148</v>
          </cell>
          <cell r="B273">
            <v>35162</v>
          </cell>
          <cell r="C273">
            <v>147000</v>
          </cell>
          <cell r="G273">
            <v>22050</v>
          </cell>
        </row>
        <row r="274">
          <cell r="A274">
            <v>35148</v>
          </cell>
          <cell r="B274">
            <v>35164</v>
          </cell>
          <cell r="C274">
            <v>90000</v>
          </cell>
          <cell r="G274">
            <v>9000</v>
          </cell>
        </row>
        <row r="275">
          <cell r="A275">
            <v>35148</v>
          </cell>
          <cell r="B275">
            <v>35150</v>
          </cell>
          <cell r="C275">
            <v>90000</v>
          </cell>
          <cell r="G275">
            <v>900</v>
          </cell>
        </row>
        <row r="276">
          <cell r="A276">
            <v>35149</v>
          </cell>
          <cell r="B276">
            <v>35172</v>
          </cell>
          <cell r="C276">
            <v>142000</v>
          </cell>
          <cell r="G276">
            <v>21300</v>
          </cell>
        </row>
        <row r="277">
          <cell r="A277">
            <v>35149</v>
          </cell>
          <cell r="B277">
            <v>35169</v>
          </cell>
          <cell r="C277">
            <v>72000</v>
          </cell>
          <cell r="G277">
            <v>7200</v>
          </cell>
        </row>
        <row r="278">
          <cell r="A278">
            <v>35149</v>
          </cell>
          <cell r="B278">
            <v>35156</v>
          </cell>
          <cell r="C278">
            <v>287000</v>
          </cell>
          <cell r="G278">
            <v>14350</v>
          </cell>
        </row>
        <row r="279">
          <cell r="A279">
            <v>35149</v>
          </cell>
          <cell r="B279">
            <v>35160</v>
          </cell>
          <cell r="C279">
            <v>10000</v>
          </cell>
          <cell r="G279">
            <v>800</v>
          </cell>
        </row>
        <row r="280">
          <cell r="A280">
            <v>35149</v>
          </cell>
          <cell r="B280">
            <v>35172</v>
          </cell>
          <cell r="C280">
            <v>155000</v>
          </cell>
          <cell r="G280">
            <v>23250</v>
          </cell>
        </row>
        <row r="281">
          <cell r="A281">
            <v>35149</v>
          </cell>
          <cell r="B281">
            <v>35166</v>
          </cell>
          <cell r="C281">
            <v>94000</v>
          </cell>
          <cell r="G281">
            <v>14100</v>
          </cell>
        </row>
        <row r="282">
          <cell r="A282">
            <v>35149</v>
          </cell>
          <cell r="B282">
            <v>35169</v>
          </cell>
          <cell r="C282">
            <v>245000</v>
          </cell>
          <cell r="G282">
            <v>36750</v>
          </cell>
        </row>
        <row r="283">
          <cell r="A283">
            <v>35149</v>
          </cell>
          <cell r="B283">
            <v>35151</v>
          </cell>
          <cell r="C283">
            <v>61000</v>
          </cell>
          <cell r="G283">
            <v>1220</v>
          </cell>
        </row>
        <row r="284">
          <cell r="A284">
            <v>35149</v>
          </cell>
          <cell r="B284">
            <v>35176</v>
          </cell>
          <cell r="C284">
            <v>182000</v>
          </cell>
          <cell r="G284">
            <v>27300</v>
          </cell>
        </row>
        <row r="285">
          <cell r="A285">
            <v>35150</v>
          </cell>
          <cell r="B285">
            <v>35163</v>
          </cell>
          <cell r="C285">
            <v>51000</v>
          </cell>
          <cell r="G285">
            <v>4080</v>
          </cell>
        </row>
        <row r="286">
          <cell r="A286">
            <v>35150</v>
          </cell>
          <cell r="B286">
            <v>35178</v>
          </cell>
          <cell r="C286">
            <v>291000</v>
          </cell>
          <cell r="G286">
            <v>43650</v>
          </cell>
        </row>
        <row r="287">
          <cell r="A287">
            <v>35150</v>
          </cell>
          <cell r="B287">
            <v>35156</v>
          </cell>
          <cell r="C287">
            <v>254000</v>
          </cell>
          <cell r="G287">
            <v>12700</v>
          </cell>
        </row>
        <row r="288">
          <cell r="A288">
            <v>35151</v>
          </cell>
          <cell r="B288">
            <v>35161</v>
          </cell>
          <cell r="C288">
            <v>81000</v>
          </cell>
          <cell r="G288">
            <v>3240</v>
          </cell>
        </row>
        <row r="289">
          <cell r="A289">
            <v>35151</v>
          </cell>
          <cell r="B289">
            <v>35165</v>
          </cell>
          <cell r="C289">
            <v>181000</v>
          </cell>
          <cell r="G289">
            <v>27150</v>
          </cell>
        </row>
        <row r="290">
          <cell r="A290">
            <v>35151</v>
          </cell>
          <cell r="B290">
            <v>35163</v>
          </cell>
          <cell r="C290">
            <v>24000</v>
          </cell>
          <cell r="G290">
            <v>2640</v>
          </cell>
        </row>
        <row r="291">
          <cell r="A291">
            <v>35151</v>
          </cell>
          <cell r="B291">
            <v>35155</v>
          </cell>
          <cell r="C291">
            <v>227000</v>
          </cell>
          <cell r="G291">
            <v>11350</v>
          </cell>
        </row>
        <row r="292">
          <cell r="A292">
            <v>35151</v>
          </cell>
          <cell r="B292">
            <v>35157</v>
          </cell>
          <cell r="C292">
            <v>47000</v>
          </cell>
          <cell r="G292">
            <v>2350</v>
          </cell>
        </row>
        <row r="293">
          <cell r="A293">
            <v>35151</v>
          </cell>
          <cell r="B293">
            <v>35153</v>
          </cell>
          <cell r="C293">
            <v>203000</v>
          </cell>
          <cell r="G293">
            <v>4060</v>
          </cell>
        </row>
        <row r="294">
          <cell r="A294">
            <v>35151</v>
          </cell>
          <cell r="B294">
            <v>35173</v>
          </cell>
          <cell r="C294">
            <v>168000</v>
          </cell>
          <cell r="G294">
            <v>25200</v>
          </cell>
        </row>
        <row r="295">
          <cell r="A295">
            <v>35152</v>
          </cell>
          <cell r="B295">
            <v>35170</v>
          </cell>
          <cell r="C295">
            <v>56000</v>
          </cell>
          <cell r="G295">
            <v>8400</v>
          </cell>
        </row>
        <row r="296">
          <cell r="A296">
            <v>35152</v>
          </cell>
          <cell r="B296">
            <v>35178</v>
          </cell>
          <cell r="C296">
            <v>12000</v>
          </cell>
          <cell r="G296">
            <v>1200</v>
          </cell>
        </row>
        <row r="297">
          <cell r="A297">
            <v>35152</v>
          </cell>
          <cell r="B297">
            <v>35169</v>
          </cell>
          <cell r="C297">
            <v>227000</v>
          </cell>
          <cell r="G297">
            <v>34050</v>
          </cell>
        </row>
        <row r="298">
          <cell r="A298">
            <v>35152</v>
          </cell>
          <cell r="B298">
            <v>35162</v>
          </cell>
          <cell r="C298">
            <v>226000</v>
          </cell>
          <cell r="G298">
            <v>15820.000000000002</v>
          </cell>
        </row>
        <row r="299">
          <cell r="A299">
            <v>35152</v>
          </cell>
          <cell r="B299">
            <v>35158</v>
          </cell>
          <cell r="C299">
            <v>201000</v>
          </cell>
          <cell r="G299">
            <v>10050</v>
          </cell>
        </row>
        <row r="300">
          <cell r="A300">
            <v>35152</v>
          </cell>
          <cell r="B300">
            <v>35160</v>
          </cell>
          <cell r="C300">
            <v>163000</v>
          </cell>
          <cell r="G300">
            <v>11410.000000000002</v>
          </cell>
        </row>
        <row r="301">
          <cell r="A301">
            <v>35152</v>
          </cell>
          <cell r="B301">
            <v>35179</v>
          </cell>
          <cell r="C301">
            <v>150000</v>
          </cell>
          <cell r="G301">
            <v>22500</v>
          </cell>
        </row>
        <row r="302">
          <cell r="A302">
            <v>35152</v>
          </cell>
          <cell r="B302">
            <v>35161</v>
          </cell>
          <cell r="C302">
            <v>285000</v>
          </cell>
          <cell r="G302">
            <v>19950.000000000004</v>
          </cell>
        </row>
        <row r="303">
          <cell r="A303">
            <v>35152</v>
          </cell>
          <cell r="B303">
            <v>35160</v>
          </cell>
          <cell r="C303">
            <v>222000</v>
          </cell>
          <cell r="G303">
            <v>15540.000000000002</v>
          </cell>
        </row>
        <row r="304">
          <cell r="A304">
            <v>35152</v>
          </cell>
          <cell r="B304">
            <v>35170</v>
          </cell>
          <cell r="C304">
            <v>75000</v>
          </cell>
          <cell r="G304">
            <v>7500</v>
          </cell>
        </row>
        <row r="305">
          <cell r="A305">
            <v>35153</v>
          </cell>
          <cell r="B305">
            <v>35158</v>
          </cell>
          <cell r="C305">
            <v>82000</v>
          </cell>
          <cell r="G305">
            <v>2460</v>
          </cell>
        </row>
        <row r="306">
          <cell r="A306">
            <v>35154</v>
          </cell>
          <cell r="B306">
            <v>35170</v>
          </cell>
          <cell r="C306">
            <v>229000</v>
          </cell>
          <cell r="G306">
            <v>34350</v>
          </cell>
        </row>
        <row r="307">
          <cell r="A307">
            <v>35154</v>
          </cell>
          <cell r="B307">
            <v>35160</v>
          </cell>
          <cell r="C307">
            <v>298000</v>
          </cell>
          <cell r="G307">
            <v>14900</v>
          </cell>
        </row>
        <row r="308">
          <cell r="A308">
            <v>35154</v>
          </cell>
          <cell r="B308">
            <v>35183</v>
          </cell>
          <cell r="C308">
            <v>96000</v>
          </cell>
          <cell r="G308">
            <v>9600</v>
          </cell>
        </row>
        <row r="309">
          <cell r="A309">
            <v>35155</v>
          </cell>
          <cell r="B309">
            <v>35181</v>
          </cell>
          <cell r="C309">
            <v>64000</v>
          </cell>
          <cell r="G309">
            <v>9600</v>
          </cell>
        </row>
        <row r="310">
          <cell r="A310">
            <v>35155</v>
          </cell>
          <cell r="B310">
            <v>35163</v>
          </cell>
          <cell r="C310">
            <v>75000</v>
          </cell>
          <cell r="G310">
            <v>3000</v>
          </cell>
        </row>
        <row r="311">
          <cell r="A311">
            <v>35155</v>
          </cell>
          <cell r="B311">
            <v>35172</v>
          </cell>
          <cell r="C311">
            <v>240000</v>
          </cell>
          <cell r="G311">
            <v>36000</v>
          </cell>
        </row>
        <row r="312">
          <cell r="A312">
            <v>35155</v>
          </cell>
          <cell r="B312">
            <v>35157</v>
          </cell>
          <cell r="C312">
            <v>48000</v>
          </cell>
          <cell r="G312">
            <v>960</v>
          </cell>
        </row>
        <row r="313">
          <cell r="A313">
            <v>35155</v>
          </cell>
          <cell r="B313">
            <v>35178</v>
          </cell>
          <cell r="C313">
            <v>193000</v>
          </cell>
          <cell r="G313">
            <v>28950</v>
          </cell>
        </row>
        <row r="314">
          <cell r="A314">
            <v>35155</v>
          </cell>
          <cell r="B314">
            <v>35171</v>
          </cell>
          <cell r="C314">
            <v>266000</v>
          </cell>
          <cell r="G314">
            <v>39900</v>
          </cell>
        </row>
        <row r="315">
          <cell r="A315">
            <v>35155</v>
          </cell>
          <cell r="B315">
            <v>35180</v>
          </cell>
          <cell r="C315">
            <v>2000</v>
          </cell>
          <cell r="G315">
            <v>200</v>
          </cell>
        </row>
        <row r="316">
          <cell r="A316">
            <v>35155</v>
          </cell>
          <cell r="B316">
            <v>35170</v>
          </cell>
          <cell r="C316">
            <v>67000</v>
          </cell>
          <cell r="G316">
            <v>6700</v>
          </cell>
        </row>
        <row r="317">
          <cell r="A317">
            <v>35155</v>
          </cell>
          <cell r="B317">
            <v>35181</v>
          </cell>
          <cell r="C317">
            <v>52000</v>
          </cell>
          <cell r="G317">
            <v>7800</v>
          </cell>
        </row>
        <row r="318">
          <cell r="A318">
            <v>35155</v>
          </cell>
          <cell r="B318">
            <v>35174</v>
          </cell>
          <cell r="C318">
            <v>46000</v>
          </cell>
          <cell r="G318">
            <v>4600</v>
          </cell>
        </row>
        <row r="319">
          <cell r="A319">
            <v>35155</v>
          </cell>
          <cell r="B319">
            <v>35175</v>
          </cell>
          <cell r="C319">
            <v>298000</v>
          </cell>
          <cell r="G319">
            <v>44700</v>
          </cell>
        </row>
        <row r="320">
          <cell r="A320">
            <v>35155</v>
          </cell>
          <cell r="B320">
            <v>35165</v>
          </cell>
          <cell r="C320">
            <v>37000</v>
          </cell>
          <cell r="G320">
            <v>1480</v>
          </cell>
        </row>
        <row r="321">
          <cell r="A321">
            <v>35155</v>
          </cell>
          <cell r="B321">
            <v>35165</v>
          </cell>
          <cell r="C321">
            <v>203000</v>
          </cell>
          <cell r="G321">
            <v>14210.000000000002</v>
          </cell>
        </row>
        <row r="322">
          <cell r="A322">
            <v>35156</v>
          </cell>
          <cell r="B322">
            <v>35161</v>
          </cell>
          <cell r="C322">
            <v>7000</v>
          </cell>
          <cell r="G322">
            <v>210</v>
          </cell>
        </row>
        <row r="323">
          <cell r="A323">
            <v>35157</v>
          </cell>
          <cell r="B323">
            <v>35185</v>
          </cell>
          <cell r="C323">
            <v>147000</v>
          </cell>
          <cell r="G323">
            <v>22050</v>
          </cell>
        </row>
        <row r="324">
          <cell r="A324">
            <v>35157</v>
          </cell>
          <cell r="B324">
            <v>35165</v>
          </cell>
          <cell r="C324">
            <v>143000</v>
          </cell>
          <cell r="G324">
            <v>10010.000000000002</v>
          </cell>
        </row>
        <row r="325">
          <cell r="A325">
            <v>35158</v>
          </cell>
          <cell r="B325">
            <v>35170</v>
          </cell>
          <cell r="C325">
            <v>128000</v>
          </cell>
          <cell r="G325">
            <v>14080</v>
          </cell>
        </row>
        <row r="326">
          <cell r="A326">
            <v>35158</v>
          </cell>
          <cell r="B326">
            <v>35168</v>
          </cell>
          <cell r="C326">
            <v>265000</v>
          </cell>
          <cell r="G326">
            <v>18550</v>
          </cell>
        </row>
        <row r="327">
          <cell r="A327">
            <v>35158</v>
          </cell>
          <cell r="B327">
            <v>35176</v>
          </cell>
          <cell r="C327">
            <v>54000</v>
          </cell>
          <cell r="G327">
            <v>5400</v>
          </cell>
        </row>
        <row r="328">
          <cell r="A328">
            <v>35158</v>
          </cell>
          <cell r="B328">
            <v>35181</v>
          </cell>
          <cell r="C328">
            <v>174000</v>
          </cell>
          <cell r="G328">
            <v>26100</v>
          </cell>
        </row>
        <row r="329">
          <cell r="A329">
            <v>35158</v>
          </cell>
          <cell r="B329">
            <v>35175</v>
          </cell>
          <cell r="C329">
            <v>181000</v>
          </cell>
          <cell r="G329">
            <v>27150</v>
          </cell>
        </row>
        <row r="330">
          <cell r="A330">
            <v>35158</v>
          </cell>
          <cell r="B330">
            <v>35182</v>
          </cell>
          <cell r="C330">
            <v>17000</v>
          </cell>
          <cell r="G330">
            <v>2550</v>
          </cell>
        </row>
        <row r="331">
          <cell r="A331">
            <v>35158</v>
          </cell>
          <cell r="B331">
            <v>35181</v>
          </cell>
          <cell r="C331">
            <v>148000</v>
          </cell>
          <cell r="G331">
            <v>22200</v>
          </cell>
        </row>
        <row r="332">
          <cell r="A332">
            <v>35158</v>
          </cell>
          <cell r="B332">
            <v>35169</v>
          </cell>
          <cell r="C332">
            <v>37000</v>
          </cell>
          <cell r="G332">
            <v>2960</v>
          </cell>
        </row>
        <row r="333">
          <cell r="A333">
            <v>35158</v>
          </cell>
          <cell r="B333">
            <v>35160</v>
          </cell>
          <cell r="C333">
            <v>118000</v>
          </cell>
          <cell r="G333">
            <v>2360</v>
          </cell>
        </row>
        <row r="334">
          <cell r="A334">
            <v>35158</v>
          </cell>
          <cell r="B334">
            <v>35184</v>
          </cell>
          <cell r="C334">
            <v>104000</v>
          </cell>
          <cell r="G334">
            <v>15600</v>
          </cell>
        </row>
        <row r="335">
          <cell r="A335">
            <v>35158</v>
          </cell>
          <cell r="B335">
            <v>35163</v>
          </cell>
          <cell r="C335">
            <v>10000</v>
          </cell>
          <cell r="G335">
            <v>500</v>
          </cell>
        </row>
        <row r="336">
          <cell r="A336">
            <v>35159</v>
          </cell>
          <cell r="B336">
            <v>35172</v>
          </cell>
          <cell r="C336">
            <v>71000</v>
          </cell>
          <cell r="G336">
            <v>7810</v>
          </cell>
        </row>
        <row r="337">
          <cell r="A337">
            <v>35159</v>
          </cell>
          <cell r="B337">
            <v>35162</v>
          </cell>
          <cell r="C337">
            <v>178000</v>
          </cell>
          <cell r="G337">
            <v>3560</v>
          </cell>
        </row>
        <row r="338">
          <cell r="A338">
            <v>35159</v>
          </cell>
          <cell r="B338">
            <v>35183</v>
          </cell>
          <cell r="C338">
            <v>113000</v>
          </cell>
          <cell r="G338">
            <v>16950</v>
          </cell>
        </row>
        <row r="339">
          <cell r="A339">
            <v>35159</v>
          </cell>
          <cell r="B339">
            <v>35172</v>
          </cell>
          <cell r="C339">
            <v>139000</v>
          </cell>
          <cell r="G339">
            <v>15290</v>
          </cell>
        </row>
        <row r="340">
          <cell r="A340">
            <v>35159</v>
          </cell>
          <cell r="B340">
            <v>35168</v>
          </cell>
          <cell r="C340">
            <v>70000</v>
          </cell>
          <cell r="G340">
            <v>4900.0000000000009</v>
          </cell>
        </row>
        <row r="341">
          <cell r="A341">
            <v>35159</v>
          </cell>
          <cell r="B341">
            <v>35176</v>
          </cell>
          <cell r="C341">
            <v>42000</v>
          </cell>
          <cell r="G341">
            <v>6300</v>
          </cell>
        </row>
        <row r="342">
          <cell r="A342">
            <v>35159</v>
          </cell>
          <cell r="B342">
            <v>35186</v>
          </cell>
          <cell r="C342">
            <v>253000</v>
          </cell>
          <cell r="G342">
            <v>37950</v>
          </cell>
        </row>
        <row r="343">
          <cell r="A343">
            <v>35159</v>
          </cell>
          <cell r="B343">
            <v>35169</v>
          </cell>
          <cell r="C343">
            <v>209000</v>
          </cell>
          <cell r="G343">
            <v>14630.000000000002</v>
          </cell>
        </row>
        <row r="344">
          <cell r="A344">
            <v>35160</v>
          </cell>
          <cell r="B344">
            <v>35162</v>
          </cell>
          <cell r="C344">
            <v>212000</v>
          </cell>
          <cell r="G344">
            <v>4240</v>
          </cell>
        </row>
        <row r="345">
          <cell r="A345">
            <v>35160</v>
          </cell>
          <cell r="B345">
            <v>35171</v>
          </cell>
          <cell r="C345">
            <v>293000</v>
          </cell>
          <cell r="G345">
            <v>32230</v>
          </cell>
        </row>
        <row r="346">
          <cell r="A346">
            <v>35160</v>
          </cell>
          <cell r="B346">
            <v>35185</v>
          </cell>
          <cell r="C346">
            <v>99000</v>
          </cell>
          <cell r="G346">
            <v>9900</v>
          </cell>
        </row>
        <row r="347">
          <cell r="A347">
            <v>35160</v>
          </cell>
          <cell r="B347">
            <v>35188</v>
          </cell>
          <cell r="C347">
            <v>46000</v>
          </cell>
          <cell r="G347">
            <v>6900</v>
          </cell>
        </row>
        <row r="348">
          <cell r="A348">
            <v>35160</v>
          </cell>
          <cell r="B348">
            <v>35185</v>
          </cell>
          <cell r="C348">
            <v>13000</v>
          </cell>
          <cell r="G348">
            <v>1300</v>
          </cell>
        </row>
        <row r="349">
          <cell r="A349">
            <v>35160</v>
          </cell>
          <cell r="B349">
            <v>35187</v>
          </cell>
          <cell r="C349">
            <v>14000</v>
          </cell>
          <cell r="G349">
            <v>1400</v>
          </cell>
        </row>
        <row r="350">
          <cell r="A350">
            <v>35160</v>
          </cell>
          <cell r="B350">
            <v>35189</v>
          </cell>
          <cell r="C350">
            <v>247000</v>
          </cell>
          <cell r="G350">
            <v>37050</v>
          </cell>
        </row>
        <row r="351">
          <cell r="A351">
            <v>35160</v>
          </cell>
          <cell r="B351">
            <v>35180</v>
          </cell>
          <cell r="C351">
            <v>128000</v>
          </cell>
          <cell r="G351">
            <v>19200</v>
          </cell>
        </row>
        <row r="352">
          <cell r="A352">
            <v>35160</v>
          </cell>
          <cell r="B352">
            <v>35164</v>
          </cell>
          <cell r="C352">
            <v>233000</v>
          </cell>
          <cell r="G352">
            <v>11650</v>
          </cell>
        </row>
        <row r="353">
          <cell r="A353">
            <v>35160</v>
          </cell>
          <cell r="B353">
            <v>35163</v>
          </cell>
          <cell r="C353">
            <v>42000</v>
          </cell>
          <cell r="G353">
            <v>420</v>
          </cell>
        </row>
        <row r="354">
          <cell r="A354">
            <v>35160</v>
          </cell>
          <cell r="B354">
            <v>35184</v>
          </cell>
          <cell r="C354">
            <v>18000</v>
          </cell>
          <cell r="G354">
            <v>1800</v>
          </cell>
        </row>
        <row r="355">
          <cell r="A355">
            <v>35160</v>
          </cell>
          <cell r="B355">
            <v>35184</v>
          </cell>
          <cell r="C355">
            <v>257000</v>
          </cell>
          <cell r="G355">
            <v>38550</v>
          </cell>
        </row>
        <row r="356">
          <cell r="A356">
            <v>35160</v>
          </cell>
          <cell r="B356">
            <v>35182</v>
          </cell>
          <cell r="C356">
            <v>21000</v>
          </cell>
          <cell r="G356">
            <v>2100</v>
          </cell>
        </row>
        <row r="357">
          <cell r="A357">
            <v>35160</v>
          </cell>
          <cell r="B357">
            <v>35167</v>
          </cell>
          <cell r="C357">
            <v>156000</v>
          </cell>
          <cell r="G357">
            <v>7800</v>
          </cell>
        </row>
        <row r="358">
          <cell r="A358">
            <v>35160</v>
          </cell>
          <cell r="B358">
            <v>35165</v>
          </cell>
          <cell r="C358">
            <v>110000</v>
          </cell>
          <cell r="G358">
            <v>5500</v>
          </cell>
        </row>
        <row r="359">
          <cell r="A359">
            <v>35160</v>
          </cell>
          <cell r="B359">
            <v>35182</v>
          </cell>
          <cell r="C359">
            <v>147000</v>
          </cell>
          <cell r="G359">
            <v>22050</v>
          </cell>
        </row>
        <row r="360">
          <cell r="A360">
            <v>35160</v>
          </cell>
          <cell r="B360">
            <v>35174</v>
          </cell>
          <cell r="C360">
            <v>220000</v>
          </cell>
          <cell r="G360">
            <v>33000</v>
          </cell>
        </row>
        <row r="361">
          <cell r="A361">
            <v>35161</v>
          </cell>
          <cell r="B361">
            <v>35187</v>
          </cell>
          <cell r="C361">
            <v>230000</v>
          </cell>
          <cell r="G361">
            <v>34500</v>
          </cell>
        </row>
        <row r="362">
          <cell r="A362">
            <v>35161</v>
          </cell>
          <cell r="B362">
            <v>35163</v>
          </cell>
          <cell r="C362">
            <v>163000</v>
          </cell>
          <cell r="G362">
            <v>3260</v>
          </cell>
        </row>
        <row r="363">
          <cell r="A363">
            <v>35161</v>
          </cell>
          <cell r="B363">
            <v>35167</v>
          </cell>
          <cell r="C363">
            <v>77000</v>
          </cell>
          <cell r="G363">
            <v>3850</v>
          </cell>
        </row>
        <row r="364">
          <cell r="A364">
            <v>35161</v>
          </cell>
          <cell r="B364">
            <v>35166</v>
          </cell>
          <cell r="C364">
            <v>34000</v>
          </cell>
          <cell r="G364">
            <v>1700</v>
          </cell>
        </row>
        <row r="365">
          <cell r="A365">
            <v>35161</v>
          </cell>
          <cell r="B365">
            <v>35184</v>
          </cell>
          <cell r="C365">
            <v>155000</v>
          </cell>
          <cell r="G365">
            <v>23250</v>
          </cell>
        </row>
        <row r="366">
          <cell r="A366">
            <v>35161</v>
          </cell>
          <cell r="B366">
            <v>35177</v>
          </cell>
          <cell r="C366">
            <v>3000</v>
          </cell>
          <cell r="G366">
            <v>450</v>
          </cell>
        </row>
        <row r="367">
          <cell r="A367">
            <v>35161</v>
          </cell>
          <cell r="B367">
            <v>35184</v>
          </cell>
          <cell r="C367">
            <v>141000</v>
          </cell>
          <cell r="G367">
            <v>21150</v>
          </cell>
        </row>
        <row r="368">
          <cell r="A368">
            <v>35161</v>
          </cell>
          <cell r="B368">
            <v>35185</v>
          </cell>
          <cell r="C368">
            <v>101000</v>
          </cell>
          <cell r="G368">
            <v>15150</v>
          </cell>
        </row>
        <row r="369">
          <cell r="A369">
            <v>35161</v>
          </cell>
          <cell r="B369">
            <v>35166</v>
          </cell>
          <cell r="C369">
            <v>256000</v>
          </cell>
          <cell r="G369">
            <v>12800</v>
          </cell>
        </row>
        <row r="370">
          <cell r="A370">
            <v>35161</v>
          </cell>
          <cell r="B370">
            <v>35170</v>
          </cell>
          <cell r="C370">
            <v>125000</v>
          </cell>
          <cell r="G370">
            <v>8750</v>
          </cell>
        </row>
        <row r="371">
          <cell r="A371">
            <v>35161</v>
          </cell>
          <cell r="B371">
            <v>35190</v>
          </cell>
          <cell r="C371">
            <v>245000</v>
          </cell>
          <cell r="G371">
            <v>36750</v>
          </cell>
        </row>
        <row r="372">
          <cell r="A372">
            <v>35161</v>
          </cell>
          <cell r="B372">
            <v>35164</v>
          </cell>
          <cell r="C372">
            <v>94000</v>
          </cell>
          <cell r="G372">
            <v>1880</v>
          </cell>
        </row>
        <row r="373">
          <cell r="A373">
            <v>35161</v>
          </cell>
          <cell r="B373">
            <v>35168</v>
          </cell>
          <cell r="C373">
            <v>33000</v>
          </cell>
          <cell r="G373">
            <v>1650</v>
          </cell>
        </row>
        <row r="374">
          <cell r="A374">
            <v>35161</v>
          </cell>
          <cell r="B374">
            <v>35183</v>
          </cell>
          <cell r="C374">
            <v>7000</v>
          </cell>
          <cell r="G374">
            <v>1050</v>
          </cell>
        </row>
        <row r="375">
          <cell r="A375">
            <v>35161</v>
          </cell>
          <cell r="B375">
            <v>35173</v>
          </cell>
          <cell r="C375">
            <v>31000</v>
          </cell>
          <cell r="G375">
            <v>2480</v>
          </cell>
        </row>
        <row r="376">
          <cell r="A376">
            <v>35162</v>
          </cell>
          <cell r="B376">
            <v>35182</v>
          </cell>
          <cell r="C376">
            <v>68000</v>
          </cell>
          <cell r="G376">
            <v>6800</v>
          </cell>
        </row>
        <row r="377">
          <cell r="A377">
            <v>35162</v>
          </cell>
          <cell r="B377">
            <v>35169</v>
          </cell>
          <cell r="C377">
            <v>231000</v>
          </cell>
          <cell r="G377">
            <v>11550</v>
          </cell>
        </row>
        <row r="378">
          <cell r="A378">
            <v>35162</v>
          </cell>
          <cell r="B378">
            <v>35177</v>
          </cell>
          <cell r="C378">
            <v>223000</v>
          </cell>
          <cell r="G378">
            <v>33450</v>
          </cell>
        </row>
        <row r="379">
          <cell r="A379">
            <v>35162</v>
          </cell>
          <cell r="B379">
            <v>35166</v>
          </cell>
          <cell r="C379">
            <v>228000</v>
          </cell>
          <cell r="G379">
            <v>11400</v>
          </cell>
        </row>
        <row r="380">
          <cell r="A380">
            <v>35162</v>
          </cell>
          <cell r="B380">
            <v>35180</v>
          </cell>
          <cell r="C380">
            <v>51000</v>
          </cell>
          <cell r="G380">
            <v>5100</v>
          </cell>
        </row>
        <row r="381">
          <cell r="A381">
            <v>35162</v>
          </cell>
          <cell r="B381">
            <v>35174</v>
          </cell>
          <cell r="C381">
            <v>105000</v>
          </cell>
          <cell r="G381">
            <v>11550</v>
          </cell>
        </row>
        <row r="382">
          <cell r="A382">
            <v>35162</v>
          </cell>
          <cell r="B382">
            <v>35178</v>
          </cell>
          <cell r="C382">
            <v>281000</v>
          </cell>
          <cell r="G382">
            <v>42150</v>
          </cell>
        </row>
        <row r="383">
          <cell r="A383">
            <v>35162</v>
          </cell>
          <cell r="B383">
            <v>35184</v>
          </cell>
          <cell r="C383">
            <v>56000</v>
          </cell>
          <cell r="G383">
            <v>5600</v>
          </cell>
        </row>
        <row r="384">
          <cell r="A384">
            <v>35162</v>
          </cell>
          <cell r="B384">
            <v>35180</v>
          </cell>
          <cell r="C384">
            <v>173000</v>
          </cell>
          <cell r="G384">
            <v>25950</v>
          </cell>
        </row>
        <row r="385">
          <cell r="A385">
            <v>35162</v>
          </cell>
          <cell r="B385">
            <v>35178</v>
          </cell>
          <cell r="C385">
            <v>143000</v>
          </cell>
          <cell r="G385">
            <v>21450</v>
          </cell>
        </row>
        <row r="386">
          <cell r="A386">
            <v>35162</v>
          </cell>
          <cell r="B386">
            <v>35180</v>
          </cell>
          <cell r="C386">
            <v>86000</v>
          </cell>
          <cell r="G386">
            <v>12900</v>
          </cell>
        </row>
        <row r="387">
          <cell r="A387">
            <v>35162</v>
          </cell>
          <cell r="B387">
            <v>35182</v>
          </cell>
          <cell r="C387">
            <v>288000</v>
          </cell>
          <cell r="G387">
            <v>43200</v>
          </cell>
        </row>
        <row r="388">
          <cell r="A388">
            <v>35162</v>
          </cell>
          <cell r="B388">
            <v>35184</v>
          </cell>
          <cell r="C388">
            <v>26000</v>
          </cell>
          <cell r="G388">
            <v>3900</v>
          </cell>
        </row>
        <row r="389">
          <cell r="A389">
            <v>35162</v>
          </cell>
          <cell r="B389">
            <v>35177</v>
          </cell>
          <cell r="C389">
            <v>189000</v>
          </cell>
          <cell r="G389">
            <v>28350</v>
          </cell>
        </row>
        <row r="390">
          <cell r="A390">
            <v>35162</v>
          </cell>
          <cell r="B390">
            <v>35190</v>
          </cell>
          <cell r="C390">
            <v>261000</v>
          </cell>
          <cell r="G390">
            <v>39150</v>
          </cell>
        </row>
        <row r="391">
          <cell r="A391">
            <v>35162</v>
          </cell>
          <cell r="B391">
            <v>35177</v>
          </cell>
          <cell r="C391">
            <v>19000</v>
          </cell>
          <cell r="G391">
            <v>1900</v>
          </cell>
        </row>
        <row r="392">
          <cell r="A392">
            <v>35162</v>
          </cell>
          <cell r="B392">
            <v>35175</v>
          </cell>
          <cell r="C392">
            <v>250000</v>
          </cell>
          <cell r="G392">
            <v>27500</v>
          </cell>
        </row>
        <row r="393">
          <cell r="A393">
            <v>35162</v>
          </cell>
          <cell r="B393">
            <v>35185</v>
          </cell>
          <cell r="C393">
            <v>154000</v>
          </cell>
          <cell r="G393">
            <v>23100</v>
          </cell>
        </row>
        <row r="394">
          <cell r="A394">
            <v>35162</v>
          </cell>
          <cell r="B394">
            <v>35182</v>
          </cell>
          <cell r="C394">
            <v>89000</v>
          </cell>
          <cell r="G394">
            <v>13350</v>
          </cell>
        </row>
        <row r="395">
          <cell r="A395">
            <v>35162</v>
          </cell>
          <cell r="B395">
            <v>35177</v>
          </cell>
          <cell r="C395">
            <v>49000</v>
          </cell>
          <cell r="G395">
            <v>7350</v>
          </cell>
        </row>
        <row r="396">
          <cell r="A396">
            <v>35162</v>
          </cell>
          <cell r="B396">
            <v>35167</v>
          </cell>
          <cell r="C396">
            <v>231000</v>
          </cell>
          <cell r="G396">
            <v>11550</v>
          </cell>
        </row>
        <row r="397">
          <cell r="A397">
            <v>35162</v>
          </cell>
          <cell r="B397">
            <v>35167</v>
          </cell>
          <cell r="C397">
            <v>111000</v>
          </cell>
          <cell r="G397">
            <v>5550</v>
          </cell>
        </row>
        <row r="398">
          <cell r="A398">
            <v>35162</v>
          </cell>
          <cell r="B398">
            <v>35171</v>
          </cell>
          <cell r="C398">
            <v>151000</v>
          </cell>
          <cell r="G398">
            <v>10570.000000000002</v>
          </cell>
        </row>
        <row r="399">
          <cell r="A399">
            <v>35162</v>
          </cell>
          <cell r="B399">
            <v>35190</v>
          </cell>
          <cell r="C399">
            <v>143000</v>
          </cell>
          <cell r="G399">
            <v>21450</v>
          </cell>
        </row>
        <row r="400">
          <cell r="A400">
            <v>35162</v>
          </cell>
          <cell r="B400">
            <v>35182</v>
          </cell>
          <cell r="C400">
            <v>192000</v>
          </cell>
          <cell r="G400">
            <v>28800</v>
          </cell>
        </row>
        <row r="401">
          <cell r="A401">
            <v>35162</v>
          </cell>
          <cell r="B401">
            <v>35189</v>
          </cell>
          <cell r="C401">
            <v>219000</v>
          </cell>
          <cell r="G401">
            <v>32850</v>
          </cell>
        </row>
        <row r="402">
          <cell r="A402">
            <v>35162</v>
          </cell>
          <cell r="B402">
            <v>35182</v>
          </cell>
          <cell r="C402">
            <v>19000</v>
          </cell>
          <cell r="G402">
            <v>1900</v>
          </cell>
        </row>
        <row r="403">
          <cell r="A403">
            <v>35163</v>
          </cell>
          <cell r="B403">
            <v>35184</v>
          </cell>
          <cell r="C403">
            <v>78000</v>
          </cell>
          <cell r="G403">
            <v>7800</v>
          </cell>
        </row>
        <row r="404">
          <cell r="A404">
            <v>35163</v>
          </cell>
          <cell r="B404">
            <v>35190</v>
          </cell>
          <cell r="C404">
            <v>66000</v>
          </cell>
          <cell r="G404">
            <v>9900</v>
          </cell>
        </row>
        <row r="405">
          <cell r="A405">
            <v>35163</v>
          </cell>
          <cell r="B405">
            <v>35184</v>
          </cell>
          <cell r="C405">
            <v>273000</v>
          </cell>
          <cell r="G405">
            <v>40950</v>
          </cell>
        </row>
        <row r="406">
          <cell r="A406">
            <v>35163</v>
          </cell>
          <cell r="B406">
            <v>35191</v>
          </cell>
          <cell r="C406">
            <v>104000</v>
          </cell>
          <cell r="G406">
            <v>15600</v>
          </cell>
        </row>
        <row r="407">
          <cell r="A407">
            <v>35163</v>
          </cell>
          <cell r="B407">
            <v>35174</v>
          </cell>
          <cell r="C407">
            <v>234000</v>
          </cell>
          <cell r="G407">
            <v>25740</v>
          </cell>
        </row>
        <row r="408">
          <cell r="A408">
            <v>35163</v>
          </cell>
          <cell r="B408">
            <v>35173</v>
          </cell>
          <cell r="C408">
            <v>160000</v>
          </cell>
          <cell r="G408">
            <v>11200.000000000002</v>
          </cell>
        </row>
        <row r="409">
          <cell r="A409">
            <v>35164</v>
          </cell>
          <cell r="B409">
            <v>35172</v>
          </cell>
          <cell r="C409">
            <v>275000</v>
          </cell>
          <cell r="G409">
            <v>19250.000000000004</v>
          </cell>
        </row>
        <row r="410">
          <cell r="A410">
            <v>35164</v>
          </cell>
          <cell r="B410">
            <v>35190</v>
          </cell>
          <cell r="C410">
            <v>53000</v>
          </cell>
          <cell r="G410">
            <v>7950</v>
          </cell>
        </row>
        <row r="411">
          <cell r="A411">
            <v>35164</v>
          </cell>
          <cell r="B411">
            <v>35180</v>
          </cell>
          <cell r="C411">
            <v>268000</v>
          </cell>
          <cell r="G411">
            <v>40200</v>
          </cell>
        </row>
        <row r="412">
          <cell r="A412">
            <v>35164</v>
          </cell>
          <cell r="B412">
            <v>35171</v>
          </cell>
          <cell r="C412">
            <v>90000</v>
          </cell>
          <cell r="G412">
            <v>2700</v>
          </cell>
        </row>
        <row r="413">
          <cell r="A413">
            <v>35164</v>
          </cell>
          <cell r="B413">
            <v>35168</v>
          </cell>
          <cell r="C413">
            <v>199000</v>
          </cell>
          <cell r="G413">
            <v>9950</v>
          </cell>
        </row>
        <row r="414">
          <cell r="A414">
            <v>35164</v>
          </cell>
          <cell r="B414">
            <v>35176</v>
          </cell>
          <cell r="C414">
            <v>145000</v>
          </cell>
          <cell r="G414">
            <v>15950</v>
          </cell>
        </row>
        <row r="415">
          <cell r="A415">
            <v>35164</v>
          </cell>
          <cell r="B415">
            <v>35167</v>
          </cell>
          <cell r="C415">
            <v>3000</v>
          </cell>
          <cell r="G415">
            <v>60</v>
          </cell>
        </row>
        <row r="416">
          <cell r="A416">
            <v>35164</v>
          </cell>
          <cell r="B416">
            <v>35167</v>
          </cell>
          <cell r="C416">
            <v>264000</v>
          </cell>
          <cell r="G416">
            <v>5280</v>
          </cell>
        </row>
        <row r="417">
          <cell r="A417">
            <v>35164</v>
          </cell>
          <cell r="B417">
            <v>35175</v>
          </cell>
          <cell r="C417">
            <v>242000</v>
          </cell>
          <cell r="G417">
            <v>26620</v>
          </cell>
        </row>
        <row r="418">
          <cell r="A418">
            <v>35164</v>
          </cell>
          <cell r="B418">
            <v>35169</v>
          </cell>
          <cell r="C418">
            <v>217000</v>
          </cell>
          <cell r="G418">
            <v>10850</v>
          </cell>
        </row>
        <row r="419">
          <cell r="A419">
            <v>35164</v>
          </cell>
          <cell r="B419">
            <v>35169</v>
          </cell>
          <cell r="C419">
            <v>159000</v>
          </cell>
          <cell r="G419">
            <v>7950</v>
          </cell>
        </row>
        <row r="420">
          <cell r="A420">
            <v>35165</v>
          </cell>
          <cell r="B420">
            <v>35188</v>
          </cell>
          <cell r="C420">
            <v>246000</v>
          </cell>
          <cell r="G420">
            <v>36900</v>
          </cell>
        </row>
        <row r="421">
          <cell r="A421">
            <v>35165</v>
          </cell>
          <cell r="B421">
            <v>35179</v>
          </cell>
          <cell r="C421">
            <v>105000</v>
          </cell>
          <cell r="G421">
            <v>15750</v>
          </cell>
        </row>
        <row r="422">
          <cell r="A422">
            <v>35165</v>
          </cell>
          <cell r="B422">
            <v>35178</v>
          </cell>
          <cell r="C422">
            <v>132000</v>
          </cell>
          <cell r="G422">
            <v>14520</v>
          </cell>
        </row>
        <row r="423">
          <cell r="A423">
            <v>35165</v>
          </cell>
          <cell r="B423">
            <v>35180</v>
          </cell>
          <cell r="C423">
            <v>264000</v>
          </cell>
          <cell r="G423">
            <v>39600</v>
          </cell>
        </row>
        <row r="424">
          <cell r="A424">
            <v>35165</v>
          </cell>
          <cell r="B424">
            <v>35189</v>
          </cell>
          <cell r="C424">
            <v>172000</v>
          </cell>
          <cell r="G424">
            <v>25800</v>
          </cell>
        </row>
        <row r="425">
          <cell r="A425">
            <v>35165</v>
          </cell>
          <cell r="B425">
            <v>35184</v>
          </cell>
          <cell r="C425">
            <v>262000</v>
          </cell>
          <cell r="G425">
            <v>39300</v>
          </cell>
        </row>
        <row r="426">
          <cell r="A426">
            <v>35165</v>
          </cell>
          <cell r="B426">
            <v>35189</v>
          </cell>
          <cell r="C426">
            <v>134000</v>
          </cell>
          <cell r="G426">
            <v>20100</v>
          </cell>
        </row>
        <row r="427">
          <cell r="A427">
            <v>35165</v>
          </cell>
          <cell r="B427">
            <v>35174</v>
          </cell>
          <cell r="C427">
            <v>94000</v>
          </cell>
          <cell r="G427">
            <v>3760</v>
          </cell>
        </row>
        <row r="428">
          <cell r="A428">
            <v>35165</v>
          </cell>
          <cell r="B428">
            <v>35185</v>
          </cell>
          <cell r="C428">
            <v>256000</v>
          </cell>
          <cell r="G428">
            <v>38400</v>
          </cell>
        </row>
        <row r="429">
          <cell r="A429">
            <v>35165</v>
          </cell>
          <cell r="B429">
            <v>35179</v>
          </cell>
          <cell r="C429">
            <v>261000</v>
          </cell>
          <cell r="G429">
            <v>39150</v>
          </cell>
        </row>
        <row r="430">
          <cell r="A430">
            <v>35166</v>
          </cell>
          <cell r="B430">
            <v>35186</v>
          </cell>
          <cell r="C430">
            <v>240000</v>
          </cell>
          <cell r="G430">
            <v>36000</v>
          </cell>
        </row>
        <row r="431">
          <cell r="A431">
            <v>35166</v>
          </cell>
          <cell r="B431">
            <v>35184</v>
          </cell>
          <cell r="C431">
            <v>150000</v>
          </cell>
          <cell r="G431">
            <v>22500</v>
          </cell>
        </row>
        <row r="432">
          <cell r="A432">
            <v>35166</v>
          </cell>
          <cell r="B432">
            <v>35188</v>
          </cell>
          <cell r="C432">
            <v>204000</v>
          </cell>
          <cell r="G432">
            <v>30600</v>
          </cell>
        </row>
        <row r="433">
          <cell r="A433">
            <v>35166</v>
          </cell>
          <cell r="B433">
            <v>35195</v>
          </cell>
          <cell r="C433">
            <v>298000</v>
          </cell>
          <cell r="G433">
            <v>44700</v>
          </cell>
        </row>
        <row r="434">
          <cell r="A434">
            <v>35166</v>
          </cell>
          <cell r="B434">
            <v>35195</v>
          </cell>
          <cell r="C434">
            <v>167000</v>
          </cell>
          <cell r="G434">
            <v>25050</v>
          </cell>
        </row>
        <row r="435">
          <cell r="A435">
            <v>35166</v>
          </cell>
          <cell r="B435">
            <v>35179</v>
          </cell>
          <cell r="C435">
            <v>80000</v>
          </cell>
          <cell r="G435">
            <v>6400</v>
          </cell>
        </row>
        <row r="436">
          <cell r="A436">
            <v>35166</v>
          </cell>
          <cell r="B436">
            <v>35172</v>
          </cell>
          <cell r="C436">
            <v>257000</v>
          </cell>
          <cell r="G436">
            <v>12850</v>
          </cell>
        </row>
        <row r="437">
          <cell r="A437">
            <v>35166</v>
          </cell>
          <cell r="B437">
            <v>35172</v>
          </cell>
          <cell r="C437">
            <v>155000</v>
          </cell>
          <cell r="G437">
            <v>7750</v>
          </cell>
        </row>
        <row r="438">
          <cell r="A438">
            <v>35166</v>
          </cell>
          <cell r="B438">
            <v>35175</v>
          </cell>
          <cell r="C438">
            <v>217000</v>
          </cell>
          <cell r="G438">
            <v>15190.000000000002</v>
          </cell>
        </row>
        <row r="439">
          <cell r="A439">
            <v>35166</v>
          </cell>
          <cell r="B439">
            <v>35185</v>
          </cell>
          <cell r="C439">
            <v>52000</v>
          </cell>
          <cell r="G439">
            <v>7800</v>
          </cell>
        </row>
        <row r="440">
          <cell r="A440">
            <v>35166</v>
          </cell>
          <cell r="B440">
            <v>35193</v>
          </cell>
          <cell r="C440">
            <v>60000</v>
          </cell>
          <cell r="G440">
            <v>6000</v>
          </cell>
        </row>
        <row r="441">
          <cell r="A441">
            <v>35166</v>
          </cell>
          <cell r="B441">
            <v>35176</v>
          </cell>
          <cell r="C441">
            <v>219000</v>
          </cell>
          <cell r="G441">
            <v>15330.000000000002</v>
          </cell>
        </row>
        <row r="442">
          <cell r="A442">
            <v>35166</v>
          </cell>
          <cell r="B442">
            <v>35194</v>
          </cell>
          <cell r="C442">
            <v>125000</v>
          </cell>
          <cell r="G442">
            <v>18750</v>
          </cell>
        </row>
        <row r="443">
          <cell r="A443">
            <v>35166</v>
          </cell>
          <cell r="B443">
            <v>35179</v>
          </cell>
          <cell r="C443">
            <v>208000</v>
          </cell>
          <cell r="G443">
            <v>22880</v>
          </cell>
        </row>
        <row r="444">
          <cell r="A444">
            <v>35166</v>
          </cell>
          <cell r="B444">
            <v>35175</v>
          </cell>
          <cell r="C444">
            <v>111000</v>
          </cell>
          <cell r="G444">
            <v>7770.0000000000009</v>
          </cell>
        </row>
        <row r="445">
          <cell r="A445">
            <v>35166</v>
          </cell>
          <cell r="B445">
            <v>35179</v>
          </cell>
          <cell r="C445">
            <v>241000</v>
          </cell>
          <cell r="G445">
            <v>26510</v>
          </cell>
        </row>
        <row r="446">
          <cell r="A446">
            <v>35166</v>
          </cell>
          <cell r="B446">
            <v>35192</v>
          </cell>
          <cell r="C446">
            <v>11000</v>
          </cell>
          <cell r="G446">
            <v>1100</v>
          </cell>
        </row>
        <row r="447">
          <cell r="A447">
            <v>35166</v>
          </cell>
          <cell r="B447">
            <v>35176</v>
          </cell>
          <cell r="C447">
            <v>147000</v>
          </cell>
          <cell r="G447">
            <v>10290.000000000002</v>
          </cell>
        </row>
        <row r="448">
          <cell r="A448">
            <v>35166</v>
          </cell>
          <cell r="B448">
            <v>35192</v>
          </cell>
          <cell r="C448">
            <v>154000</v>
          </cell>
          <cell r="G448">
            <v>23100</v>
          </cell>
        </row>
        <row r="449">
          <cell r="A449">
            <v>35166</v>
          </cell>
          <cell r="B449">
            <v>35179</v>
          </cell>
          <cell r="C449">
            <v>126000</v>
          </cell>
          <cell r="G449">
            <v>13860</v>
          </cell>
        </row>
        <row r="450">
          <cell r="A450">
            <v>35166</v>
          </cell>
          <cell r="B450">
            <v>35180</v>
          </cell>
          <cell r="C450">
            <v>290000</v>
          </cell>
          <cell r="G450">
            <v>43500</v>
          </cell>
        </row>
        <row r="451">
          <cell r="A451">
            <v>35166</v>
          </cell>
          <cell r="B451">
            <v>35192</v>
          </cell>
          <cell r="C451">
            <v>203000</v>
          </cell>
          <cell r="G451">
            <v>30450</v>
          </cell>
        </row>
        <row r="452">
          <cell r="A452">
            <v>35166</v>
          </cell>
          <cell r="B452">
            <v>35192</v>
          </cell>
          <cell r="C452">
            <v>89000</v>
          </cell>
          <cell r="G452">
            <v>13350</v>
          </cell>
        </row>
        <row r="453">
          <cell r="A453">
            <v>35166</v>
          </cell>
          <cell r="B453">
            <v>35168</v>
          </cell>
          <cell r="C453">
            <v>278000</v>
          </cell>
          <cell r="G453">
            <v>5560</v>
          </cell>
        </row>
        <row r="454">
          <cell r="A454">
            <v>35166</v>
          </cell>
          <cell r="B454">
            <v>35178</v>
          </cell>
          <cell r="C454">
            <v>141000</v>
          </cell>
          <cell r="G454">
            <v>15510</v>
          </cell>
        </row>
        <row r="455">
          <cell r="A455">
            <v>35166</v>
          </cell>
          <cell r="B455">
            <v>35190</v>
          </cell>
          <cell r="C455">
            <v>237000</v>
          </cell>
          <cell r="G455">
            <v>35550</v>
          </cell>
        </row>
        <row r="456">
          <cell r="A456">
            <v>35167</v>
          </cell>
          <cell r="B456">
            <v>35176</v>
          </cell>
          <cell r="C456">
            <v>253000</v>
          </cell>
          <cell r="G456">
            <v>17710</v>
          </cell>
        </row>
        <row r="457">
          <cell r="A457">
            <v>35167</v>
          </cell>
          <cell r="B457">
            <v>35192</v>
          </cell>
          <cell r="C457">
            <v>111000</v>
          </cell>
          <cell r="G457">
            <v>16650</v>
          </cell>
        </row>
        <row r="458">
          <cell r="A458">
            <v>35167</v>
          </cell>
          <cell r="B458">
            <v>35175</v>
          </cell>
          <cell r="C458">
            <v>4000</v>
          </cell>
          <cell r="G458">
            <v>160</v>
          </cell>
        </row>
        <row r="459">
          <cell r="A459">
            <v>35167</v>
          </cell>
          <cell r="B459">
            <v>35180</v>
          </cell>
          <cell r="C459">
            <v>268000</v>
          </cell>
          <cell r="G459">
            <v>29480</v>
          </cell>
        </row>
        <row r="460">
          <cell r="A460">
            <v>35167</v>
          </cell>
          <cell r="B460">
            <v>35185</v>
          </cell>
          <cell r="C460">
            <v>187000</v>
          </cell>
          <cell r="G460">
            <v>28050</v>
          </cell>
        </row>
        <row r="461">
          <cell r="A461">
            <v>35168</v>
          </cell>
          <cell r="B461">
            <v>35172</v>
          </cell>
          <cell r="C461">
            <v>30000</v>
          </cell>
          <cell r="G461">
            <v>1500</v>
          </cell>
        </row>
        <row r="462">
          <cell r="A462">
            <v>35168</v>
          </cell>
          <cell r="B462">
            <v>35183</v>
          </cell>
          <cell r="C462">
            <v>258000</v>
          </cell>
          <cell r="G462">
            <v>38700</v>
          </cell>
        </row>
        <row r="463">
          <cell r="A463">
            <v>35168</v>
          </cell>
          <cell r="B463">
            <v>35185</v>
          </cell>
          <cell r="C463">
            <v>133000</v>
          </cell>
          <cell r="G463">
            <v>19950</v>
          </cell>
        </row>
        <row r="464">
          <cell r="A464">
            <v>35168</v>
          </cell>
          <cell r="B464">
            <v>35174</v>
          </cell>
          <cell r="C464">
            <v>41000</v>
          </cell>
          <cell r="G464">
            <v>2050</v>
          </cell>
        </row>
        <row r="465">
          <cell r="A465">
            <v>35168</v>
          </cell>
          <cell r="B465">
            <v>35170</v>
          </cell>
          <cell r="C465">
            <v>132000</v>
          </cell>
          <cell r="G465">
            <v>2640</v>
          </cell>
        </row>
        <row r="466">
          <cell r="A466">
            <v>35168</v>
          </cell>
          <cell r="B466">
            <v>35171</v>
          </cell>
          <cell r="C466">
            <v>262000</v>
          </cell>
          <cell r="G466">
            <v>5240</v>
          </cell>
        </row>
        <row r="467">
          <cell r="A467">
            <v>35168</v>
          </cell>
          <cell r="B467">
            <v>35186</v>
          </cell>
          <cell r="C467">
            <v>52000</v>
          </cell>
          <cell r="G467">
            <v>5200</v>
          </cell>
        </row>
        <row r="468">
          <cell r="A468">
            <v>35168</v>
          </cell>
          <cell r="B468">
            <v>35183</v>
          </cell>
          <cell r="C468">
            <v>176000</v>
          </cell>
          <cell r="G468">
            <v>26400</v>
          </cell>
        </row>
        <row r="469">
          <cell r="A469">
            <v>35168</v>
          </cell>
          <cell r="B469">
            <v>35193</v>
          </cell>
          <cell r="C469">
            <v>32000</v>
          </cell>
          <cell r="G469">
            <v>4800</v>
          </cell>
        </row>
        <row r="470">
          <cell r="A470">
            <v>35168</v>
          </cell>
          <cell r="B470">
            <v>35188</v>
          </cell>
          <cell r="C470">
            <v>101000</v>
          </cell>
          <cell r="G470">
            <v>15150</v>
          </cell>
        </row>
        <row r="471">
          <cell r="A471">
            <v>35168</v>
          </cell>
          <cell r="B471">
            <v>35174</v>
          </cell>
          <cell r="C471">
            <v>95000</v>
          </cell>
          <cell r="G471">
            <v>2850</v>
          </cell>
        </row>
        <row r="472">
          <cell r="A472">
            <v>35168</v>
          </cell>
          <cell r="B472">
            <v>35193</v>
          </cell>
          <cell r="C472">
            <v>173000</v>
          </cell>
          <cell r="G472">
            <v>25950</v>
          </cell>
        </row>
        <row r="473">
          <cell r="A473">
            <v>35168</v>
          </cell>
          <cell r="B473">
            <v>35189</v>
          </cell>
          <cell r="C473">
            <v>192000</v>
          </cell>
          <cell r="G473">
            <v>28800</v>
          </cell>
        </row>
        <row r="474">
          <cell r="A474">
            <v>35168</v>
          </cell>
          <cell r="B474">
            <v>35194</v>
          </cell>
          <cell r="C474">
            <v>51000</v>
          </cell>
          <cell r="G474">
            <v>5100</v>
          </cell>
        </row>
        <row r="475">
          <cell r="A475">
            <v>35168</v>
          </cell>
          <cell r="B475">
            <v>35187</v>
          </cell>
          <cell r="C475">
            <v>71000</v>
          </cell>
          <cell r="G475">
            <v>10650</v>
          </cell>
        </row>
        <row r="476">
          <cell r="A476">
            <v>35169</v>
          </cell>
          <cell r="B476">
            <v>35175</v>
          </cell>
          <cell r="C476">
            <v>6000</v>
          </cell>
          <cell r="G476">
            <v>300</v>
          </cell>
        </row>
        <row r="477">
          <cell r="A477">
            <v>35169</v>
          </cell>
          <cell r="B477">
            <v>35173</v>
          </cell>
          <cell r="C477">
            <v>180000</v>
          </cell>
          <cell r="G477">
            <v>9000</v>
          </cell>
        </row>
        <row r="478">
          <cell r="A478">
            <v>35169</v>
          </cell>
          <cell r="B478">
            <v>35177</v>
          </cell>
          <cell r="C478">
            <v>34000</v>
          </cell>
          <cell r="G478">
            <v>1360</v>
          </cell>
        </row>
        <row r="479">
          <cell r="A479">
            <v>35169</v>
          </cell>
          <cell r="B479">
            <v>35188</v>
          </cell>
          <cell r="C479">
            <v>128000</v>
          </cell>
          <cell r="G479">
            <v>19200</v>
          </cell>
        </row>
        <row r="480">
          <cell r="A480">
            <v>35169</v>
          </cell>
          <cell r="B480">
            <v>35174</v>
          </cell>
          <cell r="C480">
            <v>71000</v>
          </cell>
          <cell r="G480">
            <v>2130</v>
          </cell>
        </row>
        <row r="481">
          <cell r="A481">
            <v>35169</v>
          </cell>
          <cell r="B481">
            <v>35197</v>
          </cell>
          <cell r="C481">
            <v>75000</v>
          </cell>
          <cell r="G481">
            <v>11250</v>
          </cell>
        </row>
        <row r="482">
          <cell r="A482">
            <v>35169</v>
          </cell>
          <cell r="B482">
            <v>35198</v>
          </cell>
          <cell r="C482">
            <v>165000</v>
          </cell>
          <cell r="G482">
            <v>24750</v>
          </cell>
        </row>
        <row r="483">
          <cell r="A483">
            <v>35169</v>
          </cell>
          <cell r="B483">
            <v>35191</v>
          </cell>
          <cell r="C483">
            <v>20000</v>
          </cell>
          <cell r="G483">
            <v>3000</v>
          </cell>
        </row>
        <row r="484">
          <cell r="A484">
            <v>35169</v>
          </cell>
          <cell r="B484">
            <v>35180</v>
          </cell>
          <cell r="C484">
            <v>11000</v>
          </cell>
          <cell r="G484">
            <v>880</v>
          </cell>
        </row>
        <row r="485">
          <cell r="A485">
            <v>35169</v>
          </cell>
          <cell r="B485">
            <v>35196</v>
          </cell>
          <cell r="C485">
            <v>68000</v>
          </cell>
          <cell r="G485">
            <v>10200</v>
          </cell>
        </row>
        <row r="486">
          <cell r="A486">
            <v>35169</v>
          </cell>
          <cell r="B486">
            <v>35172</v>
          </cell>
          <cell r="C486">
            <v>87000</v>
          </cell>
          <cell r="G486">
            <v>870</v>
          </cell>
        </row>
        <row r="487">
          <cell r="A487">
            <v>35169</v>
          </cell>
          <cell r="B487">
            <v>35179</v>
          </cell>
          <cell r="C487">
            <v>293000</v>
          </cell>
          <cell r="G487">
            <v>20510.000000000004</v>
          </cell>
        </row>
        <row r="488">
          <cell r="A488">
            <v>35169</v>
          </cell>
          <cell r="B488">
            <v>35194</v>
          </cell>
          <cell r="C488">
            <v>85000</v>
          </cell>
          <cell r="G488">
            <v>8500</v>
          </cell>
        </row>
        <row r="489">
          <cell r="A489">
            <v>35169</v>
          </cell>
          <cell r="B489">
            <v>35184</v>
          </cell>
          <cell r="C489">
            <v>230000</v>
          </cell>
          <cell r="G489">
            <v>34500</v>
          </cell>
        </row>
        <row r="490">
          <cell r="A490">
            <v>35170</v>
          </cell>
          <cell r="B490">
            <v>35186</v>
          </cell>
          <cell r="C490">
            <v>238000</v>
          </cell>
          <cell r="G490">
            <v>35700</v>
          </cell>
        </row>
        <row r="491">
          <cell r="A491">
            <v>35171</v>
          </cell>
          <cell r="B491">
            <v>35176</v>
          </cell>
          <cell r="C491">
            <v>3000</v>
          </cell>
          <cell r="G491">
            <v>150</v>
          </cell>
        </row>
        <row r="492">
          <cell r="A492">
            <v>35171</v>
          </cell>
          <cell r="B492">
            <v>35198</v>
          </cell>
          <cell r="C492">
            <v>252000</v>
          </cell>
          <cell r="G492">
            <v>37800</v>
          </cell>
        </row>
        <row r="493">
          <cell r="A493">
            <v>35171</v>
          </cell>
          <cell r="B493">
            <v>35176</v>
          </cell>
          <cell r="C493">
            <v>182000</v>
          </cell>
          <cell r="G493">
            <v>9100</v>
          </cell>
        </row>
        <row r="494">
          <cell r="A494">
            <v>35172</v>
          </cell>
          <cell r="B494">
            <v>35191</v>
          </cell>
          <cell r="C494">
            <v>139000</v>
          </cell>
          <cell r="G494">
            <v>20850</v>
          </cell>
        </row>
        <row r="495">
          <cell r="A495">
            <v>35172</v>
          </cell>
          <cell r="B495">
            <v>35196</v>
          </cell>
          <cell r="C495">
            <v>76000</v>
          </cell>
          <cell r="G495">
            <v>11400</v>
          </cell>
        </row>
        <row r="496">
          <cell r="A496">
            <v>35172</v>
          </cell>
          <cell r="B496">
            <v>35188</v>
          </cell>
          <cell r="C496">
            <v>122000</v>
          </cell>
          <cell r="G496">
            <v>18300</v>
          </cell>
        </row>
        <row r="497">
          <cell r="A497">
            <v>35173</v>
          </cell>
          <cell r="B497">
            <v>35199</v>
          </cell>
          <cell r="C497">
            <v>138000</v>
          </cell>
          <cell r="G497">
            <v>20700</v>
          </cell>
        </row>
        <row r="498">
          <cell r="A498">
            <v>35173</v>
          </cell>
          <cell r="B498">
            <v>35196</v>
          </cell>
          <cell r="C498">
            <v>79000</v>
          </cell>
          <cell r="G498">
            <v>7900</v>
          </cell>
        </row>
        <row r="499">
          <cell r="A499">
            <v>35173</v>
          </cell>
          <cell r="B499">
            <v>35181</v>
          </cell>
          <cell r="C499">
            <v>179000</v>
          </cell>
          <cell r="G499">
            <v>12530.000000000002</v>
          </cell>
        </row>
        <row r="500">
          <cell r="A500">
            <v>35173</v>
          </cell>
          <cell r="B500">
            <v>35178</v>
          </cell>
          <cell r="C500">
            <v>49000</v>
          </cell>
          <cell r="G500">
            <v>2450</v>
          </cell>
        </row>
        <row r="501">
          <cell r="A501">
            <v>35174</v>
          </cell>
          <cell r="B501">
            <v>35191</v>
          </cell>
          <cell r="C501">
            <v>137000</v>
          </cell>
          <cell r="G501">
            <v>20550</v>
          </cell>
        </row>
        <row r="502">
          <cell r="A502">
            <v>35174</v>
          </cell>
          <cell r="B502">
            <v>35202</v>
          </cell>
          <cell r="C502">
            <v>57000</v>
          </cell>
          <cell r="G502">
            <v>5700</v>
          </cell>
        </row>
        <row r="503">
          <cell r="A503">
            <v>35174</v>
          </cell>
          <cell r="B503">
            <v>35195</v>
          </cell>
          <cell r="C503">
            <v>128000</v>
          </cell>
          <cell r="G503">
            <v>19200</v>
          </cell>
        </row>
        <row r="504">
          <cell r="A504">
            <v>35174</v>
          </cell>
          <cell r="B504">
            <v>35183</v>
          </cell>
          <cell r="C504">
            <v>254000</v>
          </cell>
          <cell r="G504">
            <v>17780</v>
          </cell>
        </row>
        <row r="505">
          <cell r="A505">
            <v>35174</v>
          </cell>
          <cell r="B505">
            <v>35194</v>
          </cell>
          <cell r="C505">
            <v>81000</v>
          </cell>
          <cell r="G505">
            <v>12150</v>
          </cell>
        </row>
        <row r="506">
          <cell r="A506">
            <v>35174</v>
          </cell>
          <cell r="B506">
            <v>35189</v>
          </cell>
          <cell r="C506">
            <v>171000</v>
          </cell>
          <cell r="G506">
            <v>25650</v>
          </cell>
        </row>
        <row r="507">
          <cell r="A507">
            <v>35174</v>
          </cell>
          <cell r="B507">
            <v>35203</v>
          </cell>
          <cell r="C507">
            <v>127000</v>
          </cell>
          <cell r="G507">
            <v>19050</v>
          </cell>
        </row>
        <row r="508">
          <cell r="A508">
            <v>35174</v>
          </cell>
          <cell r="B508">
            <v>35178</v>
          </cell>
          <cell r="C508">
            <v>203000</v>
          </cell>
          <cell r="G508">
            <v>10150</v>
          </cell>
        </row>
        <row r="509">
          <cell r="A509">
            <v>35175</v>
          </cell>
          <cell r="B509">
            <v>35199</v>
          </cell>
          <cell r="C509">
            <v>100000</v>
          </cell>
          <cell r="G509">
            <v>15000</v>
          </cell>
        </row>
        <row r="510">
          <cell r="A510">
            <v>35175</v>
          </cell>
          <cell r="B510">
            <v>35198</v>
          </cell>
          <cell r="C510">
            <v>139000</v>
          </cell>
          <cell r="G510">
            <v>20850</v>
          </cell>
        </row>
        <row r="511">
          <cell r="A511">
            <v>35175</v>
          </cell>
          <cell r="B511">
            <v>35200</v>
          </cell>
          <cell r="C511">
            <v>93000</v>
          </cell>
          <cell r="G511">
            <v>9300</v>
          </cell>
        </row>
        <row r="512">
          <cell r="A512">
            <v>35175</v>
          </cell>
          <cell r="B512">
            <v>35183</v>
          </cell>
          <cell r="C512">
            <v>33000</v>
          </cell>
          <cell r="G512">
            <v>2310</v>
          </cell>
        </row>
        <row r="513">
          <cell r="A513">
            <v>35175</v>
          </cell>
          <cell r="B513">
            <v>35184</v>
          </cell>
          <cell r="C513">
            <v>287000</v>
          </cell>
          <cell r="G513">
            <v>20090.000000000004</v>
          </cell>
        </row>
        <row r="514">
          <cell r="A514">
            <v>35175</v>
          </cell>
          <cell r="B514">
            <v>35201</v>
          </cell>
          <cell r="C514">
            <v>247000</v>
          </cell>
          <cell r="G514">
            <v>37050</v>
          </cell>
        </row>
        <row r="515">
          <cell r="A515">
            <v>35175</v>
          </cell>
          <cell r="B515">
            <v>35198</v>
          </cell>
          <cell r="C515">
            <v>295000</v>
          </cell>
          <cell r="G515">
            <v>44250</v>
          </cell>
        </row>
        <row r="516">
          <cell r="A516">
            <v>35175</v>
          </cell>
          <cell r="B516">
            <v>35194</v>
          </cell>
          <cell r="C516">
            <v>263000</v>
          </cell>
          <cell r="G516">
            <v>39450</v>
          </cell>
        </row>
        <row r="517">
          <cell r="A517">
            <v>35175</v>
          </cell>
          <cell r="B517">
            <v>35181</v>
          </cell>
          <cell r="C517">
            <v>57000</v>
          </cell>
          <cell r="G517">
            <v>2850</v>
          </cell>
        </row>
        <row r="518">
          <cell r="A518">
            <v>35175</v>
          </cell>
          <cell r="B518">
            <v>35190</v>
          </cell>
          <cell r="C518">
            <v>111000</v>
          </cell>
          <cell r="G518">
            <v>16650</v>
          </cell>
        </row>
        <row r="519">
          <cell r="A519">
            <v>35175</v>
          </cell>
          <cell r="B519">
            <v>35198</v>
          </cell>
          <cell r="C519">
            <v>274000</v>
          </cell>
          <cell r="G519">
            <v>41100</v>
          </cell>
        </row>
        <row r="520">
          <cell r="A520">
            <v>35175</v>
          </cell>
          <cell r="B520">
            <v>35189</v>
          </cell>
          <cell r="C520">
            <v>88000</v>
          </cell>
          <cell r="G520">
            <v>13200</v>
          </cell>
        </row>
        <row r="521">
          <cell r="A521">
            <v>35175</v>
          </cell>
          <cell r="B521">
            <v>35182</v>
          </cell>
          <cell r="C521">
            <v>14000</v>
          </cell>
          <cell r="G521">
            <v>700</v>
          </cell>
        </row>
        <row r="522">
          <cell r="A522">
            <v>35175</v>
          </cell>
          <cell r="B522">
            <v>35199</v>
          </cell>
          <cell r="C522">
            <v>10000</v>
          </cell>
          <cell r="G522">
            <v>1500</v>
          </cell>
        </row>
        <row r="523">
          <cell r="A523">
            <v>35175</v>
          </cell>
          <cell r="B523">
            <v>35192</v>
          </cell>
          <cell r="C523">
            <v>174000</v>
          </cell>
          <cell r="G523">
            <v>26100</v>
          </cell>
        </row>
        <row r="524">
          <cell r="A524">
            <v>35175</v>
          </cell>
          <cell r="B524">
            <v>35200</v>
          </cell>
          <cell r="C524">
            <v>43000</v>
          </cell>
          <cell r="G524">
            <v>6450</v>
          </cell>
        </row>
        <row r="525">
          <cell r="A525">
            <v>35175</v>
          </cell>
          <cell r="B525">
            <v>35191</v>
          </cell>
          <cell r="C525">
            <v>29000</v>
          </cell>
          <cell r="G525">
            <v>2900</v>
          </cell>
        </row>
        <row r="526">
          <cell r="A526">
            <v>35175</v>
          </cell>
          <cell r="B526">
            <v>35193</v>
          </cell>
          <cell r="C526">
            <v>78000</v>
          </cell>
          <cell r="G526">
            <v>11700</v>
          </cell>
        </row>
        <row r="527">
          <cell r="A527">
            <v>35175</v>
          </cell>
          <cell r="B527">
            <v>35185</v>
          </cell>
          <cell r="C527">
            <v>173000</v>
          </cell>
          <cell r="G527">
            <v>12110.000000000002</v>
          </cell>
        </row>
        <row r="528">
          <cell r="A528">
            <v>35175</v>
          </cell>
          <cell r="B528">
            <v>35177</v>
          </cell>
          <cell r="C528">
            <v>236000</v>
          </cell>
          <cell r="G528">
            <v>4720</v>
          </cell>
        </row>
        <row r="529">
          <cell r="A529">
            <v>35175</v>
          </cell>
          <cell r="B529">
            <v>35182</v>
          </cell>
          <cell r="C529">
            <v>182000</v>
          </cell>
          <cell r="G529">
            <v>9100</v>
          </cell>
        </row>
        <row r="530">
          <cell r="A530">
            <v>35175</v>
          </cell>
          <cell r="B530">
            <v>35189</v>
          </cell>
          <cell r="C530">
            <v>297000</v>
          </cell>
          <cell r="G530">
            <v>44550</v>
          </cell>
        </row>
        <row r="531">
          <cell r="A531">
            <v>35175</v>
          </cell>
          <cell r="B531">
            <v>35189</v>
          </cell>
          <cell r="C531">
            <v>67000</v>
          </cell>
          <cell r="G531">
            <v>6700</v>
          </cell>
        </row>
        <row r="532">
          <cell r="A532">
            <v>35175</v>
          </cell>
          <cell r="B532">
            <v>35181</v>
          </cell>
          <cell r="C532">
            <v>175000</v>
          </cell>
          <cell r="G532">
            <v>8750</v>
          </cell>
        </row>
        <row r="533">
          <cell r="A533">
            <v>35176</v>
          </cell>
          <cell r="B533">
            <v>35188</v>
          </cell>
          <cell r="C533">
            <v>19000</v>
          </cell>
          <cell r="G533">
            <v>2090</v>
          </cell>
        </row>
        <row r="534">
          <cell r="A534">
            <v>35176</v>
          </cell>
          <cell r="B534">
            <v>35197</v>
          </cell>
          <cell r="C534">
            <v>132000</v>
          </cell>
          <cell r="G534">
            <v>19800</v>
          </cell>
        </row>
        <row r="535">
          <cell r="A535">
            <v>35176</v>
          </cell>
          <cell r="B535">
            <v>35185</v>
          </cell>
          <cell r="C535">
            <v>215000</v>
          </cell>
          <cell r="G535">
            <v>15050.000000000002</v>
          </cell>
        </row>
        <row r="536">
          <cell r="A536">
            <v>35176</v>
          </cell>
          <cell r="B536">
            <v>35182</v>
          </cell>
          <cell r="C536">
            <v>136000</v>
          </cell>
          <cell r="G536">
            <v>6800</v>
          </cell>
        </row>
        <row r="537">
          <cell r="A537">
            <v>35176</v>
          </cell>
          <cell r="B537">
            <v>35191</v>
          </cell>
          <cell r="C537">
            <v>290000</v>
          </cell>
          <cell r="G537">
            <v>43500</v>
          </cell>
        </row>
        <row r="538">
          <cell r="A538">
            <v>35176</v>
          </cell>
          <cell r="B538">
            <v>35197</v>
          </cell>
          <cell r="C538">
            <v>142000</v>
          </cell>
          <cell r="G538">
            <v>21300</v>
          </cell>
        </row>
        <row r="539">
          <cell r="A539">
            <v>35176</v>
          </cell>
          <cell r="B539">
            <v>35185</v>
          </cell>
          <cell r="C539">
            <v>175000</v>
          </cell>
          <cell r="G539">
            <v>12250.000000000002</v>
          </cell>
        </row>
        <row r="540">
          <cell r="A540">
            <v>35176</v>
          </cell>
          <cell r="B540">
            <v>35187</v>
          </cell>
          <cell r="C540">
            <v>288000</v>
          </cell>
          <cell r="G540">
            <v>31680</v>
          </cell>
        </row>
        <row r="541">
          <cell r="A541">
            <v>35176</v>
          </cell>
          <cell r="B541">
            <v>35184</v>
          </cell>
          <cell r="C541">
            <v>211000</v>
          </cell>
          <cell r="G541">
            <v>14770.000000000002</v>
          </cell>
        </row>
        <row r="542">
          <cell r="A542">
            <v>35176</v>
          </cell>
          <cell r="B542">
            <v>35181</v>
          </cell>
          <cell r="C542">
            <v>280000</v>
          </cell>
          <cell r="G542">
            <v>14000</v>
          </cell>
        </row>
        <row r="543">
          <cell r="A543">
            <v>35176</v>
          </cell>
          <cell r="B543">
            <v>35185</v>
          </cell>
          <cell r="C543">
            <v>174000</v>
          </cell>
          <cell r="G543">
            <v>12180.000000000002</v>
          </cell>
        </row>
        <row r="544">
          <cell r="A544">
            <v>35176</v>
          </cell>
          <cell r="B544">
            <v>35205</v>
          </cell>
          <cell r="C544">
            <v>233000</v>
          </cell>
          <cell r="G544">
            <v>34950</v>
          </cell>
        </row>
        <row r="545">
          <cell r="A545">
            <v>35176</v>
          </cell>
          <cell r="B545">
            <v>35190</v>
          </cell>
          <cell r="C545">
            <v>285000</v>
          </cell>
          <cell r="G545">
            <v>42750</v>
          </cell>
        </row>
        <row r="546">
          <cell r="A546">
            <v>35176</v>
          </cell>
          <cell r="B546">
            <v>35195</v>
          </cell>
          <cell r="C546">
            <v>83000</v>
          </cell>
          <cell r="G546">
            <v>12450</v>
          </cell>
        </row>
        <row r="547">
          <cell r="A547">
            <v>35176</v>
          </cell>
          <cell r="B547">
            <v>35188</v>
          </cell>
          <cell r="C547">
            <v>169000</v>
          </cell>
          <cell r="G547">
            <v>18590</v>
          </cell>
        </row>
        <row r="548">
          <cell r="A548">
            <v>35176</v>
          </cell>
          <cell r="B548">
            <v>35200</v>
          </cell>
          <cell r="C548">
            <v>40000</v>
          </cell>
          <cell r="G548">
            <v>6000</v>
          </cell>
        </row>
        <row r="549">
          <cell r="A549">
            <v>35176</v>
          </cell>
          <cell r="B549">
            <v>35195</v>
          </cell>
          <cell r="C549">
            <v>1000</v>
          </cell>
          <cell r="G549">
            <v>150</v>
          </cell>
        </row>
        <row r="550">
          <cell r="A550">
            <v>35176</v>
          </cell>
          <cell r="B550">
            <v>35182</v>
          </cell>
          <cell r="C550">
            <v>15000</v>
          </cell>
          <cell r="G550">
            <v>450</v>
          </cell>
        </row>
        <row r="551">
          <cell r="A551">
            <v>35176</v>
          </cell>
          <cell r="B551">
            <v>35178</v>
          </cell>
          <cell r="C551">
            <v>239000</v>
          </cell>
          <cell r="G551">
            <v>4780</v>
          </cell>
        </row>
        <row r="552">
          <cell r="A552">
            <v>35176</v>
          </cell>
          <cell r="B552">
            <v>35200</v>
          </cell>
          <cell r="C552">
            <v>224000</v>
          </cell>
          <cell r="G552">
            <v>33600</v>
          </cell>
        </row>
        <row r="553">
          <cell r="A553">
            <v>35176</v>
          </cell>
          <cell r="B553">
            <v>35196</v>
          </cell>
          <cell r="C553">
            <v>278000</v>
          </cell>
          <cell r="G553">
            <v>41700</v>
          </cell>
        </row>
        <row r="554">
          <cell r="A554">
            <v>35176</v>
          </cell>
          <cell r="B554">
            <v>35188</v>
          </cell>
          <cell r="C554">
            <v>107000</v>
          </cell>
          <cell r="G554">
            <v>11770</v>
          </cell>
        </row>
        <row r="555">
          <cell r="A555">
            <v>35177</v>
          </cell>
          <cell r="B555">
            <v>35185</v>
          </cell>
          <cell r="C555">
            <v>56000</v>
          </cell>
          <cell r="G555">
            <v>2240</v>
          </cell>
        </row>
        <row r="556">
          <cell r="A556">
            <v>35178</v>
          </cell>
          <cell r="B556">
            <v>35199</v>
          </cell>
          <cell r="C556">
            <v>128000</v>
          </cell>
          <cell r="G556">
            <v>19200</v>
          </cell>
        </row>
        <row r="557">
          <cell r="A557">
            <v>35179</v>
          </cell>
          <cell r="B557">
            <v>35195</v>
          </cell>
          <cell r="C557">
            <v>174000</v>
          </cell>
          <cell r="G557">
            <v>26100</v>
          </cell>
        </row>
        <row r="558">
          <cell r="A558">
            <v>35179</v>
          </cell>
          <cell r="B558">
            <v>35191</v>
          </cell>
          <cell r="C558">
            <v>136000</v>
          </cell>
          <cell r="G558">
            <v>14960</v>
          </cell>
        </row>
        <row r="559">
          <cell r="A559">
            <v>35179</v>
          </cell>
          <cell r="B559">
            <v>35185</v>
          </cell>
          <cell r="C559">
            <v>265000</v>
          </cell>
          <cell r="G559">
            <v>13250</v>
          </cell>
        </row>
        <row r="560">
          <cell r="A560">
            <v>35179</v>
          </cell>
          <cell r="B560">
            <v>35190</v>
          </cell>
          <cell r="C560">
            <v>152000</v>
          </cell>
          <cell r="G560">
            <v>16720</v>
          </cell>
        </row>
        <row r="561">
          <cell r="A561">
            <v>35180</v>
          </cell>
          <cell r="B561">
            <v>35206</v>
          </cell>
          <cell r="C561">
            <v>42000</v>
          </cell>
          <cell r="G561">
            <v>6300</v>
          </cell>
        </row>
        <row r="562">
          <cell r="A562">
            <v>35181</v>
          </cell>
          <cell r="B562">
            <v>35188</v>
          </cell>
          <cell r="C562">
            <v>199000</v>
          </cell>
          <cell r="G562">
            <v>9950</v>
          </cell>
        </row>
        <row r="563">
          <cell r="A563">
            <v>35181</v>
          </cell>
          <cell r="B563">
            <v>35190</v>
          </cell>
          <cell r="C563">
            <v>54000</v>
          </cell>
          <cell r="G563">
            <v>2160</v>
          </cell>
        </row>
        <row r="564">
          <cell r="A564">
            <v>35181</v>
          </cell>
          <cell r="B564">
            <v>35202</v>
          </cell>
          <cell r="C564">
            <v>24000</v>
          </cell>
          <cell r="G564">
            <v>2400</v>
          </cell>
        </row>
        <row r="565">
          <cell r="A565">
            <v>35181</v>
          </cell>
          <cell r="B565">
            <v>35202</v>
          </cell>
          <cell r="C565">
            <v>126000</v>
          </cell>
          <cell r="G565">
            <v>18900</v>
          </cell>
        </row>
        <row r="566">
          <cell r="A566">
            <v>35181</v>
          </cell>
          <cell r="B566">
            <v>35200</v>
          </cell>
          <cell r="C566">
            <v>236000</v>
          </cell>
          <cell r="G566">
            <v>35400</v>
          </cell>
        </row>
        <row r="567">
          <cell r="A567">
            <v>35181</v>
          </cell>
          <cell r="B567">
            <v>35200</v>
          </cell>
          <cell r="C567">
            <v>256000</v>
          </cell>
          <cell r="G567">
            <v>38400</v>
          </cell>
        </row>
        <row r="568">
          <cell r="A568">
            <v>35181</v>
          </cell>
          <cell r="B568">
            <v>35200</v>
          </cell>
          <cell r="C568">
            <v>159000</v>
          </cell>
          <cell r="G568">
            <v>23850</v>
          </cell>
        </row>
        <row r="569">
          <cell r="A569">
            <v>35181</v>
          </cell>
          <cell r="B569">
            <v>35203</v>
          </cell>
          <cell r="C569">
            <v>204000</v>
          </cell>
          <cell r="G569">
            <v>30600</v>
          </cell>
        </row>
        <row r="570">
          <cell r="A570">
            <v>35181</v>
          </cell>
          <cell r="B570">
            <v>35200</v>
          </cell>
          <cell r="C570">
            <v>276000</v>
          </cell>
          <cell r="G570">
            <v>41400</v>
          </cell>
        </row>
        <row r="571">
          <cell r="A571">
            <v>35181</v>
          </cell>
          <cell r="B571">
            <v>35194</v>
          </cell>
          <cell r="C571">
            <v>215000</v>
          </cell>
          <cell r="G571">
            <v>23650</v>
          </cell>
        </row>
        <row r="572">
          <cell r="A572">
            <v>35181</v>
          </cell>
          <cell r="B572">
            <v>35193</v>
          </cell>
          <cell r="C572">
            <v>93000</v>
          </cell>
          <cell r="G572">
            <v>10230</v>
          </cell>
        </row>
        <row r="573">
          <cell r="A573">
            <v>35181</v>
          </cell>
          <cell r="B573">
            <v>35201</v>
          </cell>
          <cell r="C573">
            <v>162000</v>
          </cell>
          <cell r="G573">
            <v>24300</v>
          </cell>
        </row>
        <row r="574">
          <cell r="A574">
            <v>35181</v>
          </cell>
          <cell r="B574">
            <v>35195</v>
          </cell>
          <cell r="C574">
            <v>96000</v>
          </cell>
          <cell r="G574">
            <v>9600</v>
          </cell>
        </row>
        <row r="575">
          <cell r="A575">
            <v>35181</v>
          </cell>
          <cell r="B575">
            <v>35187</v>
          </cell>
          <cell r="C575">
            <v>42000</v>
          </cell>
          <cell r="G575">
            <v>2100</v>
          </cell>
        </row>
        <row r="576">
          <cell r="A576">
            <v>35181</v>
          </cell>
          <cell r="B576">
            <v>35204</v>
          </cell>
          <cell r="C576">
            <v>170000</v>
          </cell>
          <cell r="G576">
            <v>25500</v>
          </cell>
        </row>
        <row r="577">
          <cell r="A577">
            <v>35181</v>
          </cell>
          <cell r="B577">
            <v>35196</v>
          </cell>
          <cell r="C577">
            <v>78000</v>
          </cell>
          <cell r="G577">
            <v>7800</v>
          </cell>
        </row>
        <row r="578">
          <cell r="A578">
            <v>35181</v>
          </cell>
          <cell r="B578">
            <v>35209</v>
          </cell>
          <cell r="C578">
            <v>293000</v>
          </cell>
          <cell r="G578">
            <v>43950</v>
          </cell>
        </row>
        <row r="579">
          <cell r="A579">
            <v>35181</v>
          </cell>
          <cell r="B579">
            <v>35188</v>
          </cell>
          <cell r="C579">
            <v>252000</v>
          </cell>
          <cell r="G579">
            <v>12600</v>
          </cell>
        </row>
        <row r="580">
          <cell r="A580">
            <v>35181</v>
          </cell>
          <cell r="B580">
            <v>35189</v>
          </cell>
          <cell r="C580">
            <v>293000</v>
          </cell>
          <cell r="G580">
            <v>20510.000000000004</v>
          </cell>
        </row>
        <row r="581">
          <cell r="A581">
            <v>35181</v>
          </cell>
          <cell r="B581">
            <v>35190</v>
          </cell>
          <cell r="C581">
            <v>94000</v>
          </cell>
          <cell r="G581">
            <v>6580.0000000000009</v>
          </cell>
        </row>
        <row r="582">
          <cell r="A582">
            <v>35181</v>
          </cell>
          <cell r="B582">
            <v>35203</v>
          </cell>
          <cell r="C582">
            <v>180000</v>
          </cell>
          <cell r="G582">
            <v>27000</v>
          </cell>
        </row>
        <row r="583">
          <cell r="A583">
            <v>35181</v>
          </cell>
          <cell r="B583">
            <v>35205</v>
          </cell>
          <cell r="C583">
            <v>79000</v>
          </cell>
          <cell r="G583">
            <v>11850</v>
          </cell>
        </row>
        <row r="584">
          <cell r="A584">
            <v>35181</v>
          </cell>
          <cell r="B584">
            <v>35204</v>
          </cell>
          <cell r="C584">
            <v>205000</v>
          </cell>
          <cell r="G584">
            <v>30750</v>
          </cell>
        </row>
        <row r="585">
          <cell r="A585">
            <v>35181</v>
          </cell>
          <cell r="B585">
            <v>35184</v>
          </cell>
          <cell r="C585">
            <v>69000</v>
          </cell>
          <cell r="G585">
            <v>690</v>
          </cell>
        </row>
        <row r="586">
          <cell r="A586">
            <v>35181</v>
          </cell>
          <cell r="B586">
            <v>35185</v>
          </cell>
          <cell r="C586">
            <v>273000</v>
          </cell>
          <cell r="G586">
            <v>13650</v>
          </cell>
        </row>
        <row r="587">
          <cell r="A587">
            <v>35181</v>
          </cell>
          <cell r="B587">
            <v>35193</v>
          </cell>
          <cell r="C587">
            <v>53000</v>
          </cell>
          <cell r="G587">
            <v>5830</v>
          </cell>
        </row>
        <row r="588">
          <cell r="A588">
            <v>35181</v>
          </cell>
          <cell r="B588">
            <v>35188</v>
          </cell>
          <cell r="C588">
            <v>256000</v>
          </cell>
          <cell r="G588">
            <v>12800</v>
          </cell>
        </row>
        <row r="589">
          <cell r="A589">
            <v>35181</v>
          </cell>
          <cell r="B589">
            <v>35186</v>
          </cell>
          <cell r="C589">
            <v>32000</v>
          </cell>
          <cell r="G589">
            <v>1600</v>
          </cell>
        </row>
        <row r="590">
          <cell r="A590">
            <v>35181</v>
          </cell>
          <cell r="B590">
            <v>35200</v>
          </cell>
          <cell r="C590">
            <v>110000</v>
          </cell>
          <cell r="G590">
            <v>16500</v>
          </cell>
        </row>
        <row r="591">
          <cell r="A591">
            <v>35181</v>
          </cell>
          <cell r="B591">
            <v>35185</v>
          </cell>
          <cell r="C591">
            <v>4000</v>
          </cell>
          <cell r="G591">
            <v>200</v>
          </cell>
        </row>
        <row r="592">
          <cell r="A592">
            <v>35181</v>
          </cell>
          <cell r="B592">
            <v>35208</v>
          </cell>
          <cell r="C592">
            <v>35000</v>
          </cell>
          <cell r="G592">
            <v>5250</v>
          </cell>
        </row>
        <row r="593">
          <cell r="A593">
            <v>35181</v>
          </cell>
          <cell r="B593">
            <v>35202</v>
          </cell>
          <cell r="C593">
            <v>266000</v>
          </cell>
          <cell r="G593">
            <v>39900</v>
          </cell>
        </row>
        <row r="594">
          <cell r="A594">
            <v>35182</v>
          </cell>
          <cell r="B594">
            <v>35210</v>
          </cell>
          <cell r="C594">
            <v>70000</v>
          </cell>
          <cell r="G594">
            <v>10500</v>
          </cell>
        </row>
        <row r="595">
          <cell r="A595">
            <v>35182</v>
          </cell>
          <cell r="B595">
            <v>35203</v>
          </cell>
          <cell r="C595">
            <v>274000</v>
          </cell>
          <cell r="G595">
            <v>41100</v>
          </cell>
        </row>
        <row r="596">
          <cell r="A596">
            <v>35182</v>
          </cell>
          <cell r="B596">
            <v>35185</v>
          </cell>
          <cell r="C596">
            <v>131000</v>
          </cell>
          <cell r="G596">
            <v>2620</v>
          </cell>
        </row>
        <row r="597">
          <cell r="A597">
            <v>35182</v>
          </cell>
          <cell r="B597">
            <v>35202</v>
          </cell>
          <cell r="C597">
            <v>61000</v>
          </cell>
          <cell r="G597">
            <v>6100</v>
          </cell>
        </row>
        <row r="598">
          <cell r="A598">
            <v>35182</v>
          </cell>
          <cell r="B598">
            <v>35188</v>
          </cell>
          <cell r="C598">
            <v>159000</v>
          </cell>
          <cell r="G598">
            <v>7950</v>
          </cell>
        </row>
        <row r="599">
          <cell r="A599">
            <v>35182</v>
          </cell>
          <cell r="B599">
            <v>35207</v>
          </cell>
          <cell r="C599">
            <v>202000</v>
          </cell>
          <cell r="G599">
            <v>30300</v>
          </cell>
        </row>
        <row r="600">
          <cell r="A600">
            <v>35182</v>
          </cell>
          <cell r="B600">
            <v>35211</v>
          </cell>
          <cell r="C600">
            <v>18000</v>
          </cell>
          <cell r="G600">
            <v>2700</v>
          </cell>
        </row>
        <row r="601">
          <cell r="A601">
            <v>35182</v>
          </cell>
          <cell r="B601">
            <v>35196</v>
          </cell>
          <cell r="C601">
            <v>201000</v>
          </cell>
          <cell r="G601">
            <v>30150</v>
          </cell>
        </row>
        <row r="602">
          <cell r="A602">
            <v>35182</v>
          </cell>
          <cell r="B602">
            <v>35210</v>
          </cell>
          <cell r="C602">
            <v>21000</v>
          </cell>
          <cell r="G602">
            <v>3150</v>
          </cell>
        </row>
        <row r="603">
          <cell r="A603">
            <v>35182</v>
          </cell>
          <cell r="B603">
            <v>35210</v>
          </cell>
          <cell r="C603">
            <v>40000</v>
          </cell>
          <cell r="G603">
            <v>4000</v>
          </cell>
        </row>
        <row r="604">
          <cell r="A604">
            <v>35182</v>
          </cell>
          <cell r="B604">
            <v>35191</v>
          </cell>
          <cell r="C604">
            <v>179000</v>
          </cell>
          <cell r="G604">
            <v>12530.000000000002</v>
          </cell>
        </row>
        <row r="605">
          <cell r="A605">
            <v>35182</v>
          </cell>
          <cell r="B605">
            <v>35210</v>
          </cell>
          <cell r="C605">
            <v>200000</v>
          </cell>
          <cell r="G605">
            <v>30000</v>
          </cell>
        </row>
        <row r="606">
          <cell r="A606">
            <v>35182</v>
          </cell>
          <cell r="B606">
            <v>35210</v>
          </cell>
          <cell r="C606">
            <v>276000</v>
          </cell>
          <cell r="G606">
            <v>41400</v>
          </cell>
        </row>
        <row r="607">
          <cell r="A607">
            <v>35182</v>
          </cell>
          <cell r="B607">
            <v>35195</v>
          </cell>
          <cell r="C607">
            <v>15000</v>
          </cell>
          <cell r="G607">
            <v>1200</v>
          </cell>
        </row>
        <row r="608">
          <cell r="A608">
            <v>35182</v>
          </cell>
          <cell r="B608">
            <v>35203</v>
          </cell>
          <cell r="C608">
            <v>170000</v>
          </cell>
          <cell r="G608">
            <v>25500</v>
          </cell>
        </row>
        <row r="609">
          <cell r="A609">
            <v>35183</v>
          </cell>
          <cell r="B609">
            <v>35208</v>
          </cell>
          <cell r="C609">
            <v>8000</v>
          </cell>
          <cell r="G609">
            <v>800</v>
          </cell>
        </row>
        <row r="610">
          <cell r="A610">
            <v>35183</v>
          </cell>
          <cell r="B610">
            <v>35195</v>
          </cell>
          <cell r="C610">
            <v>179000</v>
          </cell>
          <cell r="G610">
            <v>19690</v>
          </cell>
        </row>
        <row r="611">
          <cell r="A611">
            <v>35183</v>
          </cell>
          <cell r="B611">
            <v>35197</v>
          </cell>
          <cell r="C611">
            <v>181000</v>
          </cell>
          <cell r="G611">
            <v>27150</v>
          </cell>
        </row>
        <row r="612">
          <cell r="A612">
            <v>35183</v>
          </cell>
          <cell r="B612">
            <v>35200</v>
          </cell>
          <cell r="C612">
            <v>249000</v>
          </cell>
          <cell r="G612">
            <v>37350</v>
          </cell>
        </row>
        <row r="613">
          <cell r="A613">
            <v>35183</v>
          </cell>
          <cell r="B613">
            <v>35187</v>
          </cell>
          <cell r="C613">
            <v>143000</v>
          </cell>
          <cell r="G613">
            <v>7150</v>
          </cell>
        </row>
        <row r="614">
          <cell r="A614">
            <v>35183</v>
          </cell>
          <cell r="B614">
            <v>35205</v>
          </cell>
          <cell r="C614">
            <v>125000</v>
          </cell>
          <cell r="G614">
            <v>18750</v>
          </cell>
        </row>
        <row r="615">
          <cell r="A615">
            <v>35183</v>
          </cell>
          <cell r="B615">
            <v>35206</v>
          </cell>
          <cell r="C615">
            <v>237000</v>
          </cell>
          <cell r="G615">
            <v>35550</v>
          </cell>
        </row>
        <row r="616">
          <cell r="A616">
            <v>35183</v>
          </cell>
          <cell r="B616">
            <v>35187</v>
          </cell>
          <cell r="C616">
            <v>105000</v>
          </cell>
          <cell r="G616">
            <v>5250</v>
          </cell>
        </row>
        <row r="617">
          <cell r="A617">
            <v>35183</v>
          </cell>
          <cell r="B617">
            <v>35201</v>
          </cell>
          <cell r="C617">
            <v>168000</v>
          </cell>
          <cell r="G617">
            <v>25200</v>
          </cell>
        </row>
        <row r="618">
          <cell r="A618">
            <v>35183</v>
          </cell>
          <cell r="B618">
            <v>35207</v>
          </cell>
          <cell r="C618">
            <v>75000</v>
          </cell>
          <cell r="G618">
            <v>7500</v>
          </cell>
        </row>
        <row r="619">
          <cell r="A619">
            <v>35184</v>
          </cell>
          <cell r="B619">
            <v>35200</v>
          </cell>
          <cell r="C619">
            <v>284000</v>
          </cell>
          <cell r="G619">
            <v>42600</v>
          </cell>
        </row>
        <row r="620">
          <cell r="A620">
            <v>35184</v>
          </cell>
          <cell r="B620">
            <v>35208</v>
          </cell>
          <cell r="C620">
            <v>181000</v>
          </cell>
          <cell r="G620">
            <v>27150</v>
          </cell>
        </row>
        <row r="621">
          <cell r="A621">
            <v>35185</v>
          </cell>
          <cell r="B621">
            <v>35190</v>
          </cell>
          <cell r="C621">
            <v>217000</v>
          </cell>
          <cell r="G621">
            <v>10850</v>
          </cell>
        </row>
        <row r="622">
          <cell r="A622">
            <v>35185</v>
          </cell>
          <cell r="B622">
            <v>35198</v>
          </cell>
          <cell r="C622">
            <v>295000</v>
          </cell>
          <cell r="G622">
            <v>32450</v>
          </cell>
        </row>
        <row r="623">
          <cell r="A623">
            <v>35185</v>
          </cell>
          <cell r="B623">
            <v>35213</v>
          </cell>
          <cell r="C623">
            <v>231000</v>
          </cell>
          <cell r="G623">
            <v>34650</v>
          </cell>
        </row>
        <row r="624">
          <cell r="A624">
            <v>35185</v>
          </cell>
          <cell r="B624">
            <v>35190</v>
          </cell>
          <cell r="C624">
            <v>223000</v>
          </cell>
          <cell r="G624">
            <v>11150</v>
          </cell>
        </row>
        <row r="625">
          <cell r="A625">
            <v>35185</v>
          </cell>
          <cell r="B625">
            <v>35207</v>
          </cell>
          <cell r="C625">
            <v>142000</v>
          </cell>
          <cell r="G625">
            <v>21300</v>
          </cell>
        </row>
        <row r="626">
          <cell r="A626">
            <v>35185</v>
          </cell>
          <cell r="B626">
            <v>35214</v>
          </cell>
          <cell r="C626">
            <v>18000</v>
          </cell>
          <cell r="G626">
            <v>2700</v>
          </cell>
        </row>
        <row r="627">
          <cell r="A627">
            <v>35186</v>
          </cell>
          <cell r="B627">
            <v>35207</v>
          </cell>
          <cell r="C627">
            <v>298000</v>
          </cell>
          <cell r="G627">
            <v>44700</v>
          </cell>
        </row>
        <row r="628">
          <cell r="A628">
            <v>35186</v>
          </cell>
          <cell r="B628">
            <v>35198</v>
          </cell>
          <cell r="C628">
            <v>106000</v>
          </cell>
          <cell r="G628">
            <v>11660</v>
          </cell>
        </row>
        <row r="629">
          <cell r="A629">
            <v>35186</v>
          </cell>
          <cell r="B629">
            <v>35201</v>
          </cell>
          <cell r="C629">
            <v>118000</v>
          </cell>
          <cell r="G629">
            <v>17700</v>
          </cell>
        </row>
        <row r="630">
          <cell r="A630">
            <v>35186</v>
          </cell>
          <cell r="B630">
            <v>35200</v>
          </cell>
          <cell r="C630">
            <v>210000</v>
          </cell>
          <cell r="G630">
            <v>31500</v>
          </cell>
        </row>
        <row r="631">
          <cell r="A631">
            <v>35186</v>
          </cell>
          <cell r="B631">
            <v>35215</v>
          </cell>
          <cell r="C631">
            <v>142000</v>
          </cell>
          <cell r="G631">
            <v>21300</v>
          </cell>
        </row>
        <row r="632">
          <cell r="A632">
            <v>35186</v>
          </cell>
          <cell r="B632">
            <v>35214</v>
          </cell>
          <cell r="C632">
            <v>283000</v>
          </cell>
          <cell r="G632">
            <v>42450</v>
          </cell>
        </row>
        <row r="633">
          <cell r="A633">
            <v>35187</v>
          </cell>
          <cell r="B633">
            <v>35205</v>
          </cell>
          <cell r="C633">
            <v>239000</v>
          </cell>
          <cell r="G633">
            <v>35850</v>
          </cell>
        </row>
        <row r="634">
          <cell r="A634">
            <v>35188</v>
          </cell>
          <cell r="B634">
            <v>35195</v>
          </cell>
          <cell r="C634">
            <v>45000</v>
          </cell>
          <cell r="G634">
            <v>1350</v>
          </cell>
        </row>
        <row r="635">
          <cell r="A635">
            <v>35188</v>
          </cell>
          <cell r="B635">
            <v>35200</v>
          </cell>
          <cell r="C635">
            <v>93000</v>
          </cell>
          <cell r="G635">
            <v>7440</v>
          </cell>
        </row>
        <row r="636">
          <cell r="A636">
            <v>35188</v>
          </cell>
          <cell r="B636">
            <v>35197</v>
          </cell>
          <cell r="C636">
            <v>151000</v>
          </cell>
          <cell r="G636">
            <v>10570.000000000002</v>
          </cell>
        </row>
        <row r="637">
          <cell r="A637">
            <v>35188</v>
          </cell>
          <cell r="B637">
            <v>35214</v>
          </cell>
          <cell r="C637">
            <v>269000</v>
          </cell>
          <cell r="G637">
            <v>40350</v>
          </cell>
        </row>
        <row r="638">
          <cell r="A638">
            <v>35188</v>
          </cell>
          <cell r="B638">
            <v>35199</v>
          </cell>
          <cell r="C638">
            <v>211000</v>
          </cell>
          <cell r="G638">
            <v>23210</v>
          </cell>
        </row>
        <row r="639">
          <cell r="A639">
            <v>35188</v>
          </cell>
          <cell r="B639">
            <v>35194</v>
          </cell>
          <cell r="C639">
            <v>256000</v>
          </cell>
          <cell r="G639">
            <v>12800</v>
          </cell>
        </row>
        <row r="640">
          <cell r="A640">
            <v>35188</v>
          </cell>
          <cell r="B640">
            <v>35205</v>
          </cell>
          <cell r="C640">
            <v>60000</v>
          </cell>
          <cell r="G640">
            <v>9000</v>
          </cell>
        </row>
        <row r="641">
          <cell r="A641">
            <v>35189</v>
          </cell>
          <cell r="B641">
            <v>35211</v>
          </cell>
          <cell r="C641">
            <v>189000</v>
          </cell>
          <cell r="G641">
            <v>28350</v>
          </cell>
        </row>
        <row r="642">
          <cell r="A642">
            <v>35189</v>
          </cell>
          <cell r="B642">
            <v>35193</v>
          </cell>
          <cell r="C642">
            <v>118000</v>
          </cell>
          <cell r="G642">
            <v>5900</v>
          </cell>
        </row>
        <row r="643">
          <cell r="A643">
            <v>35189</v>
          </cell>
          <cell r="B643">
            <v>35191</v>
          </cell>
          <cell r="C643">
            <v>244000</v>
          </cell>
          <cell r="G643">
            <v>4880</v>
          </cell>
        </row>
        <row r="644">
          <cell r="A644">
            <v>35189</v>
          </cell>
          <cell r="B644">
            <v>35196</v>
          </cell>
          <cell r="C644">
            <v>112000</v>
          </cell>
          <cell r="G644">
            <v>5600</v>
          </cell>
        </row>
        <row r="645">
          <cell r="A645">
            <v>35189</v>
          </cell>
          <cell r="B645">
            <v>35209</v>
          </cell>
          <cell r="C645">
            <v>80000</v>
          </cell>
          <cell r="G645">
            <v>12000</v>
          </cell>
        </row>
        <row r="646">
          <cell r="A646">
            <v>35189</v>
          </cell>
          <cell r="B646">
            <v>35209</v>
          </cell>
          <cell r="C646">
            <v>272000</v>
          </cell>
          <cell r="G646">
            <v>40800</v>
          </cell>
        </row>
        <row r="647">
          <cell r="A647">
            <v>35190</v>
          </cell>
          <cell r="B647">
            <v>35205</v>
          </cell>
          <cell r="C647">
            <v>94000</v>
          </cell>
          <cell r="G647">
            <v>9400</v>
          </cell>
        </row>
        <row r="648">
          <cell r="A648">
            <v>35191</v>
          </cell>
          <cell r="B648">
            <v>35214</v>
          </cell>
          <cell r="C648">
            <v>198000</v>
          </cell>
          <cell r="G648">
            <v>29700</v>
          </cell>
        </row>
        <row r="649">
          <cell r="A649">
            <v>35191</v>
          </cell>
          <cell r="B649">
            <v>35214</v>
          </cell>
          <cell r="C649">
            <v>240000</v>
          </cell>
          <cell r="G649">
            <v>36000</v>
          </cell>
        </row>
        <row r="650">
          <cell r="A650">
            <v>35191</v>
          </cell>
          <cell r="B650">
            <v>35194</v>
          </cell>
          <cell r="C650">
            <v>41000</v>
          </cell>
          <cell r="G650">
            <v>820</v>
          </cell>
        </row>
        <row r="651">
          <cell r="A651">
            <v>35191</v>
          </cell>
          <cell r="B651">
            <v>35218</v>
          </cell>
          <cell r="C651">
            <v>245000</v>
          </cell>
          <cell r="G651">
            <v>36750</v>
          </cell>
        </row>
        <row r="652">
          <cell r="A652">
            <v>35191</v>
          </cell>
          <cell r="B652">
            <v>35207</v>
          </cell>
          <cell r="C652">
            <v>230000</v>
          </cell>
          <cell r="G652">
            <v>34500</v>
          </cell>
        </row>
        <row r="653">
          <cell r="A653">
            <v>35191</v>
          </cell>
          <cell r="B653">
            <v>35201</v>
          </cell>
          <cell r="C653">
            <v>275000</v>
          </cell>
          <cell r="G653">
            <v>19250.000000000004</v>
          </cell>
        </row>
        <row r="654">
          <cell r="A654">
            <v>35191</v>
          </cell>
          <cell r="B654">
            <v>35215</v>
          </cell>
          <cell r="C654">
            <v>81000</v>
          </cell>
          <cell r="G654">
            <v>12150</v>
          </cell>
        </row>
        <row r="655">
          <cell r="A655">
            <v>35191</v>
          </cell>
          <cell r="B655">
            <v>35207</v>
          </cell>
          <cell r="C655">
            <v>153000</v>
          </cell>
          <cell r="G655">
            <v>22950</v>
          </cell>
        </row>
        <row r="656">
          <cell r="A656">
            <v>35191</v>
          </cell>
          <cell r="B656">
            <v>35200</v>
          </cell>
          <cell r="C656">
            <v>289000</v>
          </cell>
          <cell r="G656">
            <v>20230.000000000004</v>
          </cell>
        </row>
        <row r="657">
          <cell r="A657">
            <v>35191</v>
          </cell>
          <cell r="B657">
            <v>35202</v>
          </cell>
          <cell r="C657">
            <v>191000</v>
          </cell>
          <cell r="G657">
            <v>21010</v>
          </cell>
        </row>
        <row r="658">
          <cell r="A658">
            <v>35191</v>
          </cell>
          <cell r="B658">
            <v>35197</v>
          </cell>
          <cell r="C658">
            <v>108000</v>
          </cell>
          <cell r="G658">
            <v>5400</v>
          </cell>
        </row>
        <row r="659">
          <cell r="A659">
            <v>35192</v>
          </cell>
          <cell r="B659">
            <v>35220</v>
          </cell>
          <cell r="C659">
            <v>90000</v>
          </cell>
          <cell r="G659">
            <v>13500</v>
          </cell>
        </row>
        <row r="660">
          <cell r="A660">
            <v>35192</v>
          </cell>
          <cell r="B660">
            <v>35195</v>
          </cell>
          <cell r="C660">
            <v>103000</v>
          </cell>
          <cell r="G660">
            <v>2060</v>
          </cell>
        </row>
        <row r="661">
          <cell r="A661">
            <v>35192</v>
          </cell>
          <cell r="B661">
            <v>35215</v>
          </cell>
          <cell r="C661">
            <v>150000</v>
          </cell>
          <cell r="G661">
            <v>22500</v>
          </cell>
        </row>
        <row r="662">
          <cell r="A662">
            <v>35192</v>
          </cell>
          <cell r="B662">
            <v>35203</v>
          </cell>
          <cell r="C662">
            <v>176000</v>
          </cell>
          <cell r="G662">
            <v>19360</v>
          </cell>
        </row>
        <row r="663">
          <cell r="A663">
            <v>35192</v>
          </cell>
          <cell r="B663">
            <v>35215</v>
          </cell>
          <cell r="C663">
            <v>35000</v>
          </cell>
          <cell r="G663">
            <v>3500</v>
          </cell>
        </row>
        <row r="664">
          <cell r="A664">
            <v>35192</v>
          </cell>
          <cell r="B664">
            <v>35212</v>
          </cell>
          <cell r="C664">
            <v>252000</v>
          </cell>
          <cell r="G664">
            <v>37800</v>
          </cell>
        </row>
        <row r="665">
          <cell r="A665">
            <v>35192</v>
          </cell>
          <cell r="B665">
            <v>35203</v>
          </cell>
          <cell r="C665">
            <v>58000</v>
          </cell>
          <cell r="G665">
            <v>6380</v>
          </cell>
        </row>
        <row r="666">
          <cell r="A666">
            <v>35192</v>
          </cell>
          <cell r="B666">
            <v>35215</v>
          </cell>
          <cell r="C666">
            <v>234000</v>
          </cell>
          <cell r="G666">
            <v>35100</v>
          </cell>
        </row>
        <row r="667">
          <cell r="A667">
            <v>35192</v>
          </cell>
          <cell r="B667">
            <v>35194</v>
          </cell>
          <cell r="C667">
            <v>296000</v>
          </cell>
          <cell r="G667">
            <v>5920</v>
          </cell>
        </row>
        <row r="668">
          <cell r="A668">
            <v>35192</v>
          </cell>
          <cell r="B668">
            <v>35201</v>
          </cell>
          <cell r="C668">
            <v>214000</v>
          </cell>
          <cell r="G668">
            <v>14980.000000000002</v>
          </cell>
        </row>
        <row r="669">
          <cell r="A669">
            <v>35192</v>
          </cell>
          <cell r="B669">
            <v>35218</v>
          </cell>
          <cell r="C669">
            <v>204000</v>
          </cell>
          <cell r="G669">
            <v>30600</v>
          </cell>
        </row>
        <row r="670">
          <cell r="A670">
            <v>35192</v>
          </cell>
          <cell r="B670">
            <v>35209</v>
          </cell>
          <cell r="C670">
            <v>17000</v>
          </cell>
          <cell r="G670">
            <v>1700</v>
          </cell>
        </row>
        <row r="671">
          <cell r="A671">
            <v>35192</v>
          </cell>
          <cell r="B671">
            <v>35201</v>
          </cell>
          <cell r="C671">
            <v>144000</v>
          </cell>
          <cell r="G671">
            <v>10080.000000000002</v>
          </cell>
        </row>
        <row r="672">
          <cell r="A672">
            <v>35192</v>
          </cell>
          <cell r="B672">
            <v>35212</v>
          </cell>
          <cell r="C672">
            <v>28000</v>
          </cell>
          <cell r="G672">
            <v>2800</v>
          </cell>
        </row>
        <row r="673">
          <cell r="A673">
            <v>35192</v>
          </cell>
          <cell r="B673">
            <v>35201</v>
          </cell>
          <cell r="C673">
            <v>201000</v>
          </cell>
          <cell r="G673">
            <v>14070.000000000002</v>
          </cell>
        </row>
        <row r="674">
          <cell r="A674">
            <v>35192</v>
          </cell>
          <cell r="B674">
            <v>35207</v>
          </cell>
          <cell r="C674">
            <v>177000</v>
          </cell>
          <cell r="G674">
            <v>26550</v>
          </cell>
        </row>
        <row r="675">
          <cell r="A675">
            <v>35192</v>
          </cell>
          <cell r="B675">
            <v>35210</v>
          </cell>
          <cell r="C675">
            <v>175000</v>
          </cell>
          <cell r="G675">
            <v>26250</v>
          </cell>
        </row>
        <row r="676">
          <cell r="A676">
            <v>35192</v>
          </cell>
          <cell r="B676">
            <v>35203</v>
          </cell>
          <cell r="C676">
            <v>77000</v>
          </cell>
          <cell r="G676">
            <v>8470</v>
          </cell>
        </row>
        <row r="677">
          <cell r="A677">
            <v>35192</v>
          </cell>
          <cell r="B677">
            <v>35198</v>
          </cell>
          <cell r="C677">
            <v>59000</v>
          </cell>
          <cell r="G677">
            <v>2950</v>
          </cell>
        </row>
        <row r="678">
          <cell r="A678">
            <v>35192</v>
          </cell>
          <cell r="B678">
            <v>35220</v>
          </cell>
          <cell r="C678">
            <v>258000</v>
          </cell>
          <cell r="G678">
            <v>38700</v>
          </cell>
        </row>
        <row r="679">
          <cell r="A679">
            <v>35192</v>
          </cell>
          <cell r="B679">
            <v>35199</v>
          </cell>
          <cell r="C679">
            <v>159000</v>
          </cell>
          <cell r="G679">
            <v>7950</v>
          </cell>
        </row>
        <row r="680">
          <cell r="A680">
            <v>35192</v>
          </cell>
          <cell r="B680">
            <v>35196</v>
          </cell>
          <cell r="C680">
            <v>261000</v>
          </cell>
          <cell r="G680">
            <v>13050</v>
          </cell>
        </row>
        <row r="681">
          <cell r="A681">
            <v>35192</v>
          </cell>
          <cell r="B681">
            <v>35198</v>
          </cell>
          <cell r="C681">
            <v>75000</v>
          </cell>
          <cell r="G681">
            <v>2250</v>
          </cell>
        </row>
        <row r="682">
          <cell r="A682">
            <v>35192</v>
          </cell>
          <cell r="B682">
            <v>35219</v>
          </cell>
          <cell r="C682">
            <v>143000</v>
          </cell>
          <cell r="G682">
            <v>21450</v>
          </cell>
        </row>
        <row r="683">
          <cell r="A683">
            <v>35192</v>
          </cell>
          <cell r="B683">
            <v>35217</v>
          </cell>
          <cell r="C683">
            <v>6000</v>
          </cell>
          <cell r="G683">
            <v>900</v>
          </cell>
        </row>
        <row r="684">
          <cell r="A684">
            <v>35192</v>
          </cell>
          <cell r="B684">
            <v>35203</v>
          </cell>
          <cell r="C684">
            <v>36000</v>
          </cell>
          <cell r="G684">
            <v>2880</v>
          </cell>
        </row>
        <row r="685">
          <cell r="A685">
            <v>35192</v>
          </cell>
          <cell r="B685">
            <v>35221</v>
          </cell>
          <cell r="C685">
            <v>257000</v>
          </cell>
          <cell r="G685">
            <v>38550</v>
          </cell>
        </row>
        <row r="686">
          <cell r="A686">
            <v>35192</v>
          </cell>
          <cell r="B686">
            <v>35213</v>
          </cell>
          <cell r="C686">
            <v>56000</v>
          </cell>
          <cell r="G686">
            <v>5600</v>
          </cell>
        </row>
        <row r="687">
          <cell r="A687">
            <v>35192</v>
          </cell>
          <cell r="B687">
            <v>35216</v>
          </cell>
          <cell r="C687">
            <v>24000</v>
          </cell>
          <cell r="G687">
            <v>2400</v>
          </cell>
        </row>
        <row r="688">
          <cell r="A688">
            <v>35192</v>
          </cell>
          <cell r="B688">
            <v>35201</v>
          </cell>
          <cell r="C688">
            <v>206000</v>
          </cell>
          <cell r="G688">
            <v>14420.000000000002</v>
          </cell>
        </row>
        <row r="689">
          <cell r="A689">
            <v>35192</v>
          </cell>
          <cell r="B689">
            <v>35194</v>
          </cell>
          <cell r="C689">
            <v>203000</v>
          </cell>
          <cell r="G689">
            <v>4060</v>
          </cell>
        </row>
        <row r="690">
          <cell r="A690">
            <v>35192</v>
          </cell>
          <cell r="B690">
            <v>35194</v>
          </cell>
          <cell r="C690">
            <v>138000</v>
          </cell>
          <cell r="G690">
            <v>2760</v>
          </cell>
        </row>
        <row r="691">
          <cell r="A691">
            <v>35192</v>
          </cell>
          <cell r="B691">
            <v>35203</v>
          </cell>
          <cell r="C691">
            <v>268000</v>
          </cell>
          <cell r="G691">
            <v>29480</v>
          </cell>
        </row>
        <row r="692">
          <cell r="A692">
            <v>35192</v>
          </cell>
          <cell r="B692">
            <v>35218</v>
          </cell>
          <cell r="C692">
            <v>271000</v>
          </cell>
          <cell r="G692">
            <v>40650</v>
          </cell>
        </row>
        <row r="693">
          <cell r="A693">
            <v>35192</v>
          </cell>
          <cell r="B693">
            <v>35195</v>
          </cell>
          <cell r="C693">
            <v>207000</v>
          </cell>
          <cell r="G693">
            <v>4140</v>
          </cell>
        </row>
        <row r="694">
          <cell r="A694">
            <v>35192</v>
          </cell>
          <cell r="B694">
            <v>35217</v>
          </cell>
          <cell r="C694">
            <v>139000</v>
          </cell>
          <cell r="G694">
            <v>20850</v>
          </cell>
        </row>
        <row r="695">
          <cell r="A695">
            <v>35192</v>
          </cell>
          <cell r="B695">
            <v>35197</v>
          </cell>
          <cell r="C695">
            <v>63000</v>
          </cell>
          <cell r="G695">
            <v>3150</v>
          </cell>
        </row>
        <row r="696">
          <cell r="A696">
            <v>35193</v>
          </cell>
          <cell r="B696">
            <v>35205</v>
          </cell>
          <cell r="C696">
            <v>154000</v>
          </cell>
          <cell r="G696">
            <v>16940</v>
          </cell>
        </row>
        <row r="697">
          <cell r="A697">
            <v>35193</v>
          </cell>
          <cell r="B697">
            <v>35210</v>
          </cell>
          <cell r="C697">
            <v>242000</v>
          </cell>
          <cell r="G697">
            <v>36300</v>
          </cell>
        </row>
        <row r="698">
          <cell r="A698">
            <v>35193</v>
          </cell>
          <cell r="B698">
            <v>35200</v>
          </cell>
          <cell r="C698">
            <v>47000</v>
          </cell>
          <cell r="G698">
            <v>2350</v>
          </cell>
        </row>
        <row r="699">
          <cell r="A699">
            <v>35193</v>
          </cell>
          <cell r="B699">
            <v>35216</v>
          </cell>
          <cell r="C699">
            <v>159000</v>
          </cell>
          <cell r="G699">
            <v>23850</v>
          </cell>
        </row>
        <row r="700">
          <cell r="A700">
            <v>35193</v>
          </cell>
          <cell r="B700">
            <v>35213</v>
          </cell>
          <cell r="C700">
            <v>191000</v>
          </cell>
          <cell r="G700">
            <v>28650</v>
          </cell>
        </row>
        <row r="701">
          <cell r="A701">
            <v>35193</v>
          </cell>
          <cell r="B701">
            <v>35200</v>
          </cell>
          <cell r="C701">
            <v>283000</v>
          </cell>
          <cell r="G701">
            <v>14150</v>
          </cell>
        </row>
        <row r="702">
          <cell r="A702">
            <v>35193</v>
          </cell>
          <cell r="B702">
            <v>35202</v>
          </cell>
          <cell r="C702">
            <v>143000</v>
          </cell>
          <cell r="G702">
            <v>10010.000000000002</v>
          </cell>
        </row>
        <row r="703">
          <cell r="A703">
            <v>35193</v>
          </cell>
          <cell r="B703">
            <v>35203</v>
          </cell>
          <cell r="C703">
            <v>30000</v>
          </cell>
          <cell r="G703">
            <v>2100</v>
          </cell>
        </row>
        <row r="704">
          <cell r="A704">
            <v>35193</v>
          </cell>
          <cell r="B704">
            <v>35196</v>
          </cell>
          <cell r="C704">
            <v>255000</v>
          </cell>
          <cell r="G704">
            <v>5100</v>
          </cell>
        </row>
        <row r="705">
          <cell r="A705">
            <v>35193</v>
          </cell>
          <cell r="B705">
            <v>35205</v>
          </cell>
          <cell r="C705">
            <v>94000</v>
          </cell>
          <cell r="G705">
            <v>7520</v>
          </cell>
        </row>
        <row r="706">
          <cell r="A706">
            <v>35193</v>
          </cell>
          <cell r="B706">
            <v>35216</v>
          </cell>
          <cell r="C706">
            <v>255000</v>
          </cell>
          <cell r="G706">
            <v>38250</v>
          </cell>
        </row>
        <row r="707">
          <cell r="A707">
            <v>35194</v>
          </cell>
          <cell r="B707">
            <v>35199</v>
          </cell>
          <cell r="C707">
            <v>243000</v>
          </cell>
          <cell r="G707">
            <v>12150</v>
          </cell>
        </row>
        <row r="708">
          <cell r="A708">
            <v>35194</v>
          </cell>
          <cell r="B708">
            <v>35223</v>
          </cell>
          <cell r="C708">
            <v>56000</v>
          </cell>
          <cell r="G708">
            <v>8400</v>
          </cell>
        </row>
        <row r="709">
          <cell r="A709">
            <v>35194</v>
          </cell>
          <cell r="B709">
            <v>35207</v>
          </cell>
          <cell r="C709">
            <v>276000</v>
          </cell>
          <cell r="G709">
            <v>30360</v>
          </cell>
        </row>
        <row r="710">
          <cell r="A710">
            <v>35194</v>
          </cell>
          <cell r="B710">
            <v>35214</v>
          </cell>
          <cell r="C710">
            <v>74000</v>
          </cell>
          <cell r="G710">
            <v>11100</v>
          </cell>
        </row>
        <row r="711">
          <cell r="A711">
            <v>35194</v>
          </cell>
          <cell r="B711">
            <v>35209</v>
          </cell>
          <cell r="C711">
            <v>44000</v>
          </cell>
          <cell r="G711">
            <v>4400</v>
          </cell>
        </row>
        <row r="712">
          <cell r="A712">
            <v>35194</v>
          </cell>
          <cell r="B712">
            <v>35200</v>
          </cell>
          <cell r="C712">
            <v>117000</v>
          </cell>
          <cell r="G712">
            <v>5850</v>
          </cell>
        </row>
        <row r="713">
          <cell r="A713">
            <v>35194</v>
          </cell>
          <cell r="B713">
            <v>35222</v>
          </cell>
          <cell r="C713">
            <v>105000</v>
          </cell>
          <cell r="G713">
            <v>15750</v>
          </cell>
        </row>
        <row r="714">
          <cell r="A714">
            <v>35195</v>
          </cell>
          <cell r="B714">
            <v>35218</v>
          </cell>
          <cell r="C714">
            <v>115000</v>
          </cell>
          <cell r="G714">
            <v>17250</v>
          </cell>
        </row>
        <row r="715">
          <cell r="A715">
            <v>35195</v>
          </cell>
          <cell r="B715">
            <v>35198</v>
          </cell>
          <cell r="C715">
            <v>41000</v>
          </cell>
          <cell r="G715">
            <v>820</v>
          </cell>
        </row>
        <row r="716">
          <cell r="A716">
            <v>35195</v>
          </cell>
          <cell r="B716">
            <v>35215</v>
          </cell>
          <cell r="C716">
            <v>88000</v>
          </cell>
          <cell r="G716">
            <v>13200</v>
          </cell>
        </row>
        <row r="717">
          <cell r="A717">
            <v>35195</v>
          </cell>
          <cell r="B717">
            <v>35209</v>
          </cell>
          <cell r="C717">
            <v>170000</v>
          </cell>
          <cell r="G717">
            <v>25500</v>
          </cell>
        </row>
        <row r="718">
          <cell r="A718">
            <v>35195</v>
          </cell>
          <cell r="B718">
            <v>35208</v>
          </cell>
          <cell r="C718">
            <v>86000</v>
          </cell>
          <cell r="G718">
            <v>6880</v>
          </cell>
        </row>
        <row r="719">
          <cell r="A719">
            <v>35195</v>
          </cell>
          <cell r="B719">
            <v>35204</v>
          </cell>
          <cell r="C719">
            <v>175000</v>
          </cell>
          <cell r="G719">
            <v>12250.000000000002</v>
          </cell>
        </row>
        <row r="720">
          <cell r="A720">
            <v>35195</v>
          </cell>
          <cell r="B720">
            <v>35221</v>
          </cell>
          <cell r="C720">
            <v>265000</v>
          </cell>
          <cell r="G720">
            <v>39750</v>
          </cell>
        </row>
        <row r="721">
          <cell r="A721">
            <v>35195</v>
          </cell>
          <cell r="B721">
            <v>35200</v>
          </cell>
          <cell r="C721">
            <v>258000</v>
          </cell>
          <cell r="G721">
            <v>12900</v>
          </cell>
        </row>
        <row r="722">
          <cell r="A722">
            <v>35195</v>
          </cell>
          <cell r="B722">
            <v>35210</v>
          </cell>
          <cell r="C722">
            <v>113000</v>
          </cell>
          <cell r="G722">
            <v>16950</v>
          </cell>
        </row>
        <row r="723">
          <cell r="A723">
            <v>35195</v>
          </cell>
          <cell r="B723">
            <v>35199</v>
          </cell>
          <cell r="C723">
            <v>291000</v>
          </cell>
          <cell r="G723">
            <v>14550</v>
          </cell>
        </row>
        <row r="724">
          <cell r="A724">
            <v>35195</v>
          </cell>
          <cell r="B724">
            <v>35213</v>
          </cell>
          <cell r="C724">
            <v>250000</v>
          </cell>
          <cell r="G724">
            <v>37500</v>
          </cell>
        </row>
        <row r="725">
          <cell r="A725">
            <v>35195</v>
          </cell>
          <cell r="B725">
            <v>35208</v>
          </cell>
          <cell r="C725">
            <v>165000</v>
          </cell>
          <cell r="G725">
            <v>18150</v>
          </cell>
        </row>
        <row r="726">
          <cell r="A726">
            <v>35195</v>
          </cell>
          <cell r="B726">
            <v>35198</v>
          </cell>
          <cell r="C726">
            <v>294000</v>
          </cell>
          <cell r="G726">
            <v>5880</v>
          </cell>
        </row>
        <row r="727">
          <cell r="A727">
            <v>35195</v>
          </cell>
          <cell r="B727">
            <v>35205</v>
          </cell>
          <cell r="C727">
            <v>53000</v>
          </cell>
          <cell r="G727">
            <v>3710.0000000000005</v>
          </cell>
        </row>
        <row r="728">
          <cell r="A728">
            <v>35195</v>
          </cell>
          <cell r="B728">
            <v>35222</v>
          </cell>
          <cell r="C728">
            <v>108000</v>
          </cell>
          <cell r="G728">
            <v>16200</v>
          </cell>
        </row>
        <row r="729">
          <cell r="A729">
            <v>35196</v>
          </cell>
          <cell r="B729">
            <v>35225</v>
          </cell>
          <cell r="C729">
            <v>19000</v>
          </cell>
          <cell r="G729">
            <v>1900</v>
          </cell>
        </row>
        <row r="730">
          <cell r="A730">
            <v>35196</v>
          </cell>
          <cell r="B730">
            <v>35223</v>
          </cell>
          <cell r="C730">
            <v>7000</v>
          </cell>
          <cell r="G730">
            <v>1050</v>
          </cell>
        </row>
        <row r="731">
          <cell r="A731">
            <v>35196</v>
          </cell>
          <cell r="B731">
            <v>35215</v>
          </cell>
          <cell r="C731">
            <v>252000</v>
          </cell>
          <cell r="G731">
            <v>37800</v>
          </cell>
        </row>
        <row r="732">
          <cell r="A732">
            <v>35196</v>
          </cell>
          <cell r="B732">
            <v>35199</v>
          </cell>
          <cell r="C732">
            <v>16000</v>
          </cell>
          <cell r="G732">
            <v>320</v>
          </cell>
        </row>
        <row r="733">
          <cell r="A733">
            <v>35196</v>
          </cell>
          <cell r="B733">
            <v>35211</v>
          </cell>
          <cell r="C733">
            <v>84000</v>
          </cell>
          <cell r="G733">
            <v>12600</v>
          </cell>
        </row>
        <row r="734">
          <cell r="A734">
            <v>35196</v>
          </cell>
          <cell r="B734">
            <v>35215</v>
          </cell>
          <cell r="C734">
            <v>258000</v>
          </cell>
          <cell r="G734">
            <v>38700</v>
          </cell>
        </row>
        <row r="735">
          <cell r="A735">
            <v>35196</v>
          </cell>
          <cell r="B735">
            <v>35213</v>
          </cell>
          <cell r="C735">
            <v>98000</v>
          </cell>
          <cell r="G735">
            <v>9800</v>
          </cell>
        </row>
        <row r="736">
          <cell r="A736">
            <v>35196</v>
          </cell>
          <cell r="B736">
            <v>35215</v>
          </cell>
          <cell r="C736">
            <v>61000</v>
          </cell>
          <cell r="G736">
            <v>6100</v>
          </cell>
        </row>
        <row r="737">
          <cell r="A737">
            <v>35196</v>
          </cell>
          <cell r="B737">
            <v>35211</v>
          </cell>
          <cell r="C737">
            <v>117000</v>
          </cell>
          <cell r="G737">
            <v>17550</v>
          </cell>
        </row>
        <row r="738">
          <cell r="A738">
            <v>35196</v>
          </cell>
          <cell r="B738">
            <v>35217</v>
          </cell>
          <cell r="C738">
            <v>170000</v>
          </cell>
          <cell r="G738">
            <v>25500</v>
          </cell>
        </row>
        <row r="739">
          <cell r="A739">
            <v>35196</v>
          </cell>
          <cell r="B739">
            <v>35221</v>
          </cell>
          <cell r="C739">
            <v>121000</v>
          </cell>
          <cell r="G739">
            <v>18150</v>
          </cell>
        </row>
        <row r="740">
          <cell r="A740">
            <v>35196</v>
          </cell>
          <cell r="B740">
            <v>35224</v>
          </cell>
          <cell r="C740">
            <v>50000</v>
          </cell>
          <cell r="G740">
            <v>7500</v>
          </cell>
        </row>
        <row r="741">
          <cell r="A741">
            <v>35196</v>
          </cell>
          <cell r="B741">
            <v>35202</v>
          </cell>
          <cell r="C741">
            <v>214000</v>
          </cell>
          <cell r="G741">
            <v>10700</v>
          </cell>
        </row>
        <row r="742">
          <cell r="A742">
            <v>35196</v>
          </cell>
          <cell r="B742">
            <v>35205</v>
          </cell>
          <cell r="C742">
            <v>284000</v>
          </cell>
          <cell r="G742">
            <v>19880.000000000004</v>
          </cell>
        </row>
        <row r="743">
          <cell r="A743">
            <v>35196</v>
          </cell>
          <cell r="B743">
            <v>35224</v>
          </cell>
          <cell r="C743">
            <v>244000</v>
          </cell>
          <cell r="G743">
            <v>36600</v>
          </cell>
        </row>
        <row r="744">
          <cell r="A744">
            <v>35196</v>
          </cell>
          <cell r="B744">
            <v>35214</v>
          </cell>
          <cell r="C744">
            <v>283000</v>
          </cell>
          <cell r="G744">
            <v>42450</v>
          </cell>
        </row>
        <row r="745">
          <cell r="A745">
            <v>35196</v>
          </cell>
          <cell r="B745">
            <v>35215</v>
          </cell>
          <cell r="C745">
            <v>277000</v>
          </cell>
          <cell r="G745">
            <v>41550</v>
          </cell>
        </row>
        <row r="746">
          <cell r="A746">
            <v>35196</v>
          </cell>
          <cell r="B746">
            <v>35220</v>
          </cell>
          <cell r="C746">
            <v>261000</v>
          </cell>
          <cell r="G746">
            <v>39150</v>
          </cell>
        </row>
        <row r="747">
          <cell r="A747">
            <v>35196</v>
          </cell>
          <cell r="B747">
            <v>35207</v>
          </cell>
          <cell r="C747">
            <v>165000</v>
          </cell>
          <cell r="G747">
            <v>18150</v>
          </cell>
        </row>
        <row r="748">
          <cell r="A748">
            <v>35196</v>
          </cell>
          <cell r="B748">
            <v>35219</v>
          </cell>
          <cell r="C748">
            <v>95000</v>
          </cell>
          <cell r="G748">
            <v>9500</v>
          </cell>
        </row>
        <row r="749">
          <cell r="A749">
            <v>35197</v>
          </cell>
          <cell r="B749">
            <v>35218</v>
          </cell>
          <cell r="C749">
            <v>166000</v>
          </cell>
          <cell r="G749">
            <v>24900</v>
          </cell>
        </row>
        <row r="750">
          <cell r="A750">
            <v>35197</v>
          </cell>
          <cell r="B750">
            <v>35223</v>
          </cell>
          <cell r="C750">
            <v>181000</v>
          </cell>
          <cell r="G750">
            <v>27150</v>
          </cell>
        </row>
        <row r="751">
          <cell r="A751">
            <v>35197</v>
          </cell>
          <cell r="B751">
            <v>35208</v>
          </cell>
          <cell r="C751">
            <v>282000</v>
          </cell>
          <cell r="G751">
            <v>31020</v>
          </cell>
        </row>
        <row r="752">
          <cell r="A752">
            <v>35198</v>
          </cell>
          <cell r="B752">
            <v>35200</v>
          </cell>
          <cell r="C752">
            <v>266000</v>
          </cell>
          <cell r="G752">
            <v>5320</v>
          </cell>
        </row>
        <row r="753">
          <cell r="A753">
            <v>35198</v>
          </cell>
          <cell r="B753">
            <v>35221</v>
          </cell>
          <cell r="C753">
            <v>149000</v>
          </cell>
          <cell r="G753">
            <v>22350</v>
          </cell>
        </row>
        <row r="754">
          <cell r="A754">
            <v>35198</v>
          </cell>
          <cell r="B754">
            <v>35210</v>
          </cell>
          <cell r="C754">
            <v>260000</v>
          </cell>
          <cell r="G754">
            <v>28600</v>
          </cell>
        </row>
        <row r="755">
          <cell r="A755">
            <v>35198</v>
          </cell>
          <cell r="B755">
            <v>35213</v>
          </cell>
          <cell r="C755">
            <v>207000</v>
          </cell>
          <cell r="G755">
            <v>31050</v>
          </cell>
        </row>
        <row r="756">
          <cell r="A756">
            <v>35198</v>
          </cell>
          <cell r="B756">
            <v>35200</v>
          </cell>
          <cell r="C756">
            <v>210000</v>
          </cell>
          <cell r="G756">
            <v>4200</v>
          </cell>
        </row>
        <row r="757">
          <cell r="A757">
            <v>35198</v>
          </cell>
          <cell r="B757">
            <v>35201</v>
          </cell>
          <cell r="C757">
            <v>298000</v>
          </cell>
          <cell r="G757">
            <v>5960</v>
          </cell>
        </row>
        <row r="758">
          <cell r="A758">
            <v>35198</v>
          </cell>
          <cell r="B758">
            <v>35201</v>
          </cell>
          <cell r="C758">
            <v>263000</v>
          </cell>
          <cell r="G758">
            <v>5260</v>
          </cell>
        </row>
        <row r="759">
          <cell r="A759">
            <v>35198</v>
          </cell>
          <cell r="B759">
            <v>35226</v>
          </cell>
          <cell r="C759">
            <v>193000</v>
          </cell>
          <cell r="G759">
            <v>28950</v>
          </cell>
        </row>
        <row r="760">
          <cell r="A760">
            <v>35198</v>
          </cell>
          <cell r="B760">
            <v>35200</v>
          </cell>
          <cell r="C760">
            <v>296000</v>
          </cell>
          <cell r="G760">
            <v>5920</v>
          </cell>
        </row>
        <row r="761">
          <cell r="A761">
            <v>35198</v>
          </cell>
          <cell r="B761">
            <v>35222</v>
          </cell>
          <cell r="C761">
            <v>97000</v>
          </cell>
          <cell r="G761">
            <v>14550</v>
          </cell>
        </row>
        <row r="762">
          <cell r="A762">
            <v>35198</v>
          </cell>
          <cell r="B762">
            <v>35223</v>
          </cell>
          <cell r="C762">
            <v>123000</v>
          </cell>
          <cell r="G762">
            <v>18450</v>
          </cell>
        </row>
        <row r="763">
          <cell r="A763">
            <v>35198</v>
          </cell>
          <cell r="B763">
            <v>35214</v>
          </cell>
          <cell r="C763">
            <v>292000</v>
          </cell>
          <cell r="G763">
            <v>43800</v>
          </cell>
        </row>
        <row r="764">
          <cell r="A764">
            <v>35199</v>
          </cell>
          <cell r="B764">
            <v>35226</v>
          </cell>
          <cell r="C764">
            <v>275000</v>
          </cell>
          <cell r="G764">
            <v>41250</v>
          </cell>
        </row>
        <row r="765">
          <cell r="A765">
            <v>35199</v>
          </cell>
          <cell r="B765">
            <v>35224</v>
          </cell>
          <cell r="C765">
            <v>238000</v>
          </cell>
          <cell r="G765">
            <v>35700</v>
          </cell>
        </row>
        <row r="766">
          <cell r="A766">
            <v>35199</v>
          </cell>
          <cell r="B766">
            <v>35218</v>
          </cell>
          <cell r="C766">
            <v>208000</v>
          </cell>
          <cell r="G766">
            <v>31200</v>
          </cell>
        </row>
        <row r="767">
          <cell r="A767">
            <v>35199</v>
          </cell>
          <cell r="B767">
            <v>35222</v>
          </cell>
          <cell r="C767">
            <v>297000</v>
          </cell>
          <cell r="G767">
            <v>44550</v>
          </cell>
        </row>
        <row r="768">
          <cell r="A768">
            <v>35199</v>
          </cell>
          <cell r="B768">
            <v>35209</v>
          </cell>
          <cell r="C768">
            <v>65000</v>
          </cell>
          <cell r="G768">
            <v>2600</v>
          </cell>
        </row>
        <row r="769">
          <cell r="A769">
            <v>35199</v>
          </cell>
          <cell r="B769">
            <v>35222</v>
          </cell>
          <cell r="C769">
            <v>203000</v>
          </cell>
          <cell r="G769">
            <v>30450</v>
          </cell>
        </row>
        <row r="770">
          <cell r="A770">
            <v>35199</v>
          </cell>
          <cell r="B770">
            <v>35210</v>
          </cell>
          <cell r="C770">
            <v>209000</v>
          </cell>
          <cell r="G770">
            <v>22990</v>
          </cell>
        </row>
        <row r="771">
          <cell r="A771">
            <v>35199</v>
          </cell>
          <cell r="B771">
            <v>35205</v>
          </cell>
          <cell r="C771">
            <v>162000</v>
          </cell>
          <cell r="G771">
            <v>8100</v>
          </cell>
        </row>
        <row r="772">
          <cell r="A772">
            <v>35199</v>
          </cell>
          <cell r="B772">
            <v>35204</v>
          </cell>
          <cell r="C772">
            <v>102000</v>
          </cell>
          <cell r="G772">
            <v>5100</v>
          </cell>
        </row>
        <row r="773">
          <cell r="A773">
            <v>35199</v>
          </cell>
          <cell r="B773">
            <v>35209</v>
          </cell>
          <cell r="C773">
            <v>259000</v>
          </cell>
          <cell r="G773">
            <v>18130</v>
          </cell>
        </row>
        <row r="774">
          <cell r="A774">
            <v>35199</v>
          </cell>
          <cell r="B774">
            <v>35215</v>
          </cell>
          <cell r="C774">
            <v>175000</v>
          </cell>
          <cell r="G774">
            <v>26250</v>
          </cell>
        </row>
        <row r="775">
          <cell r="A775">
            <v>35199</v>
          </cell>
          <cell r="B775">
            <v>35202</v>
          </cell>
          <cell r="C775">
            <v>100000</v>
          </cell>
          <cell r="G775">
            <v>1000</v>
          </cell>
        </row>
        <row r="776">
          <cell r="A776">
            <v>35199</v>
          </cell>
          <cell r="B776">
            <v>35202</v>
          </cell>
          <cell r="C776">
            <v>159000</v>
          </cell>
          <cell r="G776">
            <v>3180</v>
          </cell>
        </row>
        <row r="777">
          <cell r="A777">
            <v>35199</v>
          </cell>
          <cell r="B777">
            <v>35221</v>
          </cell>
          <cell r="C777">
            <v>21000</v>
          </cell>
          <cell r="G777">
            <v>2100</v>
          </cell>
        </row>
        <row r="778">
          <cell r="A778">
            <v>35199</v>
          </cell>
          <cell r="B778">
            <v>35222</v>
          </cell>
          <cell r="C778">
            <v>50000</v>
          </cell>
          <cell r="G778">
            <v>7500</v>
          </cell>
        </row>
        <row r="779">
          <cell r="A779">
            <v>35199</v>
          </cell>
          <cell r="B779">
            <v>35224</v>
          </cell>
          <cell r="C779">
            <v>295000</v>
          </cell>
          <cell r="G779">
            <v>44250</v>
          </cell>
        </row>
        <row r="780">
          <cell r="A780">
            <v>35199</v>
          </cell>
          <cell r="B780">
            <v>35218</v>
          </cell>
          <cell r="C780">
            <v>257000</v>
          </cell>
          <cell r="G780">
            <v>38550</v>
          </cell>
        </row>
        <row r="781">
          <cell r="A781">
            <v>35199</v>
          </cell>
          <cell r="B781">
            <v>35226</v>
          </cell>
          <cell r="C781">
            <v>157000</v>
          </cell>
          <cell r="G781">
            <v>23550</v>
          </cell>
        </row>
        <row r="782">
          <cell r="A782">
            <v>35200</v>
          </cell>
          <cell r="B782">
            <v>35223</v>
          </cell>
          <cell r="C782">
            <v>257000</v>
          </cell>
          <cell r="G782">
            <v>38550</v>
          </cell>
        </row>
        <row r="783">
          <cell r="A783">
            <v>35200</v>
          </cell>
          <cell r="B783">
            <v>35229</v>
          </cell>
          <cell r="C783">
            <v>251000</v>
          </cell>
          <cell r="G783">
            <v>37650</v>
          </cell>
        </row>
        <row r="784">
          <cell r="A784">
            <v>35200</v>
          </cell>
          <cell r="B784">
            <v>35203</v>
          </cell>
          <cell r="C784">
            <v>256000</v>
          </cell>
          <cell r="G784">
            <v>5120</v>
          </cell>
        </row>
        <row r="785">
          <cell r="A785">
            <v>35200</v>
          </cell>
          <cell r="B785">
            <v>35213</v>
          </cell>
          <cell r="C785">
            <v>195000</v>
          </cell>
          <cell r="G785">
            <v>21450</v>
          </cell>
        </row>
        <row r="786">
          <cell r="A786">
            <v>35200</v>
          </cell>
          <cell r="B786">
            <v>35207</v>
          </cell>
          <cell r="C786">
            <v>34000</v>
          </cell>
          <cell r="G786">
            <v>1700</v>
          </cell>
        </row>
        <row r="787">
          <cell r="A787">
            <v>35200</v>
          </cell>
          <cell r="B787">
            <v>35218</v>
          </cell>
          <cell r="C787">
            <v>219000</v>
          </cell>
          <cell r="G787">
            <v>32850</v>
          </cell>
        </row>
        <row r="788">
          <cell r="A788">
            <v>35200</v>
          </cell>
          <cell r="B788">
            <v>35210</v>
          </cell>
          <cell r="C788">
            <v>136000</v>
          </cell>
          <cell r="G788">
            <v>9520</v>
          </cell>
        </row>
        <row r="789">
          <cell r="A789">
            <v>35200</v>
          </cell>
          <cell r="B789">
            <v>35226</v>
          </cell>
          <cell r="C789">
            <v>162000</v>
          </cell>
          <cell r="G789">
            <v>24300</v>
          </cell>
        </row>
        <row r="790">
          <cell r="A790">
            <v>35200</v>
          </cell>
          <cell r="B790">
            <v>35203</v>
          </cell>
          <cell r="C790">
            <v>189000</v>
          </cell>
          <cell r="G790">
            <v>3780</v>
          </cell>
        </row>
        <row r="791">
          <cell r="A791">
            <v>35200</v>
          </cell>
          <cell r="B791">
            <v>35221</v>
          </cell>
          <cell r="C791">
            <v>62000</v>
          </cell>
          <cell r="G791">
            <v>6200</v>
          </cell>
        </row>
        <row r="792">
          <cell r="A792">
            <v>35200</v>
          </cell>
          <cell r="B792">
            <v>35203</v>
          </cell>
          <cell r="C792">
            <v>110000</v>
          </cell>
          <cell r="G792">
            <v>2200</v>
          </cell>
        </row>
        <row r="793">
          <cell r="A793">
            <v>35200</v>
          </cell>
          <cell r="B793">
            <v>35216</v>
          </cell>
          <cell r="C793">
            <v>45000</v>
          </cell>
          <cell r="G793">
            <v>6750</v>
          </cell>
        </row>
        <row r="794">
          <cell r="A794">
            <v>35201</v>
          </cell>
          <cell r="B794">
            <v>35230</v>
          </cell>
          <cell r="C794">
            <v>177000</v>
          </cell>
          <cell r="G794">
            <v>26550</v>
          </cell>
        </row>
        <row r="795">
          <cell r="A795">
            <v>35201</v>
          </cell>
          <cell r="B795">
            <v>35218</v>
          </cell>
          <cell r="C795">
            <v>153000</v>
          </cell>
          <cell r="G795">
            <v>22950</v>
          </cell>
        </row>
        <row r="796">
          <cell r="A796">
            <v>35201</v>
          </cell>
          <cell r="B796">
            <v>35210</v>
          </cell>
          <cell r="C796">
            <v>44000</v>
          </cell>
          <cell r="G796">
            <v>1760</v>
          </cell>
        </row>
        <row r="797">
          <cell r="A797">
            <v>35201</v>
          </cell>
          <cell r="B797">
            <v>35209</v>
          </cell>
          <cell r="C797">
            <v>91000</v>
          </cell>
          <cell r="G797">
            <v>3640</v>
          </cell>
        </row>
        <row r="798">
          <cell r="A798">
            <v>35201</v>
          </cell>
          <cell r="B798">
            <v>35224</v>
          </cell>
          <cell r="C798">
            <v>1000</v>
          </cell>
          <cell r="G798">
            <v>150</v>
          </cell>
        </row>
        <row r="799">
          <cell r="A799">
            <v>35201</v>
          </cell>
          <cell r="B799">
            <v>35213</v>
          </cell>
          <cell r="C799">
            <v>32000</v>
          </cell>
          <cell r="G799">
            <v>3520</v>
          </cell>
        </row>
        <row r="800">
          <cell r="A800">
            <v>35201</v>
          </cell>
          <cell r="B800">
            <v>35210</v>
          </cell>
          <cell r="C800">
            <v>197000</v>
          </cell>
          <cell r="G800">
            <v>13790.000000000002</v>
          </cell>
        </row>
        <row r="801">
          <cell r="A801">
            <v>35201</v>
          </cell>
          <cell r="B801">
            <v>35223</v>
          </cell>
          <cell r="C801">
            <v>37000</v>
          </cell>
          <cell r="G801">
            <v>5550</v>
          </cell>
        </row>
        <row r="802">
          <cell r="A802">
            <v>35201</v>
          </cell>
          <cell r="B802">
            <v>35223</v>
          </cell>
          <cell r="C802">
            <v>176000</v>
          </cell>
          <cell r="G802">
            <v>26400</v>
          </cell>
        </row>
        <row r="803">
          <cell r="A803">
            <v>35202</v>
          </cell>
          <cell r="B803">
            <v>35213</v>
          </cell>
          <cell r="C803">
            <v>257000</v>
          </cell>
          <cell r="G803">
            <v>28270</v>
          </cell>
        </row>
        <row r="804">
          <cell r="A804">
            <v>35202</v>
          </cell>
          <cell r="B804">
            <v>35231</v>
          </cell>
          <cell r="C804">
            <v>256000</v>
          </cell>
          <cell r="G804">
            <v>38400</v>
          </cell>
        </row>
        <row r="805">
          <cell r="A805">
            <v>35202</v>
          </cell>
          <cell r="B805">
            <v>35208</v>
          </cell>
          <cell r="C805">
            <v>8000</v>
          </cell>
          <cell r="G805">
            <v>400</v>
          </cell>
        </row>
        <row r="806">
          <cell r="A806">
            <v>35202</v>
          </cell>
          <cell r="B806">
            <v>35217</v>
          </cell>
          <cell r="C806">
            <v>257000</v>
          </cell>
          <cell r="G806">
            <v>38550</v>
          </cell>
        </row>
        <row r="807">
          <cell r="A807">
            <v>35202</v>
          </cell>
          <cell r="B807">
            <v>35219</v>
          </cell>
          <cell r="C807">
            <v>72000</v>
          </cell>
          <cell r="G807">
            <v>7200</v>
          </cell>
        </row>
        <row r="808">
          <cell r="A808">
            <v>35202</v>
          </cell>
          <cell r="B808">
            <v>35213</v>
          </cell>
          <cell r="C808">
            <v>225000</v>
          </cell>
          <cell r="G808">
            <v>24750</v>
          </cell>
        </row>
        <row r="809">
          <cell r="A809">
            <v>35202</v>
          </cell>
          <cell r="B809">
            <v>35210</v>
          </cell>
          <cell r="C809">
            <v>285000</v>
          </cell>
          <cell r="G809">
            <v>19950.000000000004</v>
          </cell>
        </row>
        <row r="810">
          <cell r="A810">
            <v>35202</v>
          </cell>
          <cell r="B810">
            <v>35210</v>
          </cell>
          <cell r="C810">
            <v>277000</v>
          </cell>
          <cell r="G810">
            <v>19390.000000000004</v>
          </cell>
        </row>
        <row r="811">
          <cell r="A811">
            <v>35202</v>
          </cell>
          <cell r="B811">
            <v>35211</v>
          </cell>
          <cell r="C811">
            <v>104000</v>
          </cell>
          <cell r="G811">
            <v>7280.0000000000009</v>
          </cell>
        </row>
        <row r="812">
          <cell r="A812">
            <v>35202</v>
          </cell>
          <cell r="B812">
            <v>35217</v>
          </cell>
          <cell r="C812">
            <v>85000</v>
          </cell>
          <cell r="G812">
            <v>12750</v>
          </cell>
        </row>
        <row r="813">
          <cell r="A813">
            <v>35202</v>
          </cell>
          <cell r="B813">
            <v>35231</v>
          </cell>
          <cell r="C813">
            <v>170000</v>
          </cell>
          <cell r="G813">
            <v>25500</v>
          </cell>
        </row>
        <row r="814">
          <cell r="A814">
            <v>35202</v>
          </cell>
          <cell r="B814">
            <v>35223</v>
          </cell>
          <cell r="C814">
            <v>136000</v>
          </cell>
          <cell r="G814">
            <v>20400</v>
          </cell>
        </row>
        <row r="815">
          <cell r="A815">
            <v>35202</v>
          </cell>
          <cell r="B815">
            <v>35226</v>
          </cell>
          <cell r="C815">
            <v>188000</v>
          </cell>
          <cell r="G815">
            <v>28200</v>
          </cell>
        </row>
        <row r="816">
          <cell r="A816">
            <v>35202</v>
          </cell>
          <cell r="B816">
            <v>35215</v>
          </cell>
          <cell r="C816">
            <v>78000</v>
          </cell>
          <cell r="G816">
            <v>6240</v>
          </cell>
        </row>
        <row r="817">
          <cell r="A817">
            <v>35202</v>
          </cell>
          <cell r="B817">
            <v>35226</v>
          </cell>
          <cell r="C817">
            <v>43000</v>
          </cell>
          <cell r="G817">
            <v>4300</v>
          </cell>
        </row>
        <row r="818">
          <cell r="A818">
            <v>35202</v>
          </cell>
          <cell r="B818">
            <v>35207</v>
          </cell>
          <cell r="C818">
            <v>128000</v>
          </cell>
          <cell r="G818">
            <v>6400</v>
          </cell>
        </row>
        <row r="819">
          <cell r="A819">
            <v>35203</v>
          </cell>
          <cell r="B819">
            <v>35224</v>
          </cell>
          <cell r="C819">
            <v>271000</v>
          </cell>
          <cell r="G819">
            <v>40650</v>
          </cell>
        </row>
        <row r="820">
          <cell r="A820">
            <v>35203</v>
          </cell>
          <cell r="B820">
            <v>35224</v>
          </cell>
          <cell r="C820">
            <v>117000</v>
          </cell>
          <cell r="G820">
            <v>17550</v>
          </cell>
        </row>
        <row r="821">
          <cell r="A821">
            <v>35203</v>
          </cell>
          <cell r="B821">
            <v>35224</v>
          </cell>
          <cell r="C821">
            <v>270000</v>
          </cell>
          <cell r="G821">
            <v>40500</v>
          </cell>
        </row>
        <row r="822">
          <cell r="A822">
            <v>35203</v>
          </cell>
          <cell r="B822">
            <v>35216</v>
          </cell>
          <cell r="C822">
            <v>15000</v>
          </cell>
          <cell r="G822">
            <v>1650</v>
          </cell>
        </row>
        <row r="823">
          <cell r="A823">
            <v>35203</v>
          </cell>
          <cell r="B823">
            <v>35219</v>
          </cell>
          <cell r="C823">
            <v>246000</v>
          </cell>
          <cell r="G823">
            <v>36900</v>
          </cell>
        </row>
        <row r="824">
          <cell r="A824">
            <v>35203</v>
          </cell>
          <cell r="B824">
            <v>35230</v>
          </cell>
          <cell r="C824">
            <v>144000</v>
          </cell>
          <cell r="G824">
            <v>21600</v>
          </cell>
        </row>
        <row r="825">
          <cell r="A825">
            <v>35203</v>
          </cell>
          <cell r="B825">
            <v>35219</v>
          </cell>
          <cell r="C825">
            <v>251000</v>
          </cell>
          <cell r="G825">
            <v>37650</v>
          </cell>
        </row>
        <row r="826">
          <cell r="A826">
            <v>35203</v>
          </cell>
          <cell r="B826">
            <v>35229</v>
          </cell>
          <cell r="C826">
            <v>145000</v>
          </cell>
          <cell r="G826">
            <v>21750</v>
          </cell>
        </row>
        <row r="827">
          <cell r="A827">
            <v>35203</v>
          </cell>
          <cell r="B827">
            <v>35230</v>
          </cell>
          <cell r="C827">
            <v>234000</v>
          </cell>
          <cell r="G827">
            <v>35100</v>
          </cell>
        </row>
        <row r="828">
          <cell r="A828">
            <v>35203</v>
          </cell>
          <cell r="B828">
            <v>35227</v>
          </cell>
          <cell r="C828">
            <v>233000</v>
          </cell>
          <cell r="G828">
            <v>34950</v>
          </cell>
        </row>
        <row r="829">
          <cell r="A829">
            <v>35203</v>
          </cell>
          <cell r="B829">
            <v>35216</v>
          </cell>
          <cell r="C829">
            <v>191000</v>
          </cell>
          <cell r="G829">
            <v>21010</v>
          </cell>
        </row>
        <row r="830">
          <cell r="A830">
            <v>35203</v>
          </cell>
          <cell r="B830">
            <v>35221</v>
          </cell>
          <cell r="C830">
            <v>106000</v>
          </cell>
          <cell r="G830">
            <v>15900</v>
          </cell>
        </row>
        <row r="831">
          <cell r="A831">
            <v>35203</v>
          </cell>
          <cell r="B831">
            <v>35206</v>
          </cell>
          <cell r="C831">
            <v>177000</v>
          </cell>
          <cell r="G831">
            <v>3540</v>
          </cell>
        </row>
        <row r="832">
          <cell r="A832">
            <v>35203</v>
          </cell>
          <cell r="B832">
            <v>35227</v>
          </cell>
          <cell r="C832">
            <v>293000</v>
          </cell>
          <cell r="G832">
            <v>43950</v>
          </cell>
        </row>
        <row r="833">
          <cell r="A833">
            <v>35203</v>
          </cell>
          <cell r="B833">
            <v>35218</v>
          </cell>
          <cell r="C833">
            <v>244000</v>
          </cell>
          <cell r="G833">
            <v>36600</v>
          </cell>
        </row>
        <row r="834">
          <cell r="A834">
            <v>35203</v>
          </cell>
          <cell r="B834">
            <v>35225</v>
          </cell>
          <cell r="C834">
            <v>294000</v>
          </cell>
          <cell r="G834">
            <v>44100</v>
          </cell>
        </row>
        <row r="835">
          <cell r="A835">
            <v>35204</v>
          </cell>
          <cell r="B835">
            <v>35229</v>
          </cell>
          <cell r="C835">
            <v>187000</v>
          </cell>
          <cell r="G835">
            <v>28050</v>
          </cell>
        </row>
        <row r="836">
          <cell r="A836">
            <v>35204</v>
          </cell>
          <cell r="B836">
            <v>35207</v>
          </cell>
          <cell r="C836">
            <v>210000</v>
          </cell>
          <cell r="G836">
            <v>4200</v>
          </cell>
        </row>
        <row r="837">
          <cell r="A837">
            <v>35204</v>
          </cell>
          <cell r="B837">
            <v>35227</v>
          </cell>
          <cell r="C837">
            <v>292000</v>
          </cell>
          <cell r="G837">
            <v>43800</v>
          </cell>
        </row>
        <row r="838">
          <cell r="A838">
            <v>35204</v>
          </cell>
          <cell r="B838">
            <v>35230</v>
          </cell>
          <cell r="C838">
            <v>177000</v>
          </cell>
          <cell r="G838">
            <v>26550</v>
          </cell>
        </row>
        <row r="839">
          <cell r="A839">
            <v>35204</v>
          </cell>
          <cell r="B839">
            <v>35230</v>
          </cell>
          <cell r="C839">
            <v>298000</v>
          </cell>
          <cell r="G839">
            <v>44700</v>
          </cell>
        </row>
        <row r="840">
          <cell r="A840">
            <v>35204</v>
          </cell>
          <cell r="B840">
            <v>35210</v>
          </cell>
          <cell r="C840">
            <v>20000</v>
          </cell>
          <cell r="G840">
            <v>600</v>
          </cell>
        </row>
        <row r="841">
          <cell r="A841">
            <v>35204</v>
          </cell>
          <cell r="B841">
            <v>35233</v>
          </cell>
          <cell r="C841">
            <v>136000</v>
          </cell>
          <cell r="G841">
            <v>20400</v>
          </cell>
        </row>
        <row r="842">
          <cell r="A842">
            <v>35204</v>
          </cell>
          <cell r="B842">
            <v>35228</v>
          </cell>
          <cell r="C842">
            <v>162000</v>
          </cell>
          <cell r="G842">
            <v>24300</v>
          </cell>
        </row>
        <row r="843">
          <cell r="A843">
            <v>35204</v>
          </cell>
          <cell r="B843">
            <v>35226</v>
          </cell>
          <cell r="C843">
            <v>207000</v>
          </cell>
          <cell r="G843">
            <v>31050</v>
          </cell>
        </row>
        <row r="844">
          <cell r="A844">
            <v>35205</v>
          </cell>
          <cell r="B844">
            <v>35227</v>
          </cell>
          <cell r="C844">
            <v>35000</v>
          </cell>
          <cell r="G844">
            <v>5250</v>
          </cell>
        </row>
        <row r="845">
          <cell r="A845">
            <v>35205</v>
          </cell>
          <cell r="B845">
            <v>35216</v>
          </cell>
          <cell r="C845">
            <v>239000</v>
          </cell>
          <cell r="G845">
            <v>26290</v>
          </cell>
        </row>
        <row r="846">
          <cell r="A846">
            <v>35206</v>
          </cell>
          <cell r="B846">
            <v>35230</v>
          </cell>
          <cell r="C846">
            <v>286000</v>
          </cell>
          <cell r="G846">
            <v>42900</v>
          </cell>
        </row>
        <row r="847">
          <cell r="A847">
            <v>35206</v>
          </cell>
          <cell r="B847">
            <v>35230</v>
          </cell>
          <cell r="C847">
            <v>123000</v>
          </cell>
          <cell r="G847">
            <v>18450</v>
          </cell>
        </row>
        <row r="848">
          <cell r="A848">
            <v>35206</v>
          </cell>
          <cell r="B848">
            <v>35229</v>
          </cell>
          <cell r="C848">
            <v>62000</v>
          </cell>
          <cell r="G848">
            <v>6200</v>
          </cell>
        </row>
        <row r="849">
          <cell r="A849">
            <v>35207</v>
          </cell>
          <cell r="B849">
            <v>35231</v>
          </cell>
          <cell r="C849">
            <v>263000</v>
          </cell>
          <cell r="G849">
            <v>39450</v>
          </cell>
        </row>
        <row r="850">
          <cell r="A850">
            <v>35207</v>
          </cell>
          <cell r="B850">
            <v>35235</v>
          </cell>
          <cell r="C850">
            <v>65000</v>
          </cell>
          <cell r="G850">
            <v>6500</v>
          </cell>
        </row>
        <row r="851">
          <cell r="A851">
            <v>35208</v>
          </cell>
          <cell r="B851">
            <v>35227</v>
          </cell>
          <cell r="C851">
            <v>88000</v>
          </cell>
          <cell r="G851">
            <v>13200</v>
          </cell>
        </row>
        <row r="852">
          <cell r="A852">
            <v>35208</v>
          </cell>
          <cell r="B852">
            <v>35224</v>
          </cell>
          <cell r="C852">
            <v>295000</v>
          </cell>
          <cell r="G852">
            <v>44250</v>
          </cell>
        </row>
        <row r="853">
          <cell r="A853">
            <v>35208</v>
          </cell>
          <cell r="B853">
            <v>35216</v>
          </cell>
          <cell r="C853">
            <v>193000</v>
          </cell>
          <cell r="G853">
            <v>13510.000000000002</v>
          </cell>
        </row>
        <row r="854">
          <cell r="A854">
            <v>35208</v>
          </cell>
          <cell r="B854">
            <v>35213</v>
          </cell>
          <cell r="C854">
            <v>180000</v>
          </cell>
          <cell r="G854">
            <v>9000</v>
          </cell>
        </row>
        <row r="855">
          <cell r="A855">
            <v>35208</v>
          </cell>
          <cell r="B855">
            <v>35214</v>
          </cell>
          <cell r="C855">
            <v>139000</v>
          </cell>
          <cell r="G855">
            <v>6950</v>
          </cell>
        </row>
        <row r="856">
          <cell r="A856">
            <v>35208</v>
          </cell>
          <cell r="B856">
            <v>35212</v>
          </cell>
          <cell r="C856">
            <v>65000</v>
          </cell>
          <cell r="G856">
            <v>1950</v>
          </cell>
        </row>
        <row r="857">
          <cell r="A857">
            <v>35208</v>
          </cell>
          <cell r="B857">
            <v>35211</v>
          </cell>
          <cell r="C857">
            <v>148000</v>
          </cell>
          <cell r="G857">
            <v>2960</v>
          </cell>
        </row>
        <row r="858">
          <cell r="A858">
            <v>35208</v>
          </cell>
          <cell r="B858">
            <v>35235</v>
          </cell>
          <cell r="C858">
            <v>70000</v>
          </cell>
          <cell r="G858">
            <v>7000</v>
          </cell>
        </row>
        <row r="859">
          <cell r="A859">
            <v>35208</v>
          </cell>
          <cell r="B859">
            <v>35232</v>
          </cell>
          <cell r="C859">
            <v>170000</v>
          </cell>
          <cell r="G859">
            <v>25500</v>
          </cell>
        </row>
        <row r="860">
          <cell r="A860">
            <v>35208</v>
          </cell>
          <cell r="B860">
            <v>35230</v>
          </cell>
          <cell r="C860">
            <v>62000</v>
          </cell>
          <cell r="G860">
            <v>9300</v>
          </cell>
        </row>
        <row r="861">
          <cell r="A861">
            <v>35208</v>
          </cell>
          <cell r="B861">
            <v>35230</v>
          </cell>
          <cell r="C861">
            <v>130000</v>
          </cell>
          <cell r="G861">
            <v>19500</v>
          </cell>
        </row>
        <row r="862">
          <cell r="A862">
            <v>35208</v>
          </cell>
          <cell r="B862">
            <v>35226</v>
          </cell>
          <cell r="C862">
            <v>210000</v>
          </cell>
          <cell r="G862">
            <v>31500</v>
          </cell>
        </row>
        <row r="863">
          <cell r="A863">
            <v>35208</v>
          </cell>
          <cell r="B863">
            <v>35231</v>
          </cell>
          <cell r="C863">
            <v>146000</v>
          </cell>
          <cell r="G863">
            <v>21900</v>
          </cell>
        </row>
        <row r="864">
          <cell r="A864">
            <v>35208</v>
          </cell>
          <cell r="B864">
            <v>35210</v>
          </cell>
          <cell r="C864">
            <v>186000</v>
          </cell>
          <cell r="G864">
            <v>3720</v>
          </cell>
        </row>
        <row r="865">
          <cell r="A865">
            <v>35208</v>
          </cell>
          <cell r="B865">
            <v>35228</v>
          </cell>
          <cell r="C865">
            <v>3000</v>
          </cell>
          <cell r="G865">
            <v>450</v>
          </cell>
        </row>
        <row r="866">
          <cell r="A866">
            <v>35208</v>
          </cell>
          <cell r="B866">
            <v>35234</v>
          </cell>
          <cell r="C866">
            <v>298000</v>
          </cell>
          <cell r="G866">
            <v>44700</v>
          </cell>
        </row>
        <row r="867">
          <cell r="A867">
            <v>35208</v>
          </cell>
          <cell r="B867">
            <v>35225</v>
          </cell>
          <cell r="C867">
            <v>251000</v>
          </cell>
          <cell r="G867">
            <v>37650</v>
          </cell>
        </row>
        <row r="868">
          <cell r="A868">
            <v>35208</v>
          </cell>
          <cell r="B868">
            <v>35216</v>
          </cell>
          <cell r="C868">
            <v>239000</v>
          </cell>
          <cell r="G868">
            <v>16730</v>
          </cell>
        </row>
        <row r="869">
          <cell r="A869">
            <v>35209</v>
          </cell>
          <cell r="B869">
            <v>35211</v>
          </cell>
          <cell r="C869">
            <v>270000</v>
          </cell>
          <cell r="G869">
            <v>5400</v>
          </cell>
        </row>
        <row r="870">
          <cell r="A870">
            <v>35209</v>
          </cell>
          <cell r="B870">
            <v>35229</v>
          </cell>
          <cell r="C870">
            <v>94000</v>
          </cell>
          <cell r="G870">
            <v>9400</v>
          </cell>
        </row>
        <row r="871">
          <cell r="A871">
            <v>35209</v>
          </cell>
          <cell r="B871">
            <v>35238</v>
          </cell>
          <cell r="C871">
            <v>257000</v>
          </cell>
          <cell r="G871">
            <v>38550</v>
          </cell>
        </row>
        <row r="872">
          <cell r="A872">
            <v>35210</v>
          </cell>
          <cell r="B872">
            <v>35221</v>
          </cell>
          <cell r="C872">
            <v>73000</v>
          </cell>
          <cell r="G872">
            <v>5840</v>
          </cell>
        </row>
        <row r="873">
          <cell r="A873">
            <v>35210</v>
          </cell>
          <cell r="B873">
            <v>35238</v>
          </cell>
          <cell r="C873">
            <v>147000</v>
          </cell>
          <cell r="G873">
            <v>22050</v>
          </cell>
        </row>
        <row r="874">
          <cell r="A874">
            <v>35210</v>
          </cell>
          <cell r="B874">
            <v>35226</v>
          </cell>
          <cell r="C874">
            <v>44000</v>
          </cell>
          <cell r="G874">
            <v>6600</v>
          </cell>
        </row>
        <row r="875">
          <cell r="A875">
            <v>35210</v>
          </cell>
          <cell r="B875">
            <v>35225</v>
          </cell>
          <cell r="C875">
            <v>209000</v>
          </cell>
          <cell r="G875">
            <v>31350</v>
          </cell>
        </row>
        <row r="876">
          <cell r="A876">
            <v>35210</v>
          </cell>
          <cell r="B876">
            <v>35234</v>
          </cell>
          <cell r="C876">
            <v>118000</v>
          </cell>
          <cell r="G876">
            <v>17700</v>
          </cell>
        </row>
        <row r="877">
          <cell r="A877">
            <v>35210</v>
          </cell>
          <cell r="B877">
            <v>35227</v>
          </cell>
          <cell r="C877">
            <v>284000</v>
          </cell>
          <cell r="G877">
            <v>42600</v>
          </cell>
        </row>
        <row r="878">
          <cell r="A878">
            <v>35210</v>
          </cell>
          <cell r="B878">
            <v>35216</v>
          </cell>
          <cell r="C878">
            <v>13000</v>
          </cell>
          <cell r="G878">
            <v>650</v>
          </cell>
        </row>
        <row r="879">
          <cell r="A879">
            <v>35210</v>
          </cell>
          <cell r="B879">
            <v>35238</v>
          </cell>
          <cell r="C879">
            <v>193000</v>
          </cell>
          <cell r="G879">
            <v>28950</v>
          </cell>
        </row>
        <row r="880">
          <cell r="A880">
            <v>35210</v>
          </cell>
          <cell r="B880">
            <v>35233</v>
          </cell>
          <cell r="C880">
            <v>159000</v>
          </cell>
          <cell r="G880">
            <v>23850</v>
          </cell>
        </row>
        <row r="881">
          <cell r="A881">
            <v>35211</v>
          </cell>
          <cell r="B881">
            <v>35222</v>
          </cell>
          <cell r="C881">
            <v>210000</v>
          </cell>
          <cell r="G881">
            <v>23100</v>
          </cell>
        </row>
        <row r="882">
          <cell r="A882">
            <v>35211</v>
          </cell>
          <cell r="B882">
            <v>35215</v>
          </cell>
          <cell r="C882">
            <v>146000</v>
          </cell>
          <cell r="G882">
            <v>7300</v>
          </cell>
        </row>
        <row r="883">
          <cell r="A883">
            <v>35211</v>
          </cell>
          <cell r="B883">
            <v>35214</v>
          </cell>
          <cell r="C883">
            <v>70000</v>
          </cell>
          <cell r="G883">
            <v>1400</v>
          </cell>
        </row>
        <row r="884">
          <cell r="A884">
            <v>35211</v>
          </cell>
          <cell r="B884">
            <v>35223</v>
          </cell>
          <cell r="C884">
            <v>36000</v>
          </cell>
          <cell r="G884">
            <v>2880</v>
          </cell>
        </row>
        <row r="885">
          <cell r="A885">
            <v>35211</v>
          </cell>
          <cell r="B885">
            <v>35226</v>
          </cell>
          <cell r="C885">
            <v>123000</v>
          </cell>
          <cell r="G885">
            <v>18450</v>
          </cell>
        </row>
        <row r="886">
          <cell r="A886">
            <v>35211</v>
          </cell>
          <cell r="B886">
            <v>35213</v>
          </cell>
          <cell r="C886">
            <v>257000</v>
          </cell>
          <cell r="G886">
            <v>5140</v>
          </cell>
        </row>
        <row r="887">
          <cell r="A887">
            <v>35211</v>
          </cell>
          <cell r="B887">
            <v>35225</v>
          </cell>
          <cell r="C887">
            <v>139000</v>
          </cell>
          <cell r="G887">
            <v>20850</v>
          </cell>
        </row>
        <row r="888">
          <cell r="A888">
            <v>35212</v>
          </cell>
          <cell r="B888">
            <v>35237</v>
          </cell>
          <cell r="C888">
            <v>289000</v>
          </cell>
          <cell r="G888">
            <v>43350</v>
          </cell>
        </row>
        <row r="889">
          <cell r="A889">
            <v>35213</v>
          </cell>
          <cell r="B889">
            <v>35218</v>
          </cell>
          <cell r="C889">
            <v>244000</v>
          </cell>
          <cell r="G889">
            <v>12200</v>
          </cell>
        </row>
        <row r="890">
          <cell r="A890">
            <v>35213</v>
          </cell>
          <cell r="B890">
            <v>35226</v>
          </cell>
          <cell r="C890">
            <v>175000</v>
          </cell>
          <cell r="G890">
            <v>19250</v>
          </cell>
        </row>
        <row r="891">
          <cell r="A891">
            <v>35214</v>
          </cell>
          <cell r="B891">
            <v>35234</v>
          </cell>
          <cell r="C891">
            <v>84000</v>
          </cell>
          <cell r="G891">
            <v>12600</v>
          </cell>
        </row>
        <row r="892">
          <cell r="A892">
            <v>35215</v>
          </cell>
          <cell r="B892">
            <v>35241</v>
          </cell>
          <cell r="C892">
            <v>95000</v>
          </cell>
          <cell r="G892">
            <v>14250</v>
          </cell>
        </row>
        <row r="893">
          <cell r="A893">
            <v>35215</v>
          </cell>
          <cell r="B893">
            <v>35226</v>
          </cell>
          <cell r="C893">
            <v>197000</v>
          </cell>
          <cell r="G893">
            <v>21670</v>
          </cell>
        </row>
        <row r="894">
          <cell r="A894">
            <v>35215</v>
          </cell>
          <cell r="B894">
            <v>35234</v>
          </cell>
          <cell r="C894">
            <v>286000</v>
          </cell>
          <cell r="G894">
            <v>42900</v>
          </cell>
        </row>
        <row r="895">
          <cell r="A895">
            <v>35215</v>
          </cell>
          <cell r="B895">
            <v>35221</v>
          </cell>
          <cell r="C895">
            <v>16000</v>
          </cell>
          <cell r="G895">
            <v>800</v>
          </cell>
        </row>
        <row r="896">
          <cell r="A896">
            <v>35216</v>
          </cell>
          <cell r="B896">
            <v>35240</v>
          </cell>
          <cell r="C896">
            <v>56000</v>
          </cell>
          <cell r="G896">
            <v>8400</v>
          </cell>
        </row>
        <row r="897">
          <cell r="A897">
            <v>35216</v>
          </cell>
          <cell r="B897">
            <v>35236</v>
          </cell>
          <cell r="C897">
            <v>262000</v>
          </cell>
          <cell r="G897">
            <v>39300</v>
          </cell>
        </row>
        <row r="898">
          <cell r="A898">
            <v>35216</v>
          </cell>
          <cell r="B898">
            <v>35236</v>
          </cell>
          <cell r="C898">
            <v>95000</v>
          </cell>
          <cell r="G898">
            <v>14250</v>
          </cell>
        </row>
        <row r="899">
          <cell r="A899">
            <v>35216</v>
          </cell>
          <cell r="B899">
            <v>35220</v>
          </cell>
          <cell r="C899">
            <v>89000</v>
          </cell>
          <cell r="G899">
            <v>2670</v>
          </cell>
        </row>
        <row r="900">
          <cell r="A900">
            <v>35216</v>
          </cell>
          <cell r="B900">
            <v>35240</v>
          </cell>
          <cell r="C900">
            <v>263000</v>
          </cell>
          <cell r="G900">
            <v>39450</v>
          </cell>
        </row>
        <row r="901">
          <cell r="A901">
            <v>35216</v>
          </cell>
          <cell r="B901">
            <v>35245</v>
          </cell>
          <cell r="C901">
            <v>20000</v>
          </cell>
          <cell r="G901">
            <v>2000</v>
          </cell>
        </row>
        <row r="902">
          <cell r="A902">
            <v>35216</v>
          </cell>
          <cell r="B902">
            <v>35218</v>
          </cell>
          <cell r="C902">
            <v>85000</v>
          </cell>
          <cell r="G902">
            <v>1700</v>
          </cell>
        </row>
        <row r="903">
          <cell r="A903">
            <v>35216</v>
          </cell>
          <cell r="B903">
            <v>35232</v>
          </cell>
          <cell r="C903">
            <v>267000</v>
          </cell>
          <cell r="G903">
            <v>40050</v>
          </cell>
        </row>
        <row r="904">
          <cell r="A904">
            <v>35217</v>
          </cell>
          <cell r="B904">
            <v>35246</v>
          </cell>
          <cell r="C904">
            <v>290000</v>
          </cell>
          <cell r="G904">
            <v>43500</v>
          </cell>
        </row>
        <row r="905">
          <cell r="A905">
            <v>35218</v>
          </cell>
          <cell r="B905">
            <v>35233</v>
          </cell>
          <cell r="C905">
            <v>26000</v>
          </cell>
          <cell r="G905">
            <v>3900</v>
          </cell>
        </row>
        <row r="906">
          <cell r="A906">
            <v>35219</v>
          </cell>
          <cell r="B906">
            <v>35248</v>
          </cell>
          <cell r="C906">
            <v>108000</v>
          </cell>
          <cell r="G906">
            <v>16200</v>
          </cell>
        </row>
        <row r="907">
          <cell r="A907">
            <v>35219</v>
          </cell>
          <cell r="B907">
            <v>35224</v>
          </cell>
          <cell r="C907">
            <v>4000</v>
          </cell>
          <cell r="G907">
            <v>200</v>
          </cell>
        </row>
        <row r="908">
          <cell r="A908">
            <v>35220</v>
          </cell>
          <cell r="B908">
            <v>35240</v>
          </cell>
          <cell r="C908">
            <v>240000</v>
          </cell>
          <cell r="G908">
            <v>36000</v>
          </cell>
        </row>
        <row r="909">
          <cell r="A909">
            <v>35220</v>
          </cell>
          <cell r="B909">
            <v>35245</v>
          </cell>
          <cell r="C909">
            <v>78000</v>
          </cell>
          <cell r="G909">
            <v>11700</v>
          </cell>
        </row>
        <row r="910">
          <cell r="A910">
            <v>35220</v>
          </cell>
          <cell r="B910">
            <v>35239</v>
          </cell>
          <cell r="C910">
            <v>245000</v>
          </cell>
          <cell r="G910">
            <v>36750</v>
          </cell>
        </row>
        <row r="911">
          <cell r="A911">
            <v>35220</v>
          </cell>
          <cell r="B911">
            <v>35246</v>
          </cell>
          <cell r="C911">
            <v>209000</v>
          </cell>
          <cell r="G911">
            <v>31350</v>
          </cell>
        </row>
        <row r="912">
          <cell r="A912">
            <v>35220</v>
          </cell>
          <cell r="B912">
            <v>35248</v>
          </cell>
          <cell r="C912">
            <v>210000</v>
          </cell>
          <cell r="G912">
            <v>31500</v>
          </cell>
        </row>
        <row r="913">
          <cell r="A913">
            <v>35220</v>
          </cell>
          <cell r="B913">
            <v>35238</v>
          </cell>
          <cell r="C913">
            <v>294000</v>
          </cell>
          <cell r="G913">
            <v>44100</v>
          </cell>
        </row>
        <row r="914">
          <cell r="A914">
            <v>35220</v>
          </cell>
          <cell r="B914">
            <v>35230</v>
          </cell>
          <cell r="C914">
            <v>198000</v>
          </cell>
          <cell r="G914">
            <v>13860.000000000002</v>
          </cell>
        </row>
        <row r="915">
          <cell r="A915">
            <v>35220</v>
          </cell>
          <cell r="B915">
            <v>35248</v>
          </cell>
          <cell r="C915">
            <v>144000</v>
          </cell>
          <cell r="G915">
            <v>21600</v>
          </cell>
        </row>
        <row r="916">
          <cell r="A916">
            <v>35220</v>
          </cell>
          <cell r="B916">
            <v>35234</v>
          </cell>
          <cell r="C916">
            <v>157000</v>
          </cell>
          <cell r="G916">
            <v>23550</v>
          </cell>
        </row>
        <row r="917">
          <cell r="A917">
            <v>35220</v>
          </cell>
          <cell r="B917">
            <v>35230</v>
          </cell>
          <cell r="C917">
            <v>266000</v>
          </cell>
          <cell r="G917">
            <v>18620</v>
          </cell>
        </row>
        <row r="918">
          <cell r="A918">
            <v>35220</v>
          </cell>
          <cell r="B918">
            <v>35249</v>
          </cell>
          <cell r="C918">
            <v>79000</v>
          </cell>
          <cell r="G918">
            <v>7900</v>
          </cell>
        </row>
        <row r="919">
          <cell r="A919">
            <v>35220</v>
          </cell>
          <cell r="B919">
            <v>35224</v>
          </cell>
          <cell r="C919">
            <v>196000</v>
          </cell>
          <cell r="G919">
            <v>9800</v>
          </cell>
        </row>
        <row r="920">
          <cell r="A920">
            <v>35220</v>
          </cell>
          <cell r="B920">
            <v>35234</v>
          </cell>
          <cell r="C920">
            <v>134000</v>
          </cell>
          <cell r="G920">
            <v>20100</v>
          </cell>
        </row>
        <row r="921">
          <cell r="A921">
            <v>35221</v>
          </cell>
          <cell r="B921">
            <v>35224</v>
          </cell>
          <cell r="C921">
            <v>256000</v>
          </cell>
          <cell r="G921">
            <v>5120</v>
          </cell>
        </row>
        <row r="922">
          <cell r="A922">
            <v>35221</v>
          </cell>
          <cell r="B922">
            <v>35248</v>
          </cell>
          <cell r="C922">
            <v>217000</v>
          </cell>
          <cell r="G922">
            <v>32550</v>
          </cell>
        </row>
        <row r="923">
          <cell r="A923">
            <v>35221</v>
          </cell>
          <cell r="B923">
            <v>35230</v>
          </cell>
          <cell r="C923">
            <v>116000</v>
          </cell>
          <cell r="G923">
            <v>8120.0000000000009</v>
          </cell>
        </row>
        <row r="924">
          <cell r="A924">
            <v>35221</v>
          </cell>
          <cell r="B924">
            <v>35249</v>
          </cell>
          <cell r="C924">
            <v>246000</v>
          </cell>
          <cell r="G924">
            <v>36900</v>
          </cell>
        </row>
        <row r="925">
          <cell r="A925">
            <v>35221</v>
          </cell>
          <cell r="B925">
            <v>35239</v>
          </cell>
          <cell r="C925">
            <v>133000</v>
          </cell>
          <cell r="G925">
            <v>19950</v>
          </cell>
        </row>
        <row r="926">
          <cell r="A926">
            <v>35221</v>
          </cell>
          <cell r="B926">
            <v>35247</v>
          </cell>
          <cell r="C926">
            <v>104000</v>
          </cell>
          <cell r="G926">
            <v>15600</v>
          </cell>
        </row>
        <row r="927">
          <cell r="A927">
            <v>35221</v>
          </cell>
          <cell r="B927">
            <v>35244</v>
          </cell>
          <cell r="C927">
            <v>135000</v>
          </cell>
          <cell r="G927">
            <v>20250</v>
          </cell>
        </row>
        <row r="928">
          <cell r="A928">
            <v>35222</v>
          </cell>
          <cell r="B928">
            <v>35237</v>
          </cell>
          <cell r="C928">
            <v>149000</v>
          </cell>
          <cell r="G928">
            <v>22350</v>
          </cell>
        </row>
        <row r="929">
          <cell r="A929">
            <v>35222</v>
          </cell>
          <cell r="B929">
            <v>35231</v>
          </cell>
          <cell r="C929">
            <v>175000</v>
          </cell>
          <cell r="G929">
            <v>12250.000000000002</v>
          </cell>
        </row>
        <row r="930">
          <cell r="A930">
            <v>35222</v>
          </cell>
          <cell r="B930">
            <v>35225</v>
          </cell>
          <cell r="C930">
            <v>52000</v>
          </cell>
          <cell r="G930">
            <v>520</v>
          </cell>
        </row>
        <row r="931">
          <cell r="A931">
            <v>35222</v>
          </cell>
          <cell r="B931">
            <v>35234</v>
          </cell>
          <cell r="C931">
            <v>103000</v>
          </cell>
          <cell r="G931">
            <v>11330</v>
          </cell>
        </row>
        <row r="932">
          <cell r="A932">
            <v>35222</v>
          </cell>
          <cell r="B932">
            <v>35227</v>
          </cell>
          <cell r="C932">
            <v>118000</v>
          </cell>
          <cell r="G932">
            <v>5900</v>
          </cell>
        </row>
        <row r="933">
          <cell r="A933">
            <v>35222</v>
          </cell>
          <cell r="B933">
            <v>35232</v>
          </cell>
          <cell r="C933">
            <v>44000</v>
          </cell>
          <cell r="G933">
            <v>3080.0000000000005</v>
          </cell>
        </row>
        <row r="934">
          <cell r="A934">
            <v>35222</v>
          </cell>
          <cell r="B934">
            <v>35229</v>
          </cell>
          <cell r="C934">
            <v>276000</v>
          </cell>
          <cell r="G934">
            <v>13800</v>
          </cell>
        </row>
        <row r="935">
          <cell r="A935">
            <v>35222</v>
          </cell>
          <cell r="B935">
            <v>35241</v>
          </cell>
          <cell r="C935">
            <v>242000</v>
          </cell>
          <cell r="G935">
            <v>36300</v>
          </cell>
        </row>
        <row r="936">
          <cell r="A936">
            <v>35222</v>
          </cell>
          <cell r="B936">
            <v>35245</v>
          </cell>
          <cell r="C936">
            <v>181000</v>
          </cell>
          <cell r="G936">
            <v>27150</v>
          </cell>
        </row>
        <row r="937">
          <cell r="A937">
            <v>35222</v>
          </cell>
          <cell r="B937">
            <v>35224</v>
          </cell>
          <cell r="C937">
            <v>287000</v>
          </cell>
          <cell r="G937">
            <v>5740</v>
          </cell>
        </row>
        <row r="938">
          <cell r="A938">
            <v>35222</v>
          </cell>
          <cell r="B938">
            <v>35225</v>
          </cell>
          <cell r="C938">
            <v>284000</v>
          </cell>
          <cell r="G938">
            <v>5680</v>
          </cell>
        </row>
        <row r="939">
          <cell r="A939">
            <v>35222</v>
          </cell>
          <cell r="B939">
            <v>35240</v>
          </cell>
          <cell r="C939">
            <v>131000</v>
          </cell>
          <cell r="G939">
            <v>19650</v>
          </cell>
        </row>
        <row r="940">
          <cell r="A940">
            <v>35222</v>
          </cell>
          <cell r="B940">
            <v>35238</v>
          </cell>
          <cell r="C940">
            <v>83000</v>
          </cell>
          <cell r="G940">
            <v>8300</v>
          </cell>
        </row>
        <row r="941">
          <cell r="A941">
            <v>35222</v>
          </cell>
          <cell r="B941">
            <v>35232</v>
          </cell>
          <cell r="C941">
            <v>216000</v>
          </cell>
          <cell r="G941">
            <v>15120.000000000002</v>
          </cell>
        </row>
        <row r="942">
          <cell r="A942">
            <v>35222</v>
          </cell>
          <cell r="B942">
            <v>35246</v>
          </cell>
          <cell r="C942">
            <v>222000</v>
          </cell>
          <cell r="G942">
            <v>33300</v>
          </cell>
        </row>
        <row r="943">
          <cell r="A943">
            <v>35222</v>
          </cell>
          <cell r="B943">
            <v>35240</v>
          </cell>
          <cell r="C943">
            <v>274000</v>
          </cell>
          <cell r="G943">
            <v>41100</v>
          </cell>
        </row>
        <row r="944">
          <cell r="A944">
            <v>35222</v>
          </cell>
          <cell r="B944">
            <v>35224</v>
          </cell>
          <cell r="C944">
            <v>169000</v>
          </cell>
          <cell r="G944">
            <v>3380</v>
          </cell>
        </row>
        <row r="945">
          <cell r="A945">
            <v>35222</v>
          </cell>
          <cell r="B945">
            <v>35251</v>
          </cell>
          <cell r="C945">
            <v>77000</v>
          </cell>
          <cell r="G945">
            <v>11550</v>
          </cell>
        </row>
        <row r="946">
          <cell r="A946">
            <v>35222</v>
          </cell>
          <cell r="B946">
            <v>35228</v>
          </cell>
          <cell r="C946">
            <v>100000</v>
          </cell>
          <cell r="G946">
            <v>5000</v>
          </cell>
        </row>
        <row r="947">
          <cell r="A947">
            <v>35222</v>
          </cell>
          <cell r="B947">
            <v>35234</v>
          </cell>
          <cell r="C947">
            <v>112000</v>
          </cell>
          <cell r="G947">
            <v>12320</v>
          </cell>
        </row>
        <row r="948">
          <cell r="A948">
            <v>35223</v>
          </cell>
          <cell r="B948">
            <v>35225</v>
          </cell>
          <cell r="C948">
            <v>211000</v>
          </cell>
          <cell r="G948">
            <v>4220</v>
          </cell>
        </row>
        <row r="949">
          <cell r="A949">
            <v>35223</v>
          </cell>
          <cell r="B949">
            <v>35248</v>
          </cell>
          <cell r="C949">
            <v>5000</v>
          </cell>
          <cell r="G949">
            <v>500</v>
          </cell>
        </row>
        <row r="950">
          <cell r="A950">
            <v>35223</v>
          </cell>
          <cell r="B950">
            <v>35245</v>
          </cell>
          <cell r="C950">
            <v>160000</v>
          </cell>
          <cell r="G950">
            <v>24000</v>
          </cell>
        </row>
        <row r="951">
          <cell r="A951">
            <v>35223</v>
          </cell>
          <cell r="B951">
            <v>35237</v>
          </cell>
          <cell r="C951">
            <v>212000</v>
          </cell>
          <cell r="G951">
            <v>31800</v>
          </cell>
        </row>
        <row r="952">
          <cell r="A952">
            <v>35223</v>
          </cell>
          <cell r="B952">
            <v>35233</v>
          </cell>
          <cell r="C952">
            <v>121000</v>
          </cell>
          <cell r="G952">
            <v>8470</v>
          </cell>
        </row>
        <row r="953">
          <cell r="A953">
            <v>35223</v>
          </cell>
          <cell r="B953">
            <v>35230</v>
          </cell>
          <cell r="C953">
            <v>231000</v>
          </cell>
          <cell r="G953">
            <v>11550</v>
          </cell>
        </row>
        <row r="954">
          <cell r="A954">
            <v>35223</v>
          </cell>
          <cell r="B954">
            <v>35239</v>
          </cell>
          <cell r="C954">
            <v>111000</v>
          </cell>
          <cell r="G954">
            <v>16650</v>
          </cell>
        </row>
        <row r="955">
          <cell r="A955">
            <v>35223</v>
          </cell>
          <cell r="B955">
            <v>35239</v>
          </cell>
          <cell r="C955">
            <v>253000</v>
          </cell>
          <cell r="G955">
            <v>37950</v>
          </cell>
        </row>
        <row r="956">
          <cell r="A956">
            <v>35223</v>
          </cell>
          <cell r="B956">
            <v>35242</v>
          </cell>
          <cell r="C956">
            <v>223000</v>
          </cell>
          <cell r="G956">
            <v>33450</v>
          </cell>
        </row>
        <row r="957">
          <cell r="A957">
            <v>35223</v>
          </cell>
          <cell r="B957">
            <v>35228</v>
          </cell>
          <cell r="C957">
            <v>28000</v>
          </cell>
          <cell r="G957">
            <v>840</v>
          </cell>
        </row>
        <row r="958">
          <cell r="A958">
            <v>35224</v>
          </cell>
          <cell r="B958">
            <v>35230</v>
          </cell>
          <cell r="C958">
            <v>288000</v>
          </cell>
          <cell r="G958">
            <v>14400</v>
          </cell>
        </row>
        <row r="959">
          <cell r="A959">
            <v>35224</v>
          </cell>
          <cell r="B959">
            <v>35244</v>
          </cell>
          <cell r="C959">
            <v>16000</v>
          </cell>
          <cell r="G959">
            <v>1600</v>
          </cell>
        </row>
        <row r="960">
          <cell r="A960">
            <v>35224</v>
          </cell>
          <cell r="B960">
            <v>35230</v>
          </cell>
          <cell r="C960">
            <v>9000</v>
          </cell>
          <cell r="G960">
            <v>450</v>
          </cell>
        </row>
        <row r="961">
          <cell r="A961">
            <v>35224</v>
          </cell>
          <cell r="B961">
            <v>35245</v>
          </cell>
          <cell r="C961">
            <v>167000</v>
          </cell>
          <cell r="G961">
            <v>25050</v>
          </cell>
        </row>
        <row r="962">
          <cell r="A962">
            <v>35224</v>
          </cell>
          <cell r="B962">
            <v>35253</v>
          </cell>
          <cell r="C962">
            <v>54000</v>
          </cell>
          <cell r="G962">
            <v>5400</v>
          </cell>
        </row>
        <row r="963">
          <cell r="A963">
            <v>35224</v>
          </cell>
          <cell r="B963">
            <v>35252</v>
          </cell>
          <cell r="C963">
            <v>96000</v>
          </cell>
          <cell r="G963">
            <v>14400</v>
          </cell>
        </row>
        <row r="964">
          <cell r="A964">
            <v>35224</v>
          </cell>
          <cell r="B964">
            <v>35234</v>
          </cell>
          <cell r="C964">
            <v>223000</v>
          </cell>
          <cell r="G964">
            <v>15610.000000000002</v>
          </cell>
        </row>
        <row r="965">
          <cell r="A965">
            <v>35224</v>
          </cell>
          <cell r="B965">
            <v>35227</v>
          </cell>
          <cell r="C965">
            <v>93000</v>
          </cell>
          <cell r="G965">
            <v>1860</v>
          </cell>
        </row>
        <row r="966">
          <cell r="A966">
            <v>35224</v>
          </cell>
          <cell r="B966">
            <v>35253</v>
          </cell>
          <cell r="C966">
            <v>124000</v>
          </cell>
          <cell r="G966">
            <v>18600</v>
          </cell>
        </row>
        <row r="967">
          <cell r="A967">
            <v>35224</v>
          </cell>
          <cell r="B967">
            <v>35232</v>
          </cell>
          <cell r="C967">
            <v>210000</v>
          </cell>
          <cell r="G967">
            <v>14700.000000000002</v>
          </cell>
        </row>
        <row r="968">
          <cell r="A968">
            <v>35224</v>
          </cell>
          <cell r="B968">
            <v>35251</v>
          </cell>
          <cell r="C968">
            <v>184000</v>
          </cell>
          <cell r="G968">
            <v>27600</v>
          </cell>
        </row>
        <row r="969">
          <cell r="A969">
            <v>35224</v>
          </cell>
          <cell r="B969">
            <v>35246</v>
          </cell>
          <cell r="C969">
            <v>46000</v>
          </cell>
          <cell r="G969">
            <v>6900</v>
          </cell>
        </row>
        <row r="970">
          <cell r="A970">
            <v>35224</v>
          </cell>
          <cell r="B970">
            <v>35250</v>
          </cell>
          <cell r="C970">
            <v>290000</v>
          </cell>
          <cell r="G970">
            <v>43500</v>
          </cell>
        </row>
        <row r="971">
          <cell r="A971">
            <v>35224</v>
          </cell>
          <cell r="B971">
            <v>35242</v>
          </cell>
          <cell r="C971">
            <v>55000</v>
          </cell>
          <cell r="G971">
            <v>8250</v>
          </cell>
        </row>
        <row r="972">
          <cell r="A972">
            <v>35224</v>
          </cell>
          <cell r="B972">
            <v>35235</v>
          </cell>
          <cell r="C972">
            <v>155000</v>
          </cell>
          <cell r="G972">
            <v>17050</v>
          </cell>
        </row>
        <row r="973">
          <cell r="A973">
            <v>35224</v>
          </cell>
          <cell r="B973">
            <v>35226</v>
          </cell>
          <cell r="C973">
            <v>62000</v>
          </cell>
          <cell r="G973">
            <v>620</v>
          </cell>
        </row>
        <row r="974">
          <cell r="A974">
            <v>35225</v>
          </cell>
          <cell r="B974">
            <v>35232</v>
          </cell>
          <cell r="C974">
            <v>112000</v>
          </cell>
          <cell r="G974">
            <v>5600</v>
          </cell>
        </row>
        <row r="975">
          <cell r="A975">
            <v>35225</v>
          </cell>
          <cell r="B975">
            <v>35230</v>
          </cell>
          <cell r="C975">
            <v>65000</v>
          </cell>
          <cell r="G975">
            <v>1950</v>
          </cell>
        </row>
        <row r="976">
          <cell r="A976">
            <v>35225</v>
          </cell>
          <cell r="B976">
            <v>35245</v>
          </cell>
          <cell r="C976">
            <v>37000</v>
          </cell>
          <cell r="G976">
            <v>3700</v>
          </cell>
        </row>
        <row r="977">
          <cell r="A977">
            <v>35225</v>
          </cell>
          <cell r="B977">
            <v>35243</v>
          </cell>
          <cell r="C977">
            <v>102000</v>
          </cell>
          <cell r="G977">
            <v>15300</v>
          </cell>
        </row>
        <row r="978">
          <cell r="A978">
            <v>35225</v>
          </cell>
          <cell r="B978">
            <v>35243</v>
          </cell>
          <cell r="C978">
            <v>127000</v>
          </cell>
          <cell r="G978">
            <v>19050</v>
          </cell>
        </row>
        <row r="979">
          <cell r="A979">
            <v>35226</v>
          </cell>
          <cell r="B979">
            <v>35245</v>
          </cell>
          <cell r="C979">
            <v>120000</v>
          </cell>
          <cell r="G979">
            <v>18000</v>
          </cell>
        </row>
        <row r="980">
          <cell r="A980">
            <v>35226</v>
          </cell>
          <cell r="B980">
            <v>35247</v>
          </cell>
          <cell r="C980">
            <v>163000</v>
          </cell>
          <cell r="G980">
            <v>24450</v>
          </cell>
        </row>
        <row r="981">
          <cell r="A981">
            <v>35226</v>
          </cell>
          <cell r="B981">
            <v>35253</v>
          </cell>
          <cell r="C981">
            <v>20000</v>
          </cell>
          <cell r="G981">
            <v>2000</v>
          </cell>
        </row>
        <row r="982">
          <cell r="A982">
            <v>35226</v>
          </cell>
          <cell r="B982">
            <v>35246</v>
          </cell>
          <cell r="C982">
            <v>292000</v>
          </cell>
          <cell r="G982">
            <v>43800</v>
          </cell>
        </row>
        <row r="983">
          <cell r="A983">
            <v>35226</v>
          </cell>
          <cell r="B983">
            <v>35253</v>
          </cell>
          <cell r="C983">
            <v>235000</v>
          </cell>
          <cell r="G983">
            <v>35250</v>
          </cell>
        </row>
        <row r="984">
          <cell r="A984">
            <v>35226</v>
          </cell>
          <cell r="B984">
            <v>35230</v>
          </cell>
          <cell r="C984">
            <v>116000</v>
          </cell>
          <cell r="G984">
            <v>5800</v>
          </cell>
        </row>
        <row r="985">
          <cell r="A985">
            <v>35226</v>
          </cell>
          <cell r="B985">
            <v>35236</v>
          </cell>
          <cell r="C985">
            <v>224000</v>
          </cell>
          <cell r="G985">
            <v>15680.000000000002</v>
          </cell>
        </row>
        <row r="986">
          <cell r="A986">
            <v>35226</v>
          </cell>
          <cell r="B986">
            <v>35251</v>
          </cell>
          <cell r="C986">
            <v>31000</v>
          </cell>
          <cell r="G986">
            <v>4650</v>
          </cell>
        </row>
        <row r="987">
          <cell r="A987">
            <v>35226</v>
          </cell>
          <cell r="B987">
            <v>35243</v>
          </cell>
          <cell r="C987">
            <v>57000</v>
          </cell>
          <cell r="G987">
            <v>5700</v>
          </cell>
        </row>
        <row r="988">
          <cell r="A988">
            <v>35226</v>
          </cell>
          <cell r="B988">
            <v>35255</v>
          </cell>
          <cell r="C988">
            <v>233000</v>
          </cell>
          <cell r="G988">
            <v>34950</v>
          </cell>
        </row>
        <row r="989">
          <cell r="A989">
            <v>35226</v>
          </cell>
          <cell r="B989">
            <v>35251</v>
          </cell>
          <cell r="C989">
            <v>89000</v>
          </cell>
          <cell r="G989">
            <v>8900</v>
          </cell>
        </row>
        <row r="990">
          <cell r="A990">
            <v>35227</v>
          </cell>
          <cell r="B990">
            <v>35236</v>
          </cell>
          <cell r="C990">
            <v>65000</v>
          </cell>
          <cell r="G990">
            <v>2600</v>
          </cell>
        </row>
        <row r="991">
          <cell r="A991">
            <v>35227</v>
          </cell>
          <cell r="B991">
            <v>35253</v>
          </cell>
          <cell r="C991">
            <v>32000</v>
          </cell>
          <cell r="G991">
            <v>3200</v>
          </cell>
        </row>
        <row r="992">
          <cell r="A992">
            <v>35227</v>
          </cell>
          <cell r="B992">
            <v>35252</v>
          </cell>
          <cell r="C992">
            <v>92000</v>
          </cell>
          <cell r="G992">
            <v>9200</v>
          </cell>
        </row>
        <row r="993">
          <cell r="A993">
            <v>35227</v>
          </cell>
          <cell r="B993">
            <v>35230</v>
          </cell>
          <cell r="C993">
            <v>275000</v>
          </cell>
          <cell r="G993">
            <v>5500</v>
          </cell>
        </row>
        <row r="994">
          <cell r="A994">
            <v>35227</v>
          </cell>
          <cell r="B994">
            <v>35252</v>
          </cell>
          <cell r="C994">
            <v>239000</v>
          </cell>
          <cell r="G994">
            <v>35850</v>
          </cell>
        </row>
        <row r="995">
          <cell r="A995">
            <v>35227</v>
          </cell>
          <cell r="B995">
            <v>35238</v>
          </cell>
          <cell r="C995">
            <v>216000</v>
          </cell>
          <cell r="G995">
            <v>23760</v>
          </cell>
        </row>
        <row r="996">
          <cell r="A996">
            <v>35227</v>
          </cell>
          <cell r="B996">
            <v>35231</v>
          </cell>
          <cell r="C996">
            <v>232000</v>
          </cell>
          <cell r="G996">
            <v>11600</v>
          </cell>
        </row>
        <row r="997">
          <cell r="A997">
            <v>35227</v>
          </cell>
          <cell r="B997">
            <v>35249</v>
          </cell>
          <cell r="C997">
            <v>242000</v>
          </cell>
          <cell r="G997">
            <v>36300</v>
          </cell>
        </row>
        <row r="998">
          <cell r="A998">
            <v>35227</v>
          </cell>
          <cell r="B998">
            <v>35240</v>
          </cell>
          <cell r="C998">
            <v>192000</v>
          </cell>
          <cell r="G998">
            <v>21120</v>
          </cell>
        </row>
        <row r="999">
          <cell r="A999">
            <v>35227</v>
          </cell>
          <cell r="B999">
            <v>35249</v>
          </cell>
          <cell r="C999">
            <v>284000</v>
          </cell>
          <cell r="G999">
            <v>42600</v>
          </cell>
        </row>
        <row r="1000">
          <cell r="A1000">
            <v>35227</v>
          </cell>
          <cell r="B1000">
            <v>35244</v>
          </cell>
          <cell r="C1000">
            <v>217000</v>
          </cell>
          <cell r="G1000">
            <v>32550</v>
          </cell>
        </row>
        <row r="1001">
          <cell r="A1001">
            <v>35228</v>
          </cell>
          <cell r="B1001">
            <v>35237</v>
          </cell>
          <cell r="C1001">
            <v>208000</v>
          </cell>
          <cell r="G1001">
            <v>14560.000000000002</v>
          </cell>
        </row>
        <row r="1002">
          <cell r="A1002">
            <v>35229</v>
          </cell>
          <cell r="B1002">
            <v>35249</v>
          </cell>
          <cell r="C1002">
            <v>132000</v>
          </cell>
          <cell r="G1002">
            <v>19800</v>
          </cell>
        </row>
        <row r="1003">
          <cell r="A1003">
            <v>35230</v>
          </cell>
          <cell r="B1003">
            <v>35242</v>
          </cell>
          <cell r="C1003">
            <v>292000</v>
          </cell>
          <cell r="G1003">
            <v>32120</v>
          </cell>
        </row>
        <row r="1004">
          <cell r="A1004">
            <v>35230</v>
          </cell>
          <cell r="B1004">
            <v>35255</v>
          </cell>
          <cell r="C1004">
            <v>284000</v>
          </cell>
          <cell r="G1004">
            <v>42600</v>
          </cell>
        </row>
        <row r="1005">
          <cell r="A1005">
            <v>35230</v>
          </cell>
          <cell r="B1005">
            <v>35245</v>
          </cell>
          <cell r="C1005">
            <v>118000</v>
          </cell>
          <cell r="G1005">
            <v>17700</v>
          </cell>
        </row>
        <row r="1006">
          <cell r="A1006">
            <v>35231</v>
          </cell>
          <cell r="B1006">
            <v>35235</v>
          </cell>
          <cell r="C1006">
            <v>81000</v>
          </cell>
          <cell r="G1006">
            <v>4050</v>
          </cell>
        </row>
        <row r="1007">
          <cell r="A1007">
            <v>35231</v>
          </cell>
          <cell r="B1007">
            <v>35254</v>
          </cell>
          <cell r="C1007">
            <v>178000</v>
          </cell>
          <cell r="G1007">
            <v>26700</v>
          </cell>
        </row>
        <row r="1008">
          <cell r="A1008">
            <v>35231</v>
          </cell>
          <cell r="B1008">
            <v>35249</v>
          </cell>
          <cell r="C1008">
            <v>141000</v>
          </cell>
          <cell r="G1008">
            <v>21150</v>
          </cell>
        </row>
        <row r="1009">
          <cell r="A1009">
            <v>35231</v>
          </cell>
          <cell r="B1009">
            <v>35253</v>
          </cell>
          <cell r="C1009">
            <v>176000</v>
          </cell>
          <cell r="G1009">
            <v>26400</v>
          </cell>
        </row>
        <row r="1010">
          <cell r="A1010">
            <v>35231</v>
          </cell>
          <cell r="B1010">
            <v>35247</v>
          </cell>
          <cell r="C1010">
            <v>129000</v>
          </cell>
          <cell r="G1010">
            <v>19350</v>
          </cell>
        </row>
        <row r="1011">
          <cell r="A1011">
            <v>35231</v>
          </cell>
          <cell r="B1011">
            <v>35254</v>
          </cell>
          <cell r="C1011">
            <v>8000</v>
          </cell>
          <cell r="G1011">
            <v>800</v>
          </cell>
        </row>
        <row r="1012">
          <cell r="A1012">
            <v>35231</v>
          </cell>
          <cell r="B1012">
            <v>35259</v>
          </cell>
          <cell r="C1012">
            <v>283000</v>
          </cell>
          <cell r="G1012">
            <v>42450</v>
          </cell>
        </row>
        <row r="1013">
          <cell r="A1013">
            <v>35232</v>
          </cell>
          <cell r="B1013">
            <v>35249</v>
          </cell>
          <cell r="C1013">
            <v>86000</v>
          </cell>
          <cell r="G1013">
            <v>8600</v>
          </cell>
        </row>
        <row r="1014">
          <cell r="A1014">
            <v>35232</v>
          </cell>
          <cell r="B1014">
            <v>35239</v>
          </cell>
          <cell r="C1014">
            <v>130000</v>
          </cell>
          <cell r="G1014">
            <v>6500</v>
          </cell>
        </row>
        <row r="1015">
          <cell r="A1015">
            <v>35232</v>
          </cell>
          <cell r="B1015">
            <v>35259</v>
          </cell>
          <cell r="C1015">
            <v>89000</v>
          </cell>
          <cell r="G1015">
            <v>13350</v>
          </cell>
        </row>
        <row r="1016">
          <cell r="A1016">
            <v>35232</v>
          </cell>
          <cell r="B1016">
            <v>35254</v>
          </cell>
          <cell r="C1016">
            <v>234000</v>
          </cell>
          <cell r="G1016">
            <v>35100</v>
          </cell>
        </row>
        <row r="1017">
          <cell r="A1017">
            <v>35232</v>
          </cell>
          <cell r="B1017">
            <v>35252</v>
          </cell>
          <cell r="C1017">
            <v>27000</v>
          </cell>
          <cell r="G1017">
            <v>4050</v>
          </cell>
        </row>
        <row r="1018">
          <cell r="A1018">
            <v>35232</v>
          </cell>
          <cell r="B1018">
            <v>35258</v>
          </cell>
          <cell r="C1018">
            <v>95000</v>
          </cell>
          <cell r="G1018">
            <v>9500</v>
          </cell>
        </row>
        <row r="1019">
          <cell r="A1019">
            <v>35233</v>
          </cell>
          <cell r="B1019">
            <v>35257</v>
          </cell>
          <cell r="C1019">
            <v>59000</v>
          </cell>
          <cell r="G1019">
            <v>8850</v>
          </cell>
        </row>
        <row r="1020">
          <cell r="A1020">
            <v>35233</v>
          </cell>
          <cell r="B1020">
            <v>35242</v>
          </cell>
          <cell r="C1020">
            <v>13000</v>
          </cell>
          <cell r="G1020">
            <v>520</v>
          </cell>
        </row>
        <row r="1021">
          <cell r="A1021">
            <v>35233</v>
          </cell>
          <cell r="B1021">
            <v>35237</v>
          </cell>
          <cell r="C1021">
            <v>255000</v>
          </cell>
          <cell r="G1021">
            <v>12750</v>
          </cell>
        </row>
        <row r="1022">
          <cell r="A1022">
            <v>35233</v>
          </cell>
          <cell r="B1022">
            <v>35239</v>
          </cell>
          <cell r="C1022">
            <v>229000</v>
          </cell>
          <cell r="G1022">
            <v>11450</v>
          </cell>
        </row>
        <row r="1023">
          <cell r="A1023">
            <v>35233</v>
          </cell>
          <cell r="B1023">
            <v>35246</v>
          </cell>
          <cell r="C1023">
            <v>186000</v>
          </cell>
          <cell r="G1023">
            <v>20460</v>
          </cell>
        </row>
        <row r="1024">
          <cell r="A1024">
            <v>35233</v>
          </cell>
          <cell r="B1024">
            <v>35258</v>
          </cell>
          <cell r="C1024">
            <v>133000</v>
          </cell>
          <cell r="G1024">
            <v>19950</v>
          </cell>
        </row>
        <row r="1025">
          <cell r="A1025">
            <v>35233</v>
          </cell>
          <cell r="B1025">
            <v>35236</v>
          </cell>
          <cell r="C1025">
            <v>252000</v>
          </cell>
          <cell r="G1025">
            <v>5040</v>
          </cell>
        </row>
        <row r="1026">
          <cell r="A1026">
            <v>35233</v>
          </cell>
          <cell r="B1026">
            <v>35256</v>
          </cell>
          <cell r="C1026">
            <v>88000</v>
          </cell>
          <cell r="G1026">
            <v>8800</v>
          </cell>
        </row>
        <row r="1027">
          <cell r="A1027">
            <v>35233</v>
          </cell>
          <cell r="B1027">
            <v>35248</v>
          </cell>
          <cell r="C1027">
            <v>27000</v>
          </cell>
          <cell r="G1027">
            <v>2700</v>
          </cell>
        </row>
        <row r="1028">
          <cell r="A1028">
            <v>35233</v>
          </cell>
          <cell r="B1028">
            <v>35250</v>
          </cell>
          <cell r="C1028">
            <v>102000</v>
          </cell>
          <cell r="G1028">
            <v>15300</v>
          </cell>
        </row>
        <row r="1029">
          <cell r="A1029">
            <v>35233</v>
          </cell>
          <cell r="B1029">
            <v>35249</v>
          </cell>
          <cell r="C1029">
            <v>225000</v>
          </cell>
          <cell r="G1029">
            <v>33750</v>
          </cell>
        </row>
        <row r="1030">
          <cell r="A1030">
            <v>35233</v>
          </cell>
          <cell r="B1030">
            <v>35238</v>
          </cell>
          <cell r="C1030">
            <v>260000</v>
          </cell>
          <cell r="G1030">
            <v>13000</v>
          </cell>
        </row>
        <row r="1031">
          <cell r="A1031">
            <v>35233</v>
          </cell>
          <cell r="B1031">
            <v>35236</v>
          </cell>
          <cell r="C1031">
            <v>45000</v>
          </cell>
          <cell r="G1031">
            <v>450</v>
          </cell>
        </row>
        <row r="1032">
          <cell r="A1032">
            <v>35233</v>
          </cell>
          <cell r="B1032">
            <v>35253</v>
          </cell>
          <cell r="C1032">
            <v>200000</v>
          </cell>
          <cell r="G1032">
            <v>30000</v>
          </cell>
        </row>
        <row r="1033">
          <cell r="A1033">
            <v>35233</v>
          </cell>
          <cell r="B1033">
            <v>35259</v>
          </cell>
          <cell r="C1033">
            <v>7000</v>
          </cell>
          <cell r="G1033">
            <v>700</v>
          </cell>
        </row>
        <row r="1034">
          <cell r="A1034">
            <v>35233</v>
          </cell>
          <cell r="B1034">
            <v>35255</v>
          </cell>
          <cell r="C1034">
            <v>191000</v>
          </cell>
          <cell r="G1034">
            <v>28650</v>
          </cell>
        </row>
        <row r="1035">
          <cell r="A1035">
            <v>35233</v>
          </cell>
          <cell r="B1035">
            <v>35245</v>
          </cell>
          <cell r="C1035">
            <v>258000</v>
          </cell>
          <cell r="G1035">
            <v>28380</v>
          </cell>
        </row>
        <row r="1036">
          <cell r="A1036">
            <v>35233</v>
          </cell>
          <cell r="B1036">
            <v>35260</v>
          </cell>
          <cell r="C1036">
            <v>244000</v>
          </cell>
          <cell r="G1036">
            <v>36600</v>
          </cell>
        </row>
        <row r="1037">
          <cell r="A1037">
            <v>35233</v>
          </cell>
          <cell r="B1037">
            <v>35259</v>
          </cell>
          <cell r="C1037">
            <v>153000</v>
          </cell>
          <cell r="G1037">
            <v>22950</v>
          </cell>
        </row>
        <row r="1038">
          <cell r="A1038">
            <v>35233</v>
          </cell>
          <cell r="B1038">
            <v>35248</v>
          </cell>
          <cell r="C1038">
            <v>58000</v>
          </cell>
          <cell r="G1038">
            <v>5800</v>
          </cell>
        </row>
        <row r="1039">
          <cell r="A1039">
            <v>35233</v>
          </cell>
          <cell r="B1039">
            <v>35256</v>
          </cell>
          <cell r="C1039">
            <v>85000</v>
          </cell>
          <cell r="G1039">
            <v>12750</v>
          </cell>
        </row>
        <row r="1040">
          <cell r="A1040">
            <v>35233</v>
          </cell>
          <cell r="B1040">
            <v>35259</v>
          </cell>
          <cell r="C1040">
            <v>55000</v>
          </cell>
          <cell r="G1040">
            <v>8250</v>
          </cell>
        </row>
        <row r="1041">
          <cell r="A1041">
            <v>35233</v>
          </cell>
          <cell r="B1041">
            <v>35237</v>
          </cell>
          <cell r="C1041">
            <v>188000</v>
          </cell>
          <cell r="G1041">
            <v>9400</v>
          </cell>
        </row>
        <row r="1042">
          <cell r="A1042">
            <v>35233</v>
          </cell>
          <cell r="B1042">
            <v>35246</v>
          </cell>
          <cell r="C1042">
            <v>57000</v>
          </cell>
          <cell r="G1042">
            <v>6270</v>
          </cell>
        </row>
        <row r="1043">
          <cell r="A1043">
            <v>35233</v>
          </cell>
          <cell r="B1043">
            <v>35259</v>
          </cell>
          <cell r="C1043">
            <v>248000</v>
          </cell>
          <cell r="G1043">
            <v>37200</v>
          </cell>
        </row>
        <row r="1044">
          <cell r="A1044">
            <v>35233</v>
          </cell>
          <cell r="B1044">
            <v>35254</v>
          </cell>
          <cell r="C1044">
            <v>290000</v>
          </cell>
          <cell r="G1044">
            <v>43500</v>
          </cell>
        </row>
        <row r="1045">
          <cell r="A1045">
            <v>35233</v>
          </cell>
          <cell r="B1045">
            <v>35258</v>
          </cell>
          <cell r="C1045">
            <v>294000</v>
          </cell>
          <cell r="G1045">
            <v>44100</v>
          </cell>
        </row>
        <row r="1046">
          <cell r="A1046">
            <v>35233</v>
          </cell>
          <cell r="B1046">
            <v>35236</v>
          </cell>
          <cell r="C1046">
            <v>169000</v>
          </cell>
          <cell r="G1046">
            <v>3380</v>
          </cell>
        </row>
        <row r="1047">
          <cell r="A1047">
            <v>35233</v>
          </cell>
          <cell r="B1047">
            <v>35250</v>
          </cell>
          <cell r="C1047">
            <v>64000</v>
          </cell>
          <cell r="G1047">
            <v>6400</v>
          </cell>
        </row>
        <row r="1048">
          <cell r="A1048">
            <v>35233</v>
          </cell>
          <cell r="B1048">
            <v>35262</v>
          </cell>
          <cell r="C1048">
            <v>112000</v>
          </cell>
          <cell r="G1048">
            <v>16800</v>
          </cell>
        </row>
        <row r="1049">
          <cell r="A1049">
            <v>35233</v>
          </cell>
          <cell r="B1049">
            <v>35240</v>
          </cell>
          <cell r="C1049">
            <v>2000</v>
          </cell>
          <cell r="G1049">
            <v>60</v>
          </cell>
        </row>
        <row r="1050">
          <cell r="A1050">
            <v>35233</v>
          </cell>
          <cell r="B1050">
            <v>35252</v>
          </cell>
          <cell r="C1050">
            <v>74000</v>
          </cell>
          <cell r="G1050">
            <v>11100</v>
          </cell>
        </row>
        <row r="1051">
          <cell r="A1051">
            <v>35233</v>
          </cell>
          <cell r="B1051">
            <v>35250</v>
          </cell>
          <cell r="C1051">
            <v>251000</v>
          </cell>
          <cell r="G1051">
            <v>37650</v>
          </cell>
        </row>
        <row r="1052">
          <cell r="A1052">
            <v>35233</v>
          </cell>
          <cell r="B1052">
            <v>35255</v>
          </cell>
          <cell r="C1052">
            <v>112000</v>
          </cell>
          <cell r="G1052">
            <v>16800</v>
          </cell>
        </row>
        <row r="1053">
          <cell r="A1053">
            <v>35233</v>
          </cell>
          <cell r="B1053">
            <v>35262</v>
          </cell>
          <cell r="C1053">
            <v>232000</v>
          </cell>
          <cell r="G1053">
            <v>34800</v>
          </cell>
        </row>
        <row r="1054">
          <cell r="A1054">
            <v>35233</v>
          </cell>
          <cell r="B1054">
            <v>35262</v>
          </cell>
          <cell r="C1054">
            <v>122000</v>
          </cell>
          <cell r="G1054">
            <v>18300</v>
          </cell>
        </row>
        <row r="1055">
          <cell r="A1055">
            <v>35233</v>
          </cell>
          <cell r="B1055">
            <v>35253</v>
          </cell>
          <cell r="C1055">
            <v>294000</v>
          </cell>
          <cell r="G1055">
            <v>44100</v>
          </cell>
        </row>
        <row r="1056">
          <cell r="A1056">
            <v>35233</v>
          </cell>
          <cell r="B1056">
            <v>35251</v>
          </cell>
          <cell r="C1056">
            <v>283000</v>
          </cell>
          <cell r="G1056">
            <v>42450</v>
          </cell>
        </row>
        <row r="1057">
          <cell r="A1057">
            <v>35233</v>
          </cell>
          <cell r="B1057">
            <v>35236</v>
          </cell>
          <cell r="C1057">
            <v>279000</v>
          </cell>
          <cell r="G1057">
            <v>5580</v>
          </cell>
        </row>
        <row r="1058">
          <cell r="A1058">
            <v>35233</v>
          </cell>
          <cell r="B1058">
            <v>35240</v>
          </cell>
          <cell r="C1058">
            <v>117000</v>
          </cell>
          <cell r="G1058">
            <v>5850</v>
          </cell>
        </row>
        <row r="1059">
          <cell r="A1059">
            <v>35233</v>
          </cell>
          <cell r="B1059">
            <v>35253</v>
          </cell>
          <cell r="C1059">
            <v>107000</v>
          </cell>
          <cell r="G1059">
            <v>16050</v>
          </cell>
        </row>
        <row r="1060">
          <cell r="A1060">
            <v>35233</v>
          </cell>
          <cell r="B1060">
            <v>35261</v>
          </cell>
          <cell r="C1060">
            <v>193000</v>
          </cell>
          <cell r="G1060">
            <v>28950</v>
          </cell>
        </row>
        <row r="1061">
          <cell r="A1061">
            <v>35233</v>
          </cell>
          <cell r="B1061">
            <v>35255</v>
          </cell>
          <cell r="C1061">
            <v>287000</v>
          </cell>
          <cell r="G1061">
            <v>43050</v>
          </cell>
        </row>
        <row r="1062">
          <cell r="A1062">
            <v>35233</v>
          </cell>
          <cell r="B1062">
            <v>35249</v>
          </cell>
          <cell r="C1062">
            <v>66000</v>
          </cell>
          <cell r="G1062">
            <v>9900</v>
          </cell>
        </row>
        <row r="1063">
          <cell r="A1063">
            <v>35233</v>
          </cell>
          <cell r="B1063">
            <v>35242</v>
          </cell>
          <cell r="C1063">
            <v>54000</v>
          </cell>
          <cell r="G1063">
            <v>2160</v>
          </cell>
        </row>
        <row r="1064">
          <cell r="A1064">
            <v>35233</v>
          </cell>
          <cell r="B1064">
            <v>35254</v>
          </cell>
          <cell r="C1064">
            <v>150000</v>
          </cell>
          <cell r="G1064">
            <v>22500</v>
          </cell>
        </row>
        <row r="1065">
          <cell r="A1065">
            <v>35233</v>
          </cell>
          <cell r="B1065">
            <v>35252</v>
          </cell>
          <cell r="C1065">
            <v>137000</v>
          </cell>
          <cell r="G1065">
            <v>20550</v>
          </cell>
        </row>
        <row r="1066">
          <cell r="A1066">
            <v>35233</v>
          </cell>
          <cell r="B1066">
            <v>35249</v>
          </cell>
          <cell r="C1066">
            <v>182000</v>
          </cell>
          <cell r="G1066">
            <v>27300</v>
          </cell>
        </row>
        <row r="1067">
          <cell r="A1067">
            <v>35233</v>
          </cell>
          <cell r="B1067">
            <v>35245</v>
          </cell>
          <cell r="C1067">
            <v>172000</v>
          </cell>
          <cell r="G1067">
            <v>18920</v>
          </cell>
        </row>
        <row r="1068">
          <cell r="A1068">
            <v>35233</v>
          </cell>
          <cell r="B1068">
            <v>35248</v>
          </cell>
          <cell r="C1068">
            <v>136000</v>
          </cell>
          <cell r="G1068">
            <v>20400</v>
          </cell>
        </row>
        <row r="1069">
          <cell r="A1069">
            <v>35233</v>
          </cell>
          <cell r="B1069">
            <v>35261</v>
          </cell>
          <cell r="C1069">
            <v>287000</v>
          </cell>
          <cell r="G1069">
            <v>43050</v>
          </cell>
        </row>
        <row r="1070">
          <cell r="A1070">
            <v>35233</v>
          </cell>
          <cell r="B1070">
            <v>35259</v>
          </cell>
          <cell r="C1070">
            <v>50000</v>
          </cell>
          <cell r="G1070">
            <v>5000</v>
          </cell>
        </row>
        <row r="1071">
          <cell r="A1071">
            <v>35233</v>
          </cell>
          <cell r="B1071">
            <v>35249</v>
          </cell>
          <cell r="C1071">
            <v>200000</v>
          </cell>
          <cell r="G1071">
            <v>30000</v>
          </cell>
        </row>
        <row r="1072">
          <cell r="A1072">
            <v>35233</v>
          </cell>
          <cell r="B1072">
            <v>35244</v>
          </cell>
          <cell r="C1072">
            <v>292000</v>
          </cell>
          <cell r="G1072">
            <v>32120</v>
          </cell>
        </row>
        <row r="1073">
          <cell r="A1073">
            <v>35233</v>
          </cell>
          <cell r="B1073">
            <v>35255</v>
          </cell>
          <cell r="C1073">
            <v>56000</v>
          </cell>
          <cell r="G1073">
            <v>5600</v>
          </cell>
        </row>
        <row r="1074">
          <cell r="A1074">
            <v>35233</v>
          </cell>
          <cell r="B1074">
            <v>35242</v>
          </cell>
          <cell r="C1074">
            <v>157000</v>
          </cell>
          <cell r="G1074">
            <v>10990.000000000002</v>
          </cell>
        </row>
        <row r="1075">
          <cell r="A1075">
            <v>35233</v>
          </cell>
          <cell r="B1075">
            <v>35241</v>
          </cell>
          <cell r="C1075">
            <v>10000</v>
          </cell>
          <cell r="G1075">
            <v>700.00000000000011</v>
          </cell>
        </row>
        <row r="1076">
          <cell r="A1076">
            <v>35233</v>
          </cell>
          <cell r="B1076">
            <v>35257</v>
          </cell>
          <cell r="C1076">
            <v>125000</v>
          </cell>
          <cell r="G1076">
            <v>18750</v>
          </cell>
        </row>
        <row r="1077">
          <cell r="A1077">
            <v>35233</v>
          </cell>
          <cell r="B1077">
            <v>35246</v>
          </cell>
          <cell r="C1077">
            <v>253000</v>
          </cell>
          <cell r="G1077">
            <v>27830</v>
          </cell>
        </row>
        <row r="1078">
          <cell r="A1078">
            <v>35233</v>
          </cell>
          <cell r="B1078">
            <v>35251</v>
          </cell>
          <cell r="C1078">
            <v>277000</v>
          </cell>
          <cell r="G1078">
            <v>41550</v>
          </cell>
        </row>
        <row r="1079">
          <cell r="A1079">
            <v>35234</v>
          </cell>
          <cell r="B1079">
            <v>35251</v>
          </cell>
          <cell r="C1079">
            <v>77000</v>
          </cell>
          <cell r="G1079">
            <v>11550</v>
          </cell>
        </row>
        <row r="1080">
          <cell r="A1080">
            <v>35234</v>
          </cell>
          <cell r="B1080">
            <v>35253</v>
          </cell>
          <cell r="C1080">
            <v>41000</v>
          </cell>
          <cell r="G1080">
            <v>4100</v>
          </cell>
        </row>
        <row r="1081">
          <cell r="A1081">
            <v>35234</v>
          </cell>
          <cell r="B1081">
            <v>35263</v>
          </cell>
          <cell r="C1081">
            <v>171000</v>
          </cell>
          <cell r="G1081">
            <v>25650</v>
          </cell>
        </row>
        <row r="1082">
          <cell r="A1082">
            <v>35234</v>
          </cell>
          <cell r="B1082">
            <v>35252</v>
          </cell>
          <cell r="C1082">
            <v>16000</v>
          </cell>
          <cell r="G1082">
            <v>1600</v>
          </cell>
        </row>
        <row r="1083">
          <cell r="A1083">
            <v>35234</v>
          </cell>
          <cell r="B1083">
            <v>35246</v>
          </cell>
          <cell r="C1083">
            <v>79000</v>
          </cell>
          <cell r="G1083">
            <v>8690</v>
          </cell>
        </row>
        <row r="1084">
          <cell r="A1084">
            <v>35234</v>
          </cell>
          <cell r="B1084">
            <v>35244</v>
          </cell>
          <cell r="C1084">
            <v>229000</v>
          </cell>
          <cell r="G1084">
            <v>16030.000000000002</v>
          </cell>
        </row>
        <row r="1085">
          <cell r="A1085">
            <v>35234</v>
          </cell>
          <cell r="B1085">
            <v>35236</v>
          </cell>
          <cell r="C1085">
            <v>39000</v>
          </cell>
          <cell r="G1085">
            <v>780</v>
          </cell>
        </row>
        <row r="1086">
          <cell r="A1086">
            <v>35234</v>
          </cell>
          <cell r="B1086">
            <v>35255</v>
          </cell>
          <cell r="C1086">
            <v>163000</v>
          </cell>
          <cell r="G1086">
            <v>24450</v>
          </cell>
        </row>
        <row r="1087">
          <cell r="A1087">
            <v>35234</v>
          </cell>
          <cell r="B1087">
            <v>35238</v>
          </cell>
          <cell r="C1087">
            <v>18000</v>
          </cell>
          <cell r="G1087">
            <v>900</v>
          </cell>
        </row>
        <row r="1088">
          <cell r="A1088">
            <v>35234</v>
          </cell>
          <cell r="B1088">
            <v>35261</v>
          </cell>
          <cell r="C1088">
            <v>222000</v>
          </cell>
          <cell r="G1088">
            <v>33300</v>
          </cell>
        </row>
        <row r="1089">
          <cell r="A1089">
            <v>35234</v>
          </cell>
          <cell r="B1089">
            <v>35239</v>
          </cell>
          <cell r="C1089">
            <v>211000</v>
          </cell>
          <cell r="G1089">
            <v>10550</v>
          </cell>
        </row>
        <row r="1090">
          <cell r="A1090">
            <v>35234</v>
          </cell>
          <cell r="B1090">
            <v>35257</v>
          </cell>
          <cell r="C1090">
            <v>178000</v>
          </cell>
          <cell r="G1090">
            <v>26700</v>
          </cell>
        </row>
        <row r="1091">
          <cell r="A1091">
            <v>35234</v>
          </cell>
          <cell r="B1091">
            <v>35259</v>
          </cell>
          <cell r="C1091">
            <v>32000</v>
          </cell>
          <cell r="G1091">
            <v>3200</v>
          </cell>
        </row>
        <row r="1092">
          <cell r="A1092">
            <v>35234</v>
          </cell>
          <cell r="B1092">
            <v>35243</v>
          </cell>
          <cell r="C1092">
            <v>85000</v>
          </cell>
          <cell r="G1092">
            <v>3400</v>
          </cell>
        </row>
        <row r="1093">
          <cell r="A1093">
            <v>35234</v>
          </cell>
          <cell r="B1093">
            <v>35240</v>
          </cell>
          <cell r="C1093">
            <v>48000</v>
          </cell>
          <cell r="G1093">
            <v>2400</v>
          </cell>
        </row>
        <row r="1094">
          <cell r="A1094">
            <v>35234</v>
          </cell>
          <cell r="B1094">
            <v>35241</v>
          </cell>
          <cell r="C1094">
            <v>43000</v>
          </cell>
          <cell r="G1094">
            <v>2150</v>
          </cell>
        </row>
        <row r="1095">
          <cell r="A1095">
            <v>35234</v>
          </cell>
          <cell r="B1095">
            <v>35252</v>
          </cell>
          <cell r="C1095">
            <v>155000</v>
          </cell>
          <cell r="G1095">
            <v>23250</v>
          </cell>
        </row>
        <row r="1096">
          <cell r="A1096">
            <v>35234</v>
          </cell>
          <cell r="B1096">
            <v>35237</v>
          </cell>
          <cell r="C1096">
            <v>182000</v>
          </cell>
          <cell r="G1096">
            <v>3640</v>
          </cell>
        </row>
        <row r="1097">
          <cell r="A1097">
            <v>35235</v>
          </cell>
          <cell r="B1097">
            <v>35260</v>
          </cell>
          <cell r="C1097">
            <v>138000</v>
          </cell>
          <cell r="G1097">
            <v>20700</v>
          </cell>
        </row>
        <row r="1098">
          <cell r="A1098">
            <v>35235</v>
          </cell>
          <cell r="B1098">
            <v>35248</v>
          </cell>
          <cell r="C1098">
            <v>147000</v>
          </cell>
          <cell r="G1098">
            <v>16170</v>
          </cell>
        </row>
        <row r="1099">
          <cell r="A1099">
            <v>35235</v>
          </cell>
          <cell r="B1099">
            <v>35246</v>
          </cell>
          <cell r="C1099">
            <v>45000</v>
          </cell>
          <cell r="G1099">
            <v>4950</v>
          </cell>
        </row>
        <row r="1100">
          <cell r="A1100">
            <v>35235</v>
          </cell>
          <cell r="B1100">
            <v>35239</v>
          </cell>
          <cell r="C1100">
            <v>166000</v>
          </cell>
          <cell r="G1100">
            <v>8300</v>
          </cell>
        </row>
        <row r="1101">
          <cell r="A1101">
            <v>35235</v>
          </cell>
          <cell r="B1101">
            <v>35249</v>
          </cell>
          <cell r="C1101">
            <v>105000</v>
          </cell>
          <cell r="G1101">
            <v>15750</v>
          </cell>
        </row>
        <row r="1102">
          <cell r="A1102">
            <v>35235</v>
          </cell>
          <cell r="B1102">
            <v>35249</v>
          </cell>
          <cell r="C1102">
            <v>263000</v>
          </cell>
          <cell r="G1102">
            <v>39450</v>
          </cell>
        </row>
        <row r="1103">
          <cell r="A1103">
            <v>35235</v>
          </cell>
          <cell r="B1103">
            <v>35238</v>
          </cell>
          <cell r="C1103">
            <v>235000</v>
          </cell>
          <cell r="G1103">
            <v>4700</v>
          </cell>
        </row>
        <row r="1104">
          <cell r="A1104">
            <v>35235</v>
          </cell>
          <cell r="B1104">
            <v>35248</v>
          </cell>
          <cell r="C1104">
            <v>276000</v>
          </cell>
          <cell r="G1104">
            <v>30360</v>
          </cell>
        </row>
        <row r="1105">
          <cell r="A1105">
            <v>35236</v>
          </cell>
          <cell r="B1105">
            <v>35238</v>
          </cell>
          <cell r="C1105">
            <v>167000</v>
          </cell>
          <cell r="G1105">
            <v>3340</v>
          </cell>
        </row>
        <row r="1106">
          <cell r="A1106">
            <v>35236</v>
          </cell>
          <cell r="B1106">
            <v>35263</v>
          </cell>
          <cell r="C1106">
            <v>142000</v>
          </cell>
          <cell r="G1106">
            <v>21300</v>
          </cell>
        </row>
        <row r="1107">
          <cell r="A1107">
            <v>35236</v>
          </cell>
          <cell r="B1107">
            <v>35239</v>
          </cell>
          <cell r="C1107">
            <v>205000</v>
          </cell>
          <cell r="G1107">
            <v>4100</v>
          </cell>
        </row>
        <row r="1108">
          <cell r="A1108">
            <v>35236</v>
          </cell>
          <cell r="B1108">
            <v>35255</v>
          </cell>
          <cell r="C1108">
            <v>172000</v>
          </cell>
          <cell r="G1108">
            <v>25800</v>
          </cell>
        </row>
        <row r="1109">
          <cell r="A1109">
            <v>35237</v>
          </cell>
          <cell r="B1109">
            <v>35265</v>
          </cell>
          <cell r="C1109">
            <v>116000</v>
          </cell>
          <cell r="G1109">
            <v>17400</v>
          </cell>
        </row>
        <row r="1110">
          <cell r="A1110">
            <v>35237</v>
          </cell>
          <cell r="B1110">
            <v>35252</v>
          </cell>
          <cell r="C1110">
            <v>159000</v>
          </cell>
          <cell r="G1110">
            <v>23850</v>
          </cell>
        </row>
        <row r="1111">
          <cell r="A1111">
            <v>35237</v>
          </cell>
          <cell r="B1111">
            <v>35253</v>
          </cell>
          <cell r="C1111">
            <v>111000</v>
          </cell>
          <cell r="G1111">
            <v>16650</v>
          </cell>
        </row>
        <row r="1112">
          <cell r="A1112">
            <v>35237</v>
          </cell>
          <cell r="B1112">
            <v>35249</v>
          </cell>
          <cell r="C1112">
            <v>109000</v>
          </cell>
          <cell r="G1112">
            <v>11990</v>
          </cell>
        </row>
        <row r="1113">
          <cell r="A1113">
            <v>35238</v>
          </cell>
          <cell r="B1113">
            <v>35240</v>
          </cell>
          <cell r="C1113">
            <v>289000</v>
          </cell>
          <cell r="G1113">
            <v>5780</v>
          </cell>
        </row>
        <row r="1114">
          <cell r="A1114">
            <v>35238</v>
          </cell>
          <cell r="B1114">
            <v>35246</v>
          </cell>
          <cell r="C1114">
            <v>212000</v>
          </cell>
          <cell r="G1114">
            <v>14840.000000000002</v>
          </cell>
        </row>
        <row r="1115">
          <cell r="A1115">
            <v>35238</v>
          </cell>
          <cell r="B1115">
            <v>35242</v>
          </cell>
          <cell r="C1115">
            <v>230000</v>
          </cell>
          <cell r="G1115">
            <v>11500</v>
          </cell>
        </row>
        <row r="1116">
          <cell r="A1116">
            <v>35239</v>
          </cell>
          <cell r="B1116">
            <v>35243</v>
          </cell>
          <cell r="C1116">
            <v>91000</v>
          </cell>
          <cell r="G1116">
            <v>2730</v>
          </cell>
        </row>
        <row r="1117">
          <cell r="A1117">
            <v>35239</v>
          </cell>
          <cell r="B1117">
            <v>35259</v>
          </cell>
          <cell r="C1117">
            <v>164000</v>
          </cell>
          <cell r="G1117">
            <v>24600</v>
          </cell>
        </row>
        <row r="1118">
          <cell r="A1118">
            <v>35239</v>
          </cell>
          <cell r="B1118">
            <v>35255</v>
          </cell>
          <cell r="C1118">
            <v>298000</v>
          </cell>
          <cell r="G1118">
            <v>44700</v>
          </cell>
        </row>
        <row r="1119">
          <cell r="A1119">
            <v>35239</v>
          </cell>
          <cell r="B1119">
            <v>35246</v>
          </cell>
          <cell r="C1119">
            <v>216000</v>
          </cell>
          <cell r="G1119">
            <v>10800</v>
          </cell>
        </row>
        <row r="1120">
          <cell r="A1120">
            <v>35239</v>
          </cell>
          <cell r="B1120">
            <v>35252</v>
          </cell>
          <cell r="C1120">
            <v>259000</v>
          </cell>
          <cell r="G1120">
            <v>28490</v>
          </cell>
        </row>
        <row r="1121">
          <cell r="A1121">
            <v>35239</v>
          </cell>
          <cell r="B1121">
            <v>35266</v>
          </cell>
          <cell r="C1121">
            <v>70000</v>
          </cell>
          <cell r="G1121">
            <v>7000</v>
          </cell>
        </row>
        <row r="1122">
          <cell r="A1122">
            <v>35239</v>
          </cell>
          <cell r="B1122">
            <v>35246</v>
          </cell>
          <cell r="C1122">
            <v>230000</v>
          </cell>
          <cell r="G1122">
            <v>11500</v>
          </cell>
        </row>
        <row r="1123">
          <cell r="A1123">
            <v>35239</v>
          </cell>
          <cell r="B1123">
            <v>35265</v>
          </cell>
          <cell r="C1123">
            <v>24000</v>
          </cell>
          <cell r="G1123">
            <v>3600</v>
          </cell>
        </row>
        <row r="1124">
          <cell r="A1124">
            <v>35239</v>
          </cell>
          <cell r="B1124">
            <v>35251</v>
          </cell>
          <cell r="C1124">
            <v>261000</v>
          </cell>
          <cell r="G1124">
            <v>28710</v>
          </cell>
        </row>
        <row r="1125">
          <cell r="A1125">
            <v>35239</v>
          </cell>
          <cell r="B1125">
            <v>35262</v>
          </cell>
          <cell r="C1125">
            <v>208000</v>
          </cell>
          <cell r="G1125">
            <v>31200</v>
          </cell>
        </row>
        <row r="1126">
          <cell r="A1126">
            <v>35240</v>
          </cell>
          <cell r="B1126">
            <v>35246</v>
          </cell>
          <cell r="C1126">
            <v>17000</v>
          </cell>
          <cell r="G1126">
            <v>850</v>
          </cell>
        </row>
        <row r="1127">
          <cell r="A1127">
            <v>35240</v>
          </cell>
          <cell r="B1127">
            <v>35248</v>
          </cell>
          <cell r="C1127">
            <v>256000</v>
          </cell>
          <cell r="G1127">
            <v>17920</v>
          </cell>
        </row>
        <row r="1128">
          <cell r="A1128">
            <v>35241</v>
          </cell>
          <cell r="B1128">
            <v>35251</v>
          </cell>
          <cell r="C1128">
            <v>226000</v>
          </cell>
          <cell r="G1128">
            <v>15820.000000000002</v>
          </cell>
        </row>
        <row r="1129">
          <cell r="A1129">
            <v>35241</v>
          </cell>
          <cell r="B1129">
            <v>35252</v>
          </cell>
          <cell r="C1129">
            <v>213000</v>
          </cell>
          <cell r="G1129">
            <v>23430</v>
          </cell>
        </row>
        <row r="1130">
          <cell r="A1130">
            <v>35241</v>
          </cell>
          <cell r="B1130">
            <v>35266</v>
          </cell>
          <cell r="C1130">
            <v>247000</v>
          </cell>
          <cell r="G1130">
            <v>37050</v>
          </cell>
        </row>
        <row r="1131">
          <cell r="A1131">
            <v>35241</v>
          </cell>
          <cell r="B1131">
            <v>35264</v>
          </cell>
          <cell r="C1131">
            <v>244000</v>
          </cell>
          <cell r="G1131">
            <v>36600</v>
          </cell>
        </row>
        <row r="1132">
          <cell r="A1132">
            <v>35241</v>
          </cell>
          <cell r="B1132">
            <v>35245</v>
          </cell>
          <cell r="C1132">
            <v>109000</v>
          </cell>
          <cell r="G1132">
            <v>5450</v>
          </cell>
        </row>
        <row r="1133">
          <cell r="A1133">
            <v>35241</v>
          </cell>
          <cell r="B1133">
            <v>35264</v>
          </cell>
          <cell r="C1133">
            <v>249000</v>
          </cell>
          <cell r="G1133">
            <v>37350</v>
          </cell>
        </row>
        <row r="1134">
          <cell r="A1134">
            <v>35241</v>
          </cell>
          <cell r="B1134">
            <v>35243</v>
          </cell>
          <cell r="C1134">
            <v>2000</v>
          </cell>
          <cell r="G1134">
            <v>20</v>
          </cell>
        </row>
        <row r="1135">
          <cell r="A1135">
            <v>35241</v>
          </cell>
          <cell r="B1135">
            <v>35268</v>
          </cell>
          <cell r="C1135">
            <v>213000</v>
          </cell>
          <cell r="G1135">
            <v>31950</v>
          </cell>
        </row>
        <row r="1136">
          <cell r="A1136">
            <v>35242</v>
          </cell>
          <cell r="B1136">
            <v>35267</v>
          </cell>
          <cell r="C1136">
            <v>7000</v>
          </cell>
          <cell r="G1136">
            <v>700</v>
          </cell>
        </row>
        <row r="1137">
          <cell r="A1137">
            <v>35242</v>
          </cell>
          <cell r="B1137">
            <v>35260</v>
          </cell>
          <cell r="C1137">
            <v>35000</v>
          </cell>
          <cell r="G1137">
            <v>3500</v>
          </cell>
        </row>
        <row r="1138">
          <cell r="A1138">
            <v>35242</v>
          </cell>
          <cell r="B1138">
            <v>35258</v>
          </cell>
          <cell r="C1138">
            <v>187000</v>
          </cell>
          <cell r="G1138">
            <v>28050</v>
          </cell>
        </row>
        <row r="1139">
          <cell r="A1139">
            <v>35242</v>
          </cell>
          <cell r="B1139">
            <v>35251</v>
          </cell>
          <cell r="C1139">
            <v>188000</v>
          </cell>
          <cell r="G1139">
            <v>13160.000000000002</v>
          </cell>
        </row>
        <row r="1140">
          <cell r="A1140">
            <v>35242</v>
          </cell>
          <cell r="B1140">
            <v>35262</v>
          </cell>
          <cell r="C1140">
            <v>34000</v>
          </cell>
          <cell r="G1140">
            <v>3400</v>
          </cell>
        </row>
        <row r="1141">
          <cell r="A1141">
            <v>35243</v>
          </cell>
          <cell r="B1141">
            <v>35245</v>
          </cell>
          <cell r="C1141">
            <v>69000</v>
          </cell>
          <cell r="G1141">
            <v>1380</v>
          </cell>
        </row>
        <row r="1142">
          <cell r="A1142">
            <v>35243</v>
          </cell>
          <cell r="B1142">
            <v>35258</v>
          </cell>
          <cell r="C1142">
            <v>37000</v>
          </cell>
          <cell r="G1142">
            <v>5550</v>
          </cell>
        </row>
        <row r="1143">
          <cell r="A1143">
            <v>35243</v>
          </cell>
          <cell r="B1143">
            <v>35265</v>
          </cell>
          <cell r="C1143">
            <v>110000</v>
          </cell>
          <cell r="G1143">
            <v>16500</v>
          </cell>
        </row>
        <row r="1144">
          <cell r="A1144">
            <v>35243</v>
          </cell>
          <cell r="B1144">
            <v>35261</v>
          </cell>
          <cell r="C1144">
            <v>295000</v>
          </cell>
          <cell r="G1144">
            <v>44250</v>
          </cell>
        </row>
        <row r="1145">
          <cell r="A1145">
            <v>35243</v>
          </cell>
          <cell r="B1145">
            <v>35265</v>
          </cell>
          <cell r="C1145">
            <v>123000</v>
          </cell>
          <cell r="G1145">
            <v>18450</v>
          </cell>
        </row>
        <row r="1146">
          <cell r="A1146">
            <v>35243</v>
          </cell>
          <cell r="B1146">
            <v>35269</v>
          </cell>
          <cell r="C1146">
            <v>22000</v>
          </cell>
          <cell r="G1146">
            <v>3300</v>
          </cell>
        </row>
        <row r="1147">
          <cell r="A1147">
            <v>35243</v>
          </cell>
          <cell r="B1147">
            <v>35248</v>
          </cell>
          <cell r="C1147">
            <v>147000</v>
          </cell>
          <cell r="G1147">
            <v>7350</v>
          </cell>
        </row>
        <row r="1148">
          <cell r="A1148">
            <v>35243</v>
          </cell>
          <cell r="B1148">
            <v>35260</v>
          </cell>
          <cell r="C1148">
            <v>62000</v>
          </cell>
          <cell r="G1148">
            <v>9300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Validation"/>
      <sheetName val="Names"/>
      <sheetName val="Vlookup"/>
      <sheetName val="Cотрудники"/>
      <sheetName val="38"/>
      <sheetName val="NestedIF+Weekday2"/>
      <sheetName val="TableEmployees"/>
      <sheetName val="ListEmployees"/>
    </sheetNames>
    <sheetDataSet>
      <sheetData sheetId="0"/>
      <sheetData sheetId="1">
        <row r="1">
          <cell r="M1">
            <v>0.45</v>
          </cell>
        </row>
        <row r="2">
          <cell r="M2">
            <v>0.13</v>
          </cell>
        </row>
        <row r="3">
          <cell r="M3">
            <v>1.7050000000000001</v>
          </cell>
        </row>
        <row r="4">
          <cell r="M4">
            <v>1.8165</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ix-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Carter" refreshedDate="44179.405010069444" createdVersion="6" refreshedVersion="6" minRefreshableVersion="3" recordCount="7" xr:uid="{F930B0FC-370F-4BBF-9B83-228391852A3F}">
  <cacheSource type="worksheet">
    <worksheetSource ref="B3:D10" sheet="Membership Plans" r:id="rId2"/>
  </cacheSource>
  <cacheFields count="3">
    <cacheField name="Description" numFmtId="0">
      <sharedItems count="7">
        <s v="PowerPoint"/>
        <s v="Word"/>
        <s v="Excel"/>
        <s v="Excel Excel Expert"/>
        <s v="Excel &amp; Excel Expert"/>
        <s v="Word &amp; PowerPoint"/>
        <s v="Word &amp; Excel"/>
      </sharedItems>
    </cacheField>
    <cacheField name="Price" numFmtId="44">
      <sharedItems containsSemiMixedTypes="0" containsString="0" containsNumber="1" containsInteger="1" minValue="80" maxValue="129" count="7">
        <n v="80"/>
        <n v="89"/>
        <n v="95"/>
        <n v="99"/>
        <n v="105"/>
        <n v="112"/>
        <n v="129"/>
      </sharedItems>
      <fieldGroup base="1">
        <rangePr startNum="80" endNum="129"/>
        <groupItems count="51">
          <s v="&lt;80"/>
          <s v="80-80"/>
          <s v="81-81"/>
          <s v="82-82"/>
          <s v="83-83"/>
          <s v="84-84"/>
          <s v="85-85"/>
          <s v="86-86"/>
          <s v="87-87"/>
          <s v="88-88"/>
          <s v="89-89"/>
          <s v="90-90"/>
          <s v="91-91"/>
          <s v="92-92"/>
          <s v="93-93"/>
          <s v="94-94"/>
          <s v="95-95"/>
          <s v="96-96"/>
          <s v="97-97"/>
          <s v="98-98"/>
          <s v="99-99"/>
          <s v="100-100"/>
          <s v="101-101"/>
          <s v="102-102"/>
          <s v="103-103"/>
          <s v="104-104"/>
          <s v="105-105"/>
          <s v="106-106"/>
          <s v="107-107"/>
          <s v="108-108"/>
          <s v="109-109"/>
          <s v="110-110"/>
          <s v="111-111"/>
          <s v="112-112"/>
          <s v="113-113"/>
          <s v="114-114"/>
          <s v="115-115"/>
          <s v="116-116"/>
          <s v="117-117"/>
          <s v="118-118"/>
          <s v="119-119"/>
          <s v="120-120"/>
          <s v="121-121"/>
          <s v="122-122"/>
          <s v="123-123"/>
          <s v="124-124"/>
          <s v="125-125"/>
          <s v="126-126"/>
          <s v="127-127"/>
          <s v="128-129"/>
          <s v="&gt;129"/>
        </groupItems>
      </fieldGroup>
    </cacheField>
    <cacheField name="Memberships Purchased" numFmtId="168">
      <sharedItems containsSemiMixedTypes="0" containsString="0" containsNumber="1" containsInteger="1" minValue="6583" maxValue="49203" count="7">
        <n v="6583"/>
        <n v="12345"/>
        <n v="13459"/>
        <n v="49203"/>
        <n v="9304"/>
        <n v="8394"/>
        <n v="41023"/>
      </sharedItems>
    </cacheField>
  </cacheFields>
  <extLst>
    <ext xmlns:x14="http://schemas.microsoft.com/office/spreadsheetml/2009/9/main" uri="{725AE2AE-9491-48be-B2B4-4EB974FC3084}">
      <x14:pivotCacheDefinition pivotCacheId="5753976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r>
  <r>
    <x v="1"/>
    <x v="1"/>
    <x v="1"/>
  </r>
  <r>
    <x v="2"/>
    <x v="2"/>
    <x v="2"/>
  </r>
  <r>
    <x v="3"/>
    <x v="3"/>
    <x v="3"/>
  </r>
  <r>
    <x v="4"/>
    <x v="4"/>
    <x v="4"/>
  </r>
  <r>
    <x v="5"/>
    <x v="5"/>
    <x v="5"/>
  </r>
  <r>
    <x v="6"/>
    <x v="6"/>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9954F-8867-4557-ABBD-E63B843AEC75}"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rowHeaderCaption="Price">
  <location ref="A3:B11" firstHeaderRow="1" firstDataRow="1" firstDataCol="1"/>
  <pivotFields count="3">
    <pivotField axis="axisRow" showAll="0">
      <items count="8">
        <item x="2"/>
        <item x="4"/>
        <item x="3"/>
        <item x="0"/>
        <item x="1"/>
        <item x="6"/>
        <item x="5"/>
        <item t="default"/>
      </items>
    </pivotField>
    <pivotField numFmtId="44"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dataField="1" numFmtId="168" showAll="0">
      <items count="8">
        <item x="0"/>
        <item x="5"/>
        <item x="4"/>
        <item x="1"/>
        <item x="2"/>
        <item x="6"/>
        <item x="3"/>
        <item t="default"/>
      </items>
    </pivotField>
  </pivotFields>
  <rowFields count="1">
    <field x="0"/>
  </rowFields>
  <rowItems count="8">
    <i>
      <x/>
    </i>
    <i>
      <x v="1"/>
    </i>
    <i>
      <x v="2"/>
    </i>
    <i>
      <x v="3"/>
    </i>
    <i>
      <x v="4"/>
    </i>
    <i>
      <x v="5"/>
    </i>
    <i>
      <x v="6"/>
    </i>
    <i t="grand">
      <x/>
    </i>
  </rowItems>
  <colItems count="1">
    <i/>
  </colItems>
  <dataFields count="1">
    <dataField name="Percentage" fld="2" showDataAs="percentOfCol" baseField="1" baseItem="0" numFmtId="1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CD0F1A-FAD9-4DE1-AB8B-B59C25C0401B}" name="Table3" displayName="Table3" ref="A2:B13" totalsRowShown="0" headerRowDxfId="21" headerRowBorderDxfId="20" tableBorderDxfId="19" totalsRowBorderDxfId="18">
  <tableColumns count="2">
    <tableColumn id="1" xr3:uid="{00000000-0010-0000-0000-000001000000}" name="Product name" dataDxfId="17"/>
    <tableColumn id="2" xr3:uid="{00000000-0010-0000-0000-000002000000}" name="Booth Cost" dataDxfId="1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1A4DBC-7969-43E9-AE43-D750B3B77454}" name="Table24" displayName="Table24" ref="A3:F26" totalsRowShown="0" headerRowDxfId="15" dataDxfId="13" headerRowBorderDxfId="14">
  <autoFilter ref="A3:F26" xr:uid="{00000000-0009-0000-0100-000003000000}"/>
  <tableColumns count="6">
    <tableColumn id="1" xr3:uid="{00000000-0010-0000-0200-000001000000}" name="Flavors" dataDxfId="12"/>
    <tableColumn id="2" xr3:uid="{00000000-0010-0000-0200-000002000000}" name="January" dataDxfId="11"/>
    <tableColumn id="3" xr3:uid="{00000000-0010-0000-0200-000003000000}" name="February" dataDxfId="10"/>
    <tableColumn id="8" xr3:uid="{00000000-0010-0000-0200-000008000000}" name="March" dataDxfId="9"/>
    <tableColumn id="9" xr3:uid="{00000000-0010-0000-0200-000009000000}" name="April" dataDxfId="8"/>
    <tableColumn id="5" xr3:uid="{00000000-0010-0000-0200-000005000000}" name="Demand" dataDxfId="7"/>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C9AD0B-B5D8-4487-A07B-87764E6EFE23}" name="Naciones" displayName="Naciones" ref="A1:B7" totalsRowShown="0" headerRowDxfId="6" dataDxfId="5" tableBorderDxfId="4">
  <autoFilter ref="A1:B7" xr:uid="{C78848A3-1405-45AC-82AA-EE060B806F13}"/>
  <tableColumns count="2">
    <tableColumn id="3" xr3:uid="{435AB974-CD80-4151-AC87-C4CCAA4D0F51}" name="Nation" dataDxfId="3"/>
    <tableColumn id="1" xr3:uid="{01B45CDB-7170-44BF-AD90-23B11EE005CD}" name="Rank"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opLeftCell="A25" workbookViewId="0">
      <selection activeCell="B33" sqref="B33:N35"/>
    </sheetView>
  </sheetViews>
  <sheetFormatPr defaultRowHeight="15" x14ac:dyDescent="0.25"/>
  <cols>
    <col min="2" max="14" width="9.140625" style="64"/>
  </cols>
  <sheetData>
    <row r="1" spans="1:14" ht="15" customHeight="1" x14ac:dyDescent="0.25">
      <c r="A1" s="91">
        <v>1</v>
      </c>
      <c r="B1" s="115" t="s">
        <v>0</v>
      </c>
      <c r="C1" s="115"/>
      <c r="D1" s="115"/>
      <c r="E1" s="115"/>
      <c r="F1" s="115"/>
      <c r="G1" s="115"/>
      <c r="H1" s="115"/>
      <c r="I1" s="115"/>
      <c r="J1" s="115"/>
      <c r="K1" s="115"/>
      <c r="L1" s="115"/>
      <c r="M1" s="115"/>
      <c r="N1" s="115"/>
    </row>
    <row r="2" spans="1:14" ht="15" customHeight="1" x14ac:dyDescent="0.25">
      <c r="A2" s="91"/>
      <c r="B2" s="115"/>
      <c r="C2" s="115"/>
      <c r="D2" s="115"/>
      <c r="E2" s="115"/>
      <c r="F2" s="115"/>
      <c r="G2" s="115"/>
      <c r="H2" s="115"/>
      <c r="I2" s="115"/>
      <c r="J2" s="115"/>
      <c r="K2" s="115"/>
      <c r="L2" s="115"/>
      <c r="M2" s="115"/>
      <c r="N2" s="115"/>
    </row>
    <row r="3" spans="1:14" ht="15" customHeight="1" x14ac:dyDescent="0.25">
      <c r="A3" s="91"/>
      <c r="B3" s="115"/>
      <c r="C3" s="115"/>
      <c r="D3" s="115"/>
      <c r="E3" s="115"/>
      <c r="F3" s="115"/>
      <c r="G3" s="115"/>
      <c r="H3" s="115"/>
      <c r="I3" s="115"/>
      <c r="J3" s="115"/>
      <c r="K3" s="115"/>
      <c r="L3" s="115"/>
      <c r="M3" s="115"/>
      <c r="N3" s="115"/>
    </row>
    <row r="4" spans="1:14" ht="15.75" customHeight="1" x14ac:dyDescent="0.25">
      <c r="A4" s="91">
        <v>2</v>
      </c>
      <c r="B4" s="115" t="s">
        <v>32</v>
      </c>
      <c r="C4" s="115"/>
      <c r="D4" s="115"/>
      <c r="E4" s="115"/>
      <c r="F4" s="115"/>
      <c r="G4" s="115"/>
      <c r="H4" s="115"/>
      <c r="I4" s="115"/>
      <c r="J4" s="115"/>
      <c r="K4" s="115"/>
      <c r="L4" s="115"/>
      <c r="M4" s="115"/>
      <c r="N4" s="115"/>
    </row>
    <row r="5" spans="1:14" ht="15" customHeight="1" x14ac:dyDescent="0.25">
      <c r="A5" s="91"/>
      <c r="B5" s="115"/>
      <c r="C5" s="115"/>
      <c r="D5" s="115"/>
      <c r="E5" s="115"/>
      <c r="F5" s="115"/>
      <c r="G5" s="115"/>
      <c r="H5" s="115"/>
      <c r="I5" s="115"/>
      <c r="J5" s="115"/>
      <c r="K5" s="115"/>
      <c r="L5" s="115"/>
      <c r="M5" s="115"/>
      <c r="N5" s="115"/>
    </row>
    <row r="6" spans="1:14" ht="15" customHeight="1" x14ac:dyDescent="0.25">
      <c r="A6" s="91"/>
      <c r="B6" s="115"/>
      <c r="C6" s="115"/>
      <c r="D6" s="115"/>
      <c r="E6" s="115"/>
      <c r="F6" s="115"/>
      <c r="G6" s="115"/>
      <c r="H6" s="115"/>
      <c r="I6" s="115"/>
      <c r="J6" s="115"/>
      <c r="K6" s="115"/>
      <c r="L6" s="115"/>
      <c r="M6" s="115"/>
      <c r="N6" s="115"/>
    </row>
    <row r="7" spans="1:14" ht="15.75" customHeight="1" x14ac:dyDescent="0.25">
      <c r="A7" s="91">
        <v>3</v>
      </c>
      <c r="B7" s="115" t="s">
        <v>41</v>
      </c>
      <c r="C7" s="115"/>
      <c r="D7" s="115"/>
      <c r="E7" s="115"/>
      <c r="F7" s="115"/>
      <c r="G7" s="115"/>
      <c r="H7" s="115"/>
      <c r="I7" s="115"/>
      <c r="J7" s="115"/>
      <c r="K7" s="115"/>
      <c r="L7" s="115"/>
      <c r="M7" s="115"/>
      <c r="N7" s="115"/>
    </row>
    <row r="8" spans="1:14" ht="15" customHeight="1" x14ac:dyDescent="0.25">
      <c r="A8" s="91"/>
      <c r="B8" s="115"/>
      <c r="C8" s="115"/>
      <c r="D8" s="115"/>
      <c r="E8" s="115"/>
      <c r="F8" s="115"/>
      <c r="G8" s="115"/>
      <c r="H8" s="115"/>
      <c r="I8" s="115"/>
      <c r="J8" s="115"/>
      <c r="K8" s="115"/>
      <c r="L8" s="115"/>
      <c r="M8" s="115"/>
      <c r="N8" s="115"/>
    </row>
    <row r="9" spans="1:14" ht="15" customHeight="1" x14ac:dyDescent="0.25">
      <c r="A9" s="91"/>
      <c r="B9" s="115"/>
      <c r="C9" s="115"/>
      <c r="D9" s="115"/>
      <c r="E9" s="115"/>
      <c r="F9" s="115"/>
      <c r="G9" s="115"/>
      <c r="H9" s="115"/>
      <c r="I9" s="115"/>
      <c r="J9" s="115"/>
      <c r="K9" s="115"/>
      <c r="L9" s="115"/>
      <c r="M9" s="115"/>
      <c r="N9" s="115"/>
    </row>
    <row r="10" spans="1:14" ht="15.75" customHeight="1" x14ac:dyDescent="0.25">
      <c r="A10" s="91">
        <v>4</v>
      </c>
      <c r="B10" s="115" t="s">
        <v>143</v>
      </c>
      <c r="C10" s="115"/>
      <c r="D10" s="115"/>
      <c r="E10" s="115"/>
      <c r="F10" s="115"/>
      <c r="G10" s="115"/>
      <c r="H10" s="115"/>
      <c r="I10" s="115"/>
      <c r="J10" s="115"/>
      <c r="K10" s="115"/>
      <c r="L10" s="115"/>
      <c r="M10" s="115"/>
      <c r="N10" s="115"/>
    </row>
    <row r="11" spans="1:14" ht="15" customHeight="1" x14ac:dyDescent="0.25">
      <c r="A11" s="91"/>
      <c r="B11" s="115"/>
      <c r="C11" s="115"/>
      <c r="D11" s="115"/>
      <c r="E11" s="115"/>
      <c r="F11" s="115"/>
      <c r="G11" s="115"/>
      <c r="H11" s="115"/>
      <c r="I11" s="115"/>
      <c r="J11" s="115"/>
      <c r="K11" s="115"/>
      <c r="L11" s="115"/>
      <c r="M11" s="115"/>
      <c r="N11" s="115"/>
    </row>
    <row r="12" spans="1:14" ht="15" customHeight="1" x14ac:dyDescent="0.25">
      <c r="A12" s="91"/>
      <c r="B12" s="115"/>
      <c r="C12" s="115"/>
      <c r="D12" s="115"/>
      <c r="E12" s="115"/>
      <c r="F12" s="115"/>
      <c r="G12" s="115"/>
      <c r="H12" s="115"/>
      <c r="I12" s="115"/>
      <c r="J12" s="115"/>
      <c r="K12" s="115"/>
      <c r="L12" s="115"/>
      <c r="M12" s="115"/>
      <c r="N12" s="115"/>
    </row>
    <row r="13" spans="1:14" ht="15" customHeight="1" x14ac:dyDescent="0.25">
      <c r="A13" s="91">
        <v>5</v>
      </c>
      <c r="B13" s="115" t="s">
        <v>144</v>
      </c>
      <c r="C13" s="115"/>
      <c r="D13" s="115"/>
      <c r="E13" s="115"/>
      <c r="F13" s="115"/>
      <c r="G13" s="115"/>
      <c r="H13" s="115"/>
      <c r="I13" s="115"/>
      <c r="J13" s="115"/>
      <c r="K13" s="115"/>
      <c r="L13" s="115"/>
      <c r="M13" s="115"/>
      <c r="N13" s="115"/>
    </row>
    <row r="14" spans="1:14" ht="15" customHeight="1" x14ac:dyDescent="0.25">
      <c r="A14" s="91"/>
      <c r="B14" s="115"/>
      <c r="C14" s="115"/>
      <c r="D14" s="115"/>
      <c r="E14" s="115"/>
      <c r="F14" s="115"/>
      <c r="G14" s="115"/>
      <c r="H14" s="115"/>
      <c r="I14" s="115"/>
      <c r="J14" s="115"/>
      <c r="K14" s="115"/>
      <c r="L14" s="115"/>
      <c r="M14" s="115"/>
      <c r="N14" s="115"/>
    </row>
    <row r="15" spans="1:14" x14ac:dyDescent="0.25">
      <c r="A15" s="91"/>
      <c r="B15" s="115"/>
      <c r="C15" s="115"/>
      <c r="D15" s="115"/>
      <c r="E15" s="115"/>
      <c r="F15" s="115"/>
      <c r="G15" s="115"/>
      <c r="H15" s="115"/>
      <c r="I15" s="115"/>
      <c r="J15" s="115"/>
      <c r="K15" s="115"/>
      <c r="L15" s="115"/>
      <c r="M15" s="115"/>
      <c r="N15" s="115"/>
    </row>
    <row r="16" spans="1:14" ht="15" customHeight="1" x14ac:dyDescent="0.25">
      <c r="A16" s="91">
        <v>6</v>
      </c>
      <c r="B16" s="115" t="s">
        <v>174</v>
      </c>
      <c r="C16" s="115"/>
      <c r="D16" s="115"/>
      <c r="E16" s="115"/>
      <c r="F16" s="115"/>
      <c r="G16" s="115"/>
      <c r="H16" s="115"/>
      <c r="I16" s="115"/>
      <c r="J16" s="115"/>
      <c r="K16" s="115"/>
      <c r="L16" s="115"/>
      <c r="M16" s="115"/>
      <c r="N16" s="115"/>
    </row>
    <row r="17" spans="1:14" ht="15" customHeight="1" x14ac:dyDescent="0.25">
      <c r="A17" s="91"/>
      <c r="B17" s="115"/>
      <c r="C17" s="115"/>
      <c r="D17" s="115"/>
      <c r="E17" s="115"/>
      <c r="F17" s="115"/>
      <c r="G17" s="115"/>
      <c r="H17" s="115"/>
      <c r="I17" s="115"/>
      <c r="J17" s="115"/>
      <c r="K17" s="115"/>
      <c r="L17" s="115"/>
      <c r="M17" s="115"/>
      <c r="N17" s="115"/>
    </row>
    <row r="18" spans="1:14" ht="48" customHeight="1" x14ac:dyDescent="0.25">
      <c r="A18" s="91"/>
      <c r="B18" s="115"/>
      <c r="C18" s="115"/>
      <c r="D18" s="115"/>
      <c r="E18" s="115"/>
      <c r="F18" s="115"/>
      <c r="G18" s="115"/>
      <c r="H18" s="115"/>
      <c r="I18" s="115"/>
      <c r="J18" s="115"/>
      <c r="K18" s="115"/>
      <c r="L18" s="115"/>
      <c r="M18" s="115"/>
      <c r="N18" s="115"/>
    </row>
    <row r="19" spans="1:14" ht="15" customHeight="1" x14ac:dyDescent="0.25">
      <c r="A19" s="91">
        <v>7</v>
      </c>
      <c r="B19" s="115" t="s">
        <v>188</v>
      </c>
      <c r="C19" s="115"/>
      <c r="D19" s="115"/>
      <c r="E19" s="115"/>
      <c r="F19" s="115"/>
      <c r="G19" s="115"/>
      <c r="H19" s="115"/>
      <c r="I19" s="115"/>
      <c r="J19" s="115"/>
      <c r="K19" s="115"/>
      <c r="L19" s="115"/>
      <c r="M19" s="115"/>
      <c r="N19" s="115"/>
    </row>
    <row r="20" spans="1:14" ht="15" customHeight="1" x14ac:dyDescent="0.25">
      <c r="A20" s="91"/>
      <c r="B20" s="115"/>
      <c r="C20" s="115"/>
      <c r="D20" s="115"/>
      <c r="E20" s="115"/>
      <c r="F20" s="115"/>
      <c r="G20" s="115"/>
      <c r="H20" s="115"/>
      <c r="I20" s="115"/>
      <c r="J20" s="115"/>
      <c r="K20" s="115"/>
      <c r="L20" s="115"/>
      <c r="M20" s="115"/>
      <c r="N20" s="115"/>
    </row>
    <row r="21" spans="1:14" ht="15" customHeight="1" x14ac:dyDescent="0.25">
      <c r="A21" s="91"/>
      <c r="B21" s="115"/>
      <c r="C21" s="115"/>
      <c r="D21" s="115"/>
      <c r="E21" s="115"/>
      <c r="F21" s="115"/>
      <c r="G21" s="115"/>
      <c r="H21" s="115"/>
      <c r="I21" s="115"/>
      <c r="J21" s="115"/>
      <c r="K21" s="115"/>
      <c r="L21" s="115"/>
      <c r="M21" s="115"/>
      <c r="N21" s="115"/>
    </row>
    <row r="22" spans="1:14" ht="15" customHeight="1" x14ac:dyDescent="0.25">
      <c r="A22" s="91">
        <v>8</v>
      </c>
      <c r="B22" s="115" t="s">
        <v>189</v>
      </c>
      <c r="C22" s="115"/>
      <c r="D22" s="115"/>
      <c r="E22" s="115"/>
      <c r="F22" s="115"/>
      <c r="G22" s="115"/>
      <c r="H22" s="115"/>
      <c r="I22" s="115"/>
      <c r="J22" s="115"/>
      <c r="K22" s="115"/>
      <c r="L22" s="115"/>
      <c r="M22" s="115"/>
      <c r="N22" s="115"/>
    </row>
    <row r="23" spans="1:14" ht="15" customHeight="1" x14ac:dyDescent="0.25">
      <c r="A23" s="91"/>
      <c r="B23" s="115"/>
      <c r="C23" s="115"/>
      <c r="D23" s="115"/>
      <c r="E23" s="115"/>
      <c r="F23" s="115"/>
      <c r="G23" s="115"/>
      <c r="H23" s="115"/>
      <c r="I23" s="115"/>
      <c r="J23" s="115"/>
      <c r="K23" s="115"/>
      <c r="L23" s="115"/>
      <c r="M23" s="115"/>
      <c r="N23" s="115"/>
    </row>
    <row r="24" spans="1:14" x14ac:dyDescent="0.25">
      <c r="A24" s="91"/>
      <c r="B24" s="115"/>
      <c r="C24" s="115"/>
      <c r="D24" s="115"/>
      <c r="E24" s="115"/>
      <c r="F24" s="115"/>
      <c r="G24" s="115"/>
      <c r="H24" s="115"/>
      <c r="I24" s="115"/>
      <c r="J24" s="115"/>
      <c r="K24" s="115"/>
      <c r="L24" s="115"/>
      <c r="M24" s="115"/>
      <c r="N24" s="115"/>
    </row>
    <row r="25" spans="1:14" x14ac:dyDescent="0.25">
      <c r="A25" s="91"/>
      <c r="B25" s="115"/>
      <c r="C25" s="115"/>
      <c r="D25" s="115"/>
      <c r="E25" s="115"/>
      <c r="F25" s="115"/>
      <c r="G25" s="115"/>
      <c r="H25" s="115"/>
      <c r="I25" s="115"/>
      <c r="J25" s="115"/>
      <c r="K25" s="115"/>
      <c r="L25" s="115"/>
      <c r="M25" s="115"/>
      <c r="N25" s="115"/>
    </row>
    <row r="26" spans="1:14" ht="15" customHeight="1" x14ac:dyDescent="0.25">
      <c r="A26" s="91">
        <v>9</v>
      </c>
      <c r="B26" s="115" t="s">
        <v>262</v>
      </c>
      <c r="C26" s="115"/>
      <c r="D26" s="115"/>
      <c r="E26" s="115"/>
      <c r="F26" s="115"/>
      <c r="G26" s="115"/>
      <c r="H26" s="115"/>
      <c r="I26" s="115"/>
      <c r="J26" s="115"/>
      <c r="K26" s="115"/>
      <c r="L26" s="115"/>
      <c r="M26" s="115"/>
      <c r="N26" s="115"/>
    </row>
    <row r="27" spans="1:14" ht="15" customHeight="1" x14ac:dyDescent="0.25">
      <c r="A27" s="91"/>
      <c r="B27" s="115"/>
      <c r="C27" s="115"/>
      <c r="D27" s="115"/>
      <c r="E27" s="115"/>
      <c r="F27" s="115"/>
      <c r="G27" s="115"/>
      <c r="H27" s="115"/>
      <c r="I27" s="115"/>
      <c r="J27" s="115"/>
      <c r="K27" s="115"/>
      <c r="L27" s="115"/>
      <c r="M27" s="115"/>
      <c r="N27" s="115"/>
    </row>
    <row r="28" spans="1:14" x14ac:dyDescent="0.25">
      <c r="A28" s="91"/>
      <c r="B28" s="115"/>
      <c r="C28" s="115"/>
      <c r="D28" s="115"/>
      <c r="E28" s="115"/>
      <c r="F28" s="115"/>
      <c r="G28" s="115"/>
      <c r="H28" s="115"/>
      <c r="I28" s="115"/>
      <c r="J28" s="115"/>
      <c r="K28" s="115"/>
      <c r="L28" s="115"/>
      <c r="M28" s="115"/>
      <c r="N28" s="115"/>
    </row>
    <row r="29" spans="1:14" ht="18.75" customHeight="1" x14ac:dyDescent="0.25">
      <c r="A29" s="105">
        <v>10</v>
      </c>
      <c r="B29" s="119" t="s">
        <v>263</v>
      </c>
      <c r="C29" s="119"/>
      <c r="D29" s="119"/>
      <c r="E29" s="119"/>
      <c r="F29" s="119"/>
      <c r="G29" s="119"/>
      <c r="H29" s="119"/>
      <c r="I29" s="119"/>
      <c r="J29" s="119"/>
      <c r="K29" s="119"/>
      <c r="L29" s="119"/>
      <c r="M29" s="119"/>
      <c r="N29" s="119"/>
    </row>
    <row r="30" spans="1:14" ht="39" customHeight="1" x14ac:dyDescent="0.25">
      <c r="A30" s="106"/>
      <c r="B30" s="119"/>
      <c r="C30" s="119"/>
      <c r="D30" s="119"/>
      <c r="E30" s="119"/>
      <c r="F30" s="119"/>
      <c r="G30" s="119"/>
      <c r="H30" s="119"/>
      <c r="I30" s="119"/>
      <c r="J30" s="119"/>
      <c r="K30" s="119"/>
      <c r="L30" s="119"/>
      <c r="M30" s="119"/>
      <c r="N30" s="119"/>
    </row>
    <row r="31" spans="1:14" x14ac:dyDescent="0.25">
      <c r="A31" s="105">
        <v>11</v>
      </c>
      <c r="B31" s="119" t="s">
        <v>303</v>
      </c>
      <c r="C31" s="119"/>
      <c r="D31" s="119"/>
      <c r="E31" s="119"/>
      <c r="F31" s="119"/>
      <c r="G31" s="119"/>
      <c r="H31" s="119"/>
      <c r="I31" s="119"/>
      <c r="J31" s="119"/>
      <c r="K31" s="119"/>
      <c r="L31" s="119"/>
      <c r="M31" s="119"/>
      <c r="N31" s="119"/>
    </row>
    <row r="32" spans="1:14" ht="24" customHeight="1" x14ac:dyDescent="0.25">
      <c r="A32" s="106"/>
      <c r="B32" s="119"/>
      <c r="C32" s="119"/>
      <c r="D32" s="119"/>
      <c r="E32" s="119"/>
      <c r="F32" s="119"/>
      <c r="G32" s="119"/>
      <c r="H32" s="119"/>
      <c r="I32" s="119"/>
      <c r="J32" s="119"/>
      <c r="K32" s="119"/>
      <c r="L32" s="119"/>
      <c r="M32" s="119"/>
      <c r="N32" s="119"/>
    </row>
    <row r="33" spans="1:14" ht="18.75" customHeight="1" x14ac:dyDescent="0.25">
      <c r="A33" s="108">
        <v>12</v>
      </c>
      <c r="B33" s="107" t="s">
        <v>304</v>
      </c>
      <c r="C33" s="107"/>
      <c r="D33" s="107"/>
      <c r="E33" s="107"/>
      <c r="F33" s="107"/>
      <c r="G33" s="107"/>
      <c r="H33" s="107"/>
      <c r="I33" s="107"/>
      <c r="J33" s="107"/>
      <c r="K33" s="107"/>
      <c r="L33" s="107"/>
      <c r="M33" s="107"/>
      <c r="N33" s="107"/>
    </row>
    <row r="34" spans="1:14" ht="18.75" customHeight="1" x14ac:dyDescent="0.25">
      <c r="A34" s="108"/>
      <c r="B34" s="107"/>
      <c r="C34" s="107"/>
      <c r="D34" s="107"/>
      <c r="E34" s="107"/>
      <c r="F34" s="107"/>
      <c r="G34" s="107"/>
      <c r="H34" s="107"/>
      <c r="I34" s="107"/>
      <c r="J34" s="107"/>
      <c r="K34" s="107"/>
      <c r="L34" s="107"/>
      <c r="M34" s="107"/>
      <c r="N34" s="107"/>
    </row>
    <row r="35" spans="1:14" ht="19.5" customHeight="1" x14ac:dyDescent="0.25">
      <c r="A35" s="108"/>
      <c r="B35" s="107"/>
      <c r="C35" s="107"/>
      <c r="D35" s="107"/>
      <c r="E35" s="107"/>
      <c r="F35" s="107"/>
      <c r="G35" s="107"/>
      <c r="H35" s="107"/>
      <c r="I35" s="107"/>
      <c r="J35" s="107"/>
      <c r="K35" s="107"/>
      <c r="L35" s="107"/>
      <c r="M35" s="107"/>
      <c r="N35" s="107"/>
    </row>
    <row r="36" spans="1:14" ht="18.75" customHeight="1" x14ac:dyDescent="0.25">
      <c r="A36" s="105">
        <v>13</v>
      </c>
      <c r="B36" s="119" t="s">
        <v>315</v>
      </c>
      <c r="C36" s="119"/>
      <c r="D36" s="119"/>
      <c r="E36" s="119"/>
      <c r="F36" s="119"/>
      <c r="G36" s="119"/>
      <c r="H36" s="119"/>
      <c r="I36" s="119"/>
      <c r="J36" s="119"/>
      <c r="K36" s="119"/>
      <c r="L36" s="119"/>
      <c r="M36" s="119"/>
      <c r="N36" s="119"/>
    </row>
    <row r="37" spans="1:14" ht="28.5" customHeight="1" x14ac:dyDescent="0.25">
      <c r="A37" s="106"/>
      <c r="B37" s="119"/>
      <c r="C37" s="119"/>
      <c r="D37" s="119"/>
      <c r="E37" s="119"/>
      <c r="F37" s="119"/>
      <c r="G37" s="119"/>
      <c r="H37" s="119"/>
      <c r="I37" s="119"/>
      <c r="J37" s="119"/>
      <c r="K37" s="119"/>
      <c r="L37" s="119"/>
      <c r="M37" s="119"/>
      <c r="N37" s="119"/>
    </row>
    <row r="38" spans="1:14" ht="18" customHeight="1" x14ac:dyDescent="0.25">
      <c r="A38" s="102">
        <v>14</v>
      </c>
      <c r="B38" s="93" t="s">
        <v>316</v>
      </c>
      <c r="C38" s="94"/>
      <c r="D38" s="94"/>
      <c r="E38" s="94"/>
      <c r="F38" s="94"/>
      <c r="G38" s="94"/>
      <c r="H38" s="94"/>
      <c r="I38" s="94"/>
      <c r="J38" s="94"/>
      <c r="K38" s="94"/>
      <c r="L38" s="94"/>
      <c r="M38" s="94"/>
      <c r="N38" s="95"/>
    </row>
    <row r="39" spans="1:14" ht="18" customHeight="1" x14ac:dyDescent="0.25">
      <c r="A39" s="103"/>
      <c r="B39" s="96"/>
      <c r="C39" s="97"/>
      <c r="D39" s="97"/>
      <c r="E39" s="97"/>
      <c r="F39" s="97"/>
      <c r="G39" s="97"/>
      <c r="H39" s="97"/>
      <c r="I39" s="97"/>
      <c r="J39" s="97"/>
      <c r="K39" s="97"/>
      <c r="L39" s="97"/>
      <c r="M39" s="97"/>
      <c r="N39" s="98"/>
    </row>
    <row r="40" spans="1:14" ht="18" customHeight="1" x14ac:dyDescent="0.25">
      <c r="A40" s="103"/>
      <c r="B40" s="96"/>
      <c r="C40" s="97"/>
      <c r="D40" s="97"/>
      <c r="E40" s="97"/>
      <c r="F40" s="97"/>
      <c r="G40" s="97"/>
      <c r="H40" s="97"/>
      <c r="I40" s="97"/>
      <c r="J40" s="97"/>
      <c r="K40" s="97"/>
      <c r="L40" s="97"/>
      <c r="M40" s="97"/>
      <c r="N40" s="98"/>
    </row>
    <row r="41" spans="1:14" ht="18" customHeight="1" x14ac:dyDescent="0.25">
      <c r="A41" s="104"/>
      <c r="B41" s="99"/>
      <c r="C41" s="100"/>
      <c r="D41" s="100"/>
      <c r="E41" s="100"/>
      <c r="F41" s="100"/>
      <c r="G41" s="100"/>
      <c r="H41" s="100"/>
      <c r="I41" s="100"/>
      <c r="J41" s="100"/>
      <c r="K41" s="100"/>
      <c r="L41" s="100"/>
      <c r="M41" s="100"/>
      <c r="N41" s="101"/>
    </row>
  </sheetData>
  <mergeCells count="28">
    <mergeCell ref="B38:N41"/>
    <mergeCell ref="A26:A28"/>
    <mergeCell ref="A13:A15"/>
    <mergeCell ref="A16:A18"/>
    <mergeCell ref="A19:A21"/>
    <mergeCell ref="A38:A41"/>
    <mergeCell ref="A36:A37"/>
    <mergeCell ref="B36:N37"/>
    <mergeCell ref="A29:A30"/>
    <mergeCell ref="B29:N30"/>
    <mergeCell ref="A31:A32"/>
    <mergeCell ref="B31:N32"/>
    <mergeCell ref="B33:N35"/>
    <mergeCell ref="A33:A35"/>
    <mergeCell ref="A1:A3"/>
    <mergeCell ref="A4:A6"/>
    <mergeCell ref="A7:A9"/>
    <mergeCell ref="B7:N9"/>
    <mergeCell ref="B4:N6"/>
    <mergeCell ref="B1:N3"/>
    <mergeCell ref="A10:A12"/>
    <mergeCell ref="A22:A25"/>
    <mergeCell ref="B10:N12"/>
    <mergeCell ref="B26:N28"/>
    <mergeCell ref="B22:N25"/>
    <mergeCell ref="B19:N21"/>
    <mergeCell ref="B16:N18"/>
    <mergeCell ref="B13:N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B8C86-422B-44B0-AE6D-7F40F6C1F7F6}">
  <sheetPr>
    <tabColor rgb="FF92D050"/>
  </sheetPr>
  <dimension ref="A1:M16"/>
  <sheetViews>
    <sheetView workbookViewId="0">
      <selection activeCell="G4" sqref="G4"/>
    </sheetView>
  </sheetViews>
  <sheetFormatPr defaultRowHeight="15" x14ac:dyDescent="0.25"/>
  <cols>
    <col min="1" max="1" width="37.5703125" customWidth="1"/>
    <col min="2" max="2" width="15.28515625" style="77" customWidth="1"/>
    <col min="4" max="4" width="17" customWidth="1"/>
    <col min="5" max="5" width="12" bestFit="1" customWidth="1"/>
  </cols>
  <sheetData>
    <row r="1" spans="1:13" ht="15.75" x14ac:dyDescent="0.25">
      <c r="A1" s="109" t="s">
        <v>203</v>
      </c>
      <c r="B1" s="109"/>
    </row>
    <row r="2" spans="1:13" x14ac:dyDescent="0.25">
      <c r="A2" s="78" t="s">
        <v>302</v>
      </c>
      <c r="B2" s="79" t="s">
        <v>301</v>
      </c>
      <c r="D2" s="83" t="s">
        <v>302</v>
      </c>
      <c r="E2" s="84" t="s">
        <v>301</v>
      </c>
    </row>
    <row r="3" spans="1:13" x14ac:dyDescent="0.25">
      <c r="A3" s="80" t="s">
        <v>300</v>
      </c>
      <c r="B3" s="81">
        <v>72</v>
      </c>
      <c r="D3" t="str" cm="1">
        <f t="array" ref="D3:E13">_xlfn.SORTBY(Table3[],Table3[Booth Cost],-1)</f>
        <v>Blue Ocean Gear</v>
      </c>
      <c r="E3">
        <v>114</v>
      </c>
    </row>
    <row r="4" spans="1:13" x14ac:dyDescent="0.25">
      <c r="A4" s="80" t="s">
        <v>299</v>
      </c>
      <c r="B4" s="81">
        <v>66</v>
      </c>
      <c r="D4" t="str">
        <v>Lionfish Dive and Beach Resort</v>
      </c>
      <c r="E4">
        <v>113</v>
      </c>
    </row>
    <row r="5" spans="1:13" x14ac:dyDescent="0.25">
      <c r="A5" s="80" t="s">
        <v>298</v>
      </c>
      <c r="B5" s="81">
        <v>114</v>
      </c>
      <c r="D5" t="str">
        <v>Pacific Divers</v>
      </c>
      <c r="E5">
        <v>113</v>
      </c>
    </row>
    <row r="6" spans="1:13" x14ac:dyDescent="0.25">
      <c r="A6" s="80" t="s">
        <v>297</v>
      </c>
      <c r="B6" s="81">
        <v>59</v>
      </c>
      <c r="D6" t="str">
        <v>Maldives Diving Treks</v>
      </c>
      <c r="E6">
        <v>102</v>
      </c>
    </row>
    <row r="7" spans="1:13" x14ac:dyDescent="0.25">
      <c r="A7" s="80" t="s">
        <v>296</v>
      </c>
      <c r="B7" s="81">
        <v>113</v>
      </c>
      <c r="D7" t="str">
        <v>Ultralight Dive Gear</v>
      </c>
      <c r="E7">
        <v>97</v>
      </c>
    </row>
    <row r="8" spans="1:13" x14ac:dyDescent="0.25">
      <c r="A8" s="80" t="s">
        <v>295</v>
      </c>
      <c r="B8" s="81">
        <v>102</v>
      </c>
      <c r="D8" t="str">
        <v>Amigo Dive Boats and Resorts</v>
      </c>
      <c r="E8">
        <v>72</v>
      </c>
    </row>
    <row r="9" spans="1:13" x14ac:dyDescent="0.25">
      <c r="A9" s="80" t="s">
        <v>294</v>
      </c>
      <c r="B9" s="81">
        <v>113</v>
      </c>
      <c r="D9" t="str">
        <v>Belize Dive Resort</v>
      </c>
      <c r="E9">
        <v>66</v>
      </c>
    </row>
    <row r="10" spans="1:13" x14ac:dyDescent="0.25">
      <c r="A10" s="80" t="s">
        <v>293</v>
      </c>
      <c r="B10" s="81">
        <v>57</v>
      </c>
      <c r="D10" t="str">
        <v>Fiji Diver Retreat</v>
      </c>
      <c r="E10">
        <v>59</v>
      </c>
    </row>
    <row r="11" spans="1:13" x14ac:dyDescent="0.25">
      <c r="A11" s="80" t="s">
        <v>292</v>
      </c>
      <c r="B11" s="81">
        <v>59</v>
      </c>
      <c r="D11" t="str">
        <v>SCUBA Tech and Gear</v>
      </c>
      <c r="E11">
        <v>59</v>
      </c>
    </row>
    <row r="12" spans="1:13" x14ac:dyDescent="0.25">
      <c r="A12" s="80" t="s">
        <v>291</v>
      </c>
      <c r="B12" s="81">
        <v>47</v>
      </c>
      <c r="D12" t="str">
        <v>Reef Diver Beach Resort</v>
      </c>
      <c r="E12">
        <v>57</v>
      </c>
    </row>
    <row r="13" spans="1:13" x14ac:dyDescent="0.25">
      <c r="A13" s="82" t="s">
        <v>290</v>
      </c>
      <c r="B13" s="81">
        <v>97</v>
      </c>
      <c r="D13" t="str">
        <v>SCUBA-wear</v>
      </c>
      <c r="E13">
        <v>47</v>
      </c>
    </row>
    <row r="15" spans="1:13" x14ac:dyDescent="0.25">
      <c r="A15" s="107" t="s">
        <v>303</v>
      </c>
      <c r="B15" s="107"/>
      <c r="C15" s="107"/>
      <c r="D15" s="107"/>
      <c r="E15" s="107"/>
      <c r="F15" s="107"/>
      <c r="G15" s="107"/>
      <c r="H15" s="107"/>
      <c r="I15" s="107"/>
      <c r="J15" s="107"/>
      <c r="K15" s="107"/>
      <c r="L15" s="107"/>
      <c r="M15" s="107"/>
    </row>
    <row r="16" spans="1:13" x14ac:dyDescent="0.25">
      <c r="A16" s="107"/>
      <c r="B16" s="107"/>
      <c r="C16" s="107"/>
      <c r="D16" s="107"/>
      <c r="E16" s="107"/>
      <c r="F16" s="107"/>
      <c r="G16" s="107"/>
      <c r="H16" s="107"/>
      <c r="I16" s="107"/>
      <c r="J16" s="107"/>
      <c r="K16" s="107"/>
      <c r="L16" s="107"/>
      <c r="M16" s="107"/>
    </row>
  </sheetData>
  <mergeCells count="2">
    <mergeCell ref="A1:B1"/>
    <mergeCell ref="A15:M16"/>
  </mergeCells>
  <conditionalFormatting sqref="A3:A13">
    <cfRule type="expression" dxfId="1" priority="1">
      <formula>AND(#REF!="Clothing",B3&gt;1000)</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E54E8-1B9C-4E06-B406-571ADCEE80BA}">
  <sheetPr>
    <tabColor rgb="FF92D050"/>
  </sheetPr>
  <dimension ref="A1:V26"/>
  <sheetViews>
    <sheetView zoomScale="85" zoomScaleNormal="85" workbookViewId="0">
      <selection activeCell="J8" sqref="J8"/>
    </sheetView>
  </sheetViews>
  <sheetFormatPr defaultRowHeight="15" x14ac:dyDescent="0.25"/>
  <cols>
    <col min="1" max="1" width="24.7109375" customWidth="1"/>
    <col min="2" max="5" width="10.7109375" customWidth="1"/>
    <col min="6" max="6" width="12.7109375" customWidth="1"/>
  </cols>
  <sheetData>
    <row r="1" spans="1:22" ht="48" customHeight="1" x14ac:dyDescent="0.8">
      <c r="A1" s="110" t="s">
        <v>31</v>
      </c>
      <c r="B1" s="110"/>
      <c r="C1" s="110"/>
      <c r="D1" s="110"/>
      <c r="E1" s="110"/>
      <c r="F1" s="110"/>
    </row>
    <row r="2" spans="1:22" ht="22.5" x14ac:dyDescent="0.45">
      <c r="A2" s="111" t="s">
        <v>30</v>
      </c>
      <c r="B2" s="111"/>
      <c r="C2" s="111"/>
      <c r="D2" s="111"/>
      <c r="E2" s="111"/>
      <c r="F2" s="4"/>
    </row>
    <row r="3" spans="1:22" ht="19.5" x14ac:dyDescent="0.4">
      <c r="A3" s="3" t="s">
        <v>29</v>
      </c>
      <c r="B3" s="3" t="s">
        <v>28</v>
      </c>
      <c r="C3" s="3" t="s">
        <v>27</v>
      </c>
      <c r="D3" s="3" t="s">
        <v>26</v>
      </c>
      <c r="E3" s="3" t="s">
        <v>25</v>
      </c>
      <c r="F3" s="3" t="s">
        <v>24</v>
      </c>
      <c r="J3" s="92" t="s">
        <v>0</v>
      </c>
      <c r="K3" s="92"/>
      <c r="L3" s="92"/>
      <c r="M3" s="92"/>
      <c r="N3" s="92"/>
      <c r="O3" s="92"/>
      <c r="P3" s="92"/>
      <c r="Q3" s="92"/>
      <c r="R3" s="92"/>
      <c r="S3" s="92"/>
      <c r="T3" s="92"/>
      <c r="U3" s="92"/>
      <c r="V3" s="92"/>
    </row>
    <row r="4" spans="1:22" ht="16.5" x14ac:dyDescent="0.3">
      <c r="A4" s="1" t="s">
        <v>23</v>
      </c>
      <c r="B4" s="1">
        <v>201</v>
      </c>
      <c r="C4" s="1">
        <v>243</v>
      </c>
      <c r="D4" s="1">
        <v>218</v>
      </c>
      <c r="E4" s="1">
        <v>219</v>
      </c>
      <c r="F4" s="1"/>
      <c r="J4" s="92"/>
      <c r="K4" s="92"/>
      <c r="L4" s="92"/>
      <c r="M4" s="92"/>
      <c r="N4" s="92"/>
      <c r="O4" s="92"/>
      <c r="P4" s="92"/>
      <c r="Q4" s="92"/>
      <c r="R4" s="92"/>
      <c r="S4" s="92"/>
      <c r="T4" s="92"/>
      <c r="U4" s="92"/>
      <c r="V4" s="92"/>
    </row>
    <row r="5" spans="1:22" ht="16.5" x14ac:dyDescent="0.3">
      <c r="A5" s="1" t="s">
        <v>22</v>
      </c>
      <c r="B5" s="1">
        <v>210</v>
      </c>
      <c r="C5" s="1">
        <v>182</v>
      </c>
      <c r="D5" s="1">
        <v>200</v>
      </c>
      <c r="E5" s="1">
        <v>201</v>
      </c>
      <c r="F5" s="1"/>
      <c r="J5" s="92"/>
      <c r="K5" s="92"/>
      <c r="L5" s="92"/>
      <c r="M5" s="92"/>
      <c r="N5" s="92"/>
      <c r="O5" s="92"/>
      <c r="P5" s="92"/>
      <c r="Q5" s="92"/>
      <c r="R5" s="92"/>
      <c r="S5" s="92"/>
      <c r="T5" s="92"/>
      <c r="U5" s="92"/>
      <c r="V5" s="92"/>
    </row>
    <row r="6" spans="1:22" ht="16.5" x14ac:dyDescent="0.3">
      <c r="A6" s="1" t="s">
        <v>21</v>
      </c>
      <c r="B6" s="1">
        <v>78</v>
      </c>
      <c r="C6" s="1">
        <v>88</v>
      </c>
      <c r="D6" s="1">
        <v>98</v>
      </c>
      <c r="E6" s="1">
        <v>99</v>
      </c>
      <c r="F6" s="1"/>
    </row>
    <row r="7" spans="1:22" ht="16.5" x14ac:dyDescent="0.3">
      <c r="A7" s="1" t="s">
        <v>20</v>
      </c>
      <c r="B7" s="1">
        <v>98</v>
      </c>
      <c r="C7" s="1">
        <v>78</v>
      </c>
      <c r="D7" s="1">
        <v>88</v>
      </c>
      <c r="E7" s="1">
        <v>90</v>
      </c>
      <c r="F7" s="1"/>
    </row>
    <row r="8" spans="1:22" ht="16.5" x14ac:dyDescent="0.3">
      <c r="A8" s="1" t="s">
        <v>19</v>
      </c>
      <c r="B8" s="1">
        <v>87</v>
      </c>
      <c r="C8" s="1">
        <v>83</v>
      </c>
      <c r="D8" s="1">
        <v>90</v>
      </c>
      <c r="E8" s="1">
        <v>90</v>
      </c>
      <c r="F8" s="1"/>
    </row>
    <row r="9" spans="1:22" ht="16.5" x14ac:dyDescent="0.3">
      <c r="A9" s="1" t="s">
        <v>18</v>
      </c>
      <c r="B9" s="1">
        <v>69</v>
      </c>
      <c r="C9" s="1">
        <v>94</v>
      </c>
      <c r="D9" s="1">
        <v>101</v>
      </c>
      <c r="E9" s="1">
        <v>102</v>
      </c>
      <c r="F9" s="1"/>
    </row>
    <row r="10" spans="1:22" ht="16.5" x14ac:dyDescent="0.3">
      <c r="A10" s="1" t="s">
        <v>17</v>
      </c>
      <c r="B10" s="1">
        <v>75</v>
      </c>
      <c r="C10" s="1">
        <v>60</v>
      </c>
      <c r="D10" s="1">
        <v>69</v>
      </c>
      <c r="E10" s="1">
        <v>65</v>
      </c>
      <c r="F10" s="2"/>
    </row>
    <row r="11" spans="1:22" ht="16.5" x14ac:dyDescent="0.3">
      <c r="A11" s="1" t="s">
        <v>16</v>
      </c>
      <c r="B11" s="1">
        <v>85</v>
      </c>
      <c r="C11" s="1">
        <v>70</v>
      </c>
      <c r="D11" s="1">
        <v>78</v>
      </c>
      <c r="E11" s="1">
        <v>75</v>
      </c>
      <c r="F11" s="1"/>
    </row>
    <row r="12" spans="1:22" ht="16.5" x14ac:dyDescent="0.3">
      <c r="A12" s="1" t="s">
        <v>15</v>
      </c>
      <c r="B12" s="1">
        <v>82</v>
      </c>
      <c r="C12" s="1">
        <v>87</v>
      </c>
      <c r="D12" s="1">
        <v>91</v>
      </c>
      <c r="E12" s="1">
        <v>92</v>
      </c>
      <c r="F12" s="1"/>
    </row>
    <row r="13" spans="1:22" ht="16.5" x14ac:dyDescent="0.3">
      <c r="A13" s="1" t="s">
        <v>14</v>
      </c>
      <c r="B13" s="1">
        <v>39</v>
      </c>
      <c r="C13" s="1">
        <v>45</v>
      </c>
      <c r="D13" s="1">
        <v>45</v>
      </c>
      <c r="E13" s="1">
        <v>45</v>
      </c>
      <c r="F13" s="1"/>
    </row>
    <row r="14" spans="1:22" ht="16.5" x14ac:dyDescent="0.3">
      <c r="A14" s="1" t="s">
        <v>13</v>
      </c>
      <c r="B14" s="1">
        <v>90</v>
      </c>
      <c r="C14" s="1">
        <v>85</v>
      </c>
      <c r="D14" s="1">
        <v>85</v>
      </c>
      <c r="E14" s="1">
        <v>80</v>
      </c>
      <c r="F14" s="1"/>
    </row>
    <row r="15" spans="1:22" ht="16.5" x14ac:dyDescent="0.3">
      <c r="A15" s="1" t="s">
        <v>12</v>
      </c>
      <c r="B15" s="1">
        <v>55</v>
      </c>
      <c r="C15" s="1">
        <v>60</v>
      </c>
      <c r="D15" s="1">
        <v>63</v>
      </c>
      <c r="E15" s="1">
        <v>61</v>
      </c>
      <c r="F15" s="1"/>
    </row>
    <row r="16" spans="1:22" ht="16.5" x14ac:dyDescent="0.3">
      <c r="A16" s="1" t="s">
        <v>11</v>
      </c>
      <c r="B16" s="1">
        <v>230</v>
      </c>
      <c r="C16" s="1">
        <v>220</v>
      </c>
      <c r="D16" s="1">
        <v>212</v>
      </c>
      <c r="E16" s="1">
        <v>190</v>
      </c>
      <c r="F16" s="1"/>
    </row>
    <row r="17" spans="1:6" ht="16.5" x14ac:dyDescent="0.3">
      <c r="A17" s="1" t="s">
        <v>10</v>
      </c>
      <c r="B17" s="1">
        <v>49</v>
      </c>
      <c r="C17" s="1">
        <v>48</v>
      </c>
      <c r="D17" s="1">
        <v>51</v>
      </c>
      <c r="E17" s="1">
        <v>50</v>
      </c>
      <c r="F17" s="2"/>
    </row>
    <row r="18" spans="1:6" ht="16.5" x14ac:dyDescent="0.3">
      <c r="A18" s="1" t="s">
        <v>9</v>
      </c>
      <c r="B18" s="1">
        <v>44</v>
      </c>
      <c r="C18" s="1">
        <v>44</v>
      </c>
      <c r="D18" s="1">
        <v>45</v>
      </c>
      <c r="E18" s="1">
        <v>58</v>
      </c>
      <c r="F18" s="1"/>
    </row>
    <row r="19" spans="1:6" ht="16.5" x14ac:dyDescent="0.3">
      <c r="A19" s="1" t="s">
        <v>8</v>
      </c>
      <c r="B19" s="1">
        <v>51</v>
      </c>
      <c r="C19" s="1">
        <v>50</v>
      </c>
      <c r="D19" s="1">
        <v>53</v>
      </c>
      <c r="E19" s="1">
        <v>55</v>
      </c>
      <c r="F19" s="1"/>
    </row>
    <row r="20" spans="1:6" ht="16.5" x14ac:dyDescent="0.3">
      <c r="A20" s="1" t="s">
        <v>7</v>
      </c>
      <c r="B20" s="1">
        <v>40</v>
      </c>
      <c r="C20" s="1">
        <v>20</v>
      </c>
      <c r="D20" s="1">
        <v>33</v>
      </c>
      <c r="E20" s="1">
        <v>31</v>
      </c>
      <c r="F20" s="1"/>
    </row>
    <row r="21" spans="1:6" ht="16.5" x14ac:dyDescent="0.3">
      <c r="A21" s="1" t="s">
        <v>6</v>
      </c>
      <c r="B21" s="1">
        <v>78</v>
      </c>
      <c r="C21" s="1">
        <v>85</v>
      </c>
      <c r="D21" s="1">
        <v>70</v>
      </c>
      <c r="E21" s="1">
        <v>75</v>
      </c>
      <c r="F21" s="1"/>
    </row>
    <row r="22" spans="1:6" ht="16.5" x14ac:dyDescent="0.3">
      <c r="A22" s="1" t="s">
        <v>5</v>
      </c>
      <c r="B22" s="1">
        <v>60</v>
      </c>
      <c r="C22" s="1">
        <v>58</v>
      </c>
      <c r="D22" s="1">
        <v>60</v>
      </c>
      <c r="E22" s="1">
        <v>58</v>
      </c>
      <c r="F22" s="1"/>
    </row>
    <row r="23" spans="1:6" ht="16.5" x14ac:dyDescent="0.3">
      <c r="A23" s="1" t="s">
        <v>4</v>
      </c>
      <c r="B23" s="1">
        <v>58</v>
      </c>
      <c r="C23" s="1">
        <v>50</v>
      </c>
      <c r="D23" s="1">
        <v>46</v>
      </c>
      <c r="E23" s="1">
        <v>46</v>
      </c>
      <c r="F23" s="1"/>
    </row>
    <row r="24" spans="1:6" ht="16.5" x14ac:dyDescent="0.3">
      <c r="A24" s="1" t="s">
        <v>3</v>
      </c>
      <c r="B24" s="1">
        <v>76</v>
      </c>
      <c r="C24" s="1">
        <v>63</v>
      </c>
      <c r="D24" s="1">
        <v>50</v>
      </c>
      <c r="E24" s="1">
        <v>57</v>
      </c>
      <c r="F24" s="2"/>
    </row>
    <row r="25" spans="1:6" ht="16.5" x14ac:dyDescent="0.3">
      <c r="A25" s="1" t="s">
        <v>2</v>
      </c>
      <c r="B25" s="1">
        <v>30</v>
      </c>
      <c r="C25" s="1">
        <v>28</v>
      </c>
      <c r="D25" s="1">
        <v>22</v>
      </c>
      <c r="E25" s="1">
        <v>23</v>
      </c>
      <c r="F25" s="1"/>
    </row>
    <row r="26" spans="1:6" ht="16.5" x14ac:dyDescent="0.3">
      <c r="A26" s="1" t="s">
        <v>1</v>
      </c>
      <c r="B26" s="1">
        <v>57</v>
      </c>
      <c r="C26" s="1">
        <v>58</v>
      </c>
      <c r="D26" s="1">
        <v>57</v>
      </c>
      <c r="E26" s="1">
        <v>58</v>
      </c>
      <c r="F26" s="1"/>
    </row>
  </sheetData>
  <sheetProtection algorithmName="SHA-512" hashValue="uacdny7qbfWkhoKBrucpdI5RsriHiwH9xmEwz/i1Rp2n31GTbZaaa2hoB1vn7zX3MhuFPxLIJD7hdqcCy+M2PQ==" saltValue="t0x6Pthfyqr+Ufdn7yAEsQ==" spinCount="100000" sheet="1" objects="1" scenarios="1"/>
  <protectedRanges>
    <protectedRange algorithmName="SHA-512" hashValue="lFasg+DWgW+g8aLyQ3RBDjrkpe+1c9kjiROpQYErljTQJVZMgb4Lmof80XNJ3e0QXvqmAAUJPtgHAIFBWLAyzQ==" saltValue="USIx4AEY4tGmvchtH3dX9g==" spinCount="100000" sqref="A4:A26" name="Orders"/>
  </protectedRanges>
  <mergeCells count="3">
    <mergeCell ref="A1:F1"/>
    <mergeCell ref="A2:E2"/>
    <mergeCell ref="J3:V5"/>
  </mergeCells>
  <printOptions horizontalCentered="1"/>
  <pageMargins left="1" right="1" top="1" bottom="1" header="0.3" footer="0.3"/>
  <pageSetup scale="12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0EDF-A5C8-4A16-9C75-27FFDCF6472A}">
  <sheetPr>
    <tabColor rgb="FF92D050"/>
  </sheetPr>
  <dimension ref="A1:N12"/>
  <sheetViews>
    <sheetView topLeftCell="A7" workbookViewId="0">
      <selection activeCell="F7" sqref="F7"/>
    </sheetView>
  </sheetViews>
  <sheetFormatPr defaultColWidth="11.42578125" defaultRowHeight="15" x14ac:dyDescent="0.25"/>
  <cols>
    <col min="1" max="1" width="13" customWidth="1"/>
    <col min="2" max="2" width="14.7109375" customWidth="1"/>
  </cols>
  <sheetData>
    <row r="1" spans="1:14" x14ac:dyDescent="0.25">
      <c r="A1" s="7" t="s">
        <v>40</v>
      </c>
      <c r="B1" s="7" t="s">
        <v>39</v>
      </c>
    </row>
    <row r="2" spans="1:14" x14ac:dyDescent="0.25">
      <c r="A2" s="6" t="s">
        <v>38</v>
      </c>
      <c r="B2" s="5">
        <v>63</v>
      </c>
    </row>
    <row r="3" spans="1:14" x14ac:dyDescent="0.25">
      <c r="A3" s="5" t="s">
        <v>37</v>
      </c>
      <c r="B3" s="5">
        <v>40</v>
      </c>
    </row>
    <row r="4" spans="1:14" x14ac:dyDescent="0.25">
      <c r="A4" s="5" t="s">
        <v>36</v>
      </c>
      <c r="B4" s="5">
        <v>50</v>
      </c>
    </row>
    <row r="5" spans="1:14" x14ac:dyDescent="0.25">
      <c r="A5" s="5" t="s">
        <v>35</v>
      </c>
      <c r="B5" s="5">
        <v>44</v>
      </c>
    </row>
    <row r="6" spans="1:14" x14ac:dyDescent="0.25">
      <c r="A6" s="5" t="s">
        <v>34</v>
      </c>
      <c r="B6" s="5">
        <v>47</v>
      </c>
    </row>
    <row r="7" spans="1:14" x14ac:dyDescent="0.25">
      <c r="A7" s="5" t="s">
        <v>33</v>
      </c>
      <c r="B7" s="5">
        <v>49</v>
      </c>
    </row>
    <row r="10" spans="1:14" x14ac:dyDescent="0.25">
      <c r="B10" s="92" t="s">
        <v>32</v>
      </c>
      <c r="C10" s="92"/>
      <c r="D10" s="92"/>
      <c r="E10" s="92"/>
      <c r="F10" s="92"/>
      <c r="G10" s="92"/>
      <c r="H10" s="92"/>
      <c r="I10" s="92"/>
      <c r="J10" s="92"/>
      <c r="K10" s="92"/>
      <c r="L10" s="92"/>
      <c r="M10" s="92"/>
      <c r="N10" s="92"/>
    </row>
    <row r="11" spans="1:14" x14ac:dyDescent="0.25">
      <c r="B11" s="92"/>
      <c r="C11" s="92"/>
      <c r="D11" s="92"/>
      <c r="E11" s="92"/>
      <c r="F11" s="92"/>
      <c r="G11" s="92"/>
      <c r="H11" s="92"/>
      <c r="I11" s="92"/>
      <c r="J11" s="92"/>
      <c r="K11" s="92"/>
      <c r="L11" s="92"/>
      <c r="M11" s="92"/>
      <c r="N11" s="92"/>
    </row>
    <row r="12" spans="1:14" x14ac:dyDescent="0.25">
      <c r="B12" s="92"/>
      <c r="C12" s="92"/>
      <c r="D12" s="92"/>
      <c r="E12" s="92"/>
      <c r="F12" s="92"/>
      <c r="G12" s="92"/>
      <c r="H12" s="92"/>
      <c r="I12" s="92"/>
      <c r="J12" s="92"/>
      <c r="K12" s="92"/>
      <c r="L12" s="92"/>
      <c r="M12" s="92"/>
      <c r="N12" s="92"/>
    </row>
  </sheetData>
  <mergeCells count="1">
    <mergeCell ref="B10:N12"/>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30C2-0273-40D6-95C9-E12893FEE365}">
  <sheetPr>
    <tabColor rgb="FF92D050"/>
  </sheetPr>
  <dimension ref="A1:Y49"/>
  <sheetViews>
    <sheetView zoomScale="70" zoomScaleNormal="70" workbookViewId="0">
      <selection activeCell="K3" sqref="K3"/>
    </sheetView>
  </sheetViews>
  <sheetFormatPr defaultColWidth="8.85546875" defaultRowHeight="18.75" x14ac:dyDescent="0.3"/>
  <cols>
    <col min="1" max="1" width="36.42578125" style="8" bestFit="1" customWidth="1"/>
    <col min="2" max="2" width="18.85546875" style="8" bestFit="1" customWidth="1"/>
    <col min="3" max="3" width="12.42578125" style="8" customWidth="1"/>
    <col min="4" max="7" width="11.140625" style="8" customWidth="1"/>
    <col min="8" max="8" width="13.7109375" style="8" customWidth="1"/>
    <col min="9" max="9" width="13.42578125" style="8" customWidth="1"/>
    <col min="10" max="10" width="14.28515625" style="8" bestFit="1" customWidth="1"/>
    <col min="11" max="11" width="11.7109375" style="8" bestFit="1" customWidth="1"/>
    <col min="12" max="16384" width="8.85546875" style="8"/>
  </cols>
  <sheetData>
    <row r="1" spans="1:25" x14ac:dyDescent="0.3">
      <c r="J1" s="26" t="s">
        <v>142</v>
      </c>
      <c r="K1" s="8">
        <f>SUMIF(E5:E49,"&lt;&gt;0",K5:K49)</f>
        <v>8759.1875</v>
      </c>
    </row>
    <row r="2" spans="1:25" x14ac:dyDescent="0.3">
      <c r="J2" s="26" t="s">
        <v>141</v>
      </c>
      <c r="K2" s="8">
        <f>SUMIFS(D5:D49,C5:C49,"=0",A5:A49,"*Soup*")</f>
        <v>55</v>
      </c>
    </row>
    <row r="4" spans="1:25" s="19" customFormat="1" ht="35.25" customHeight="1" x14ac:dyDescent="0.3">
      <c r="A4" s="25" t="s">
        <v>140</v>
      </c>
      <c r="B4" s="24" t="s">
        <v>139</v>
      </c>
      <c r="C4" s="23" t="s">
        <v>138</v>
      </c>
      <c r="D4" s="22" t="s">
        <v>137</v>
      </c>
      <c r="E4" s="22" t="s">
        <v>136</v>
      </c>
      <c r="F4" s="22" t="s">
        <v>135</v>
      </c>
      <c r="G4" s="22" t="s">
        <v>134</v>
      </c>
      <c r="H4" s="22" t="s">
        <v>133</v>
      </c>
      <c r="I4" s="22" t="s">
        <v>132</v>
      </c>
      <c r="J4" s="21" t="s">
        <v>131</v>
      </c>
      <c r="K4" s="20" t="s">
        <v>130</v>
      </c>
    </row>
    <row r="5" spans="1:25" x14ac:dyDescent="0.3">
      <c r="A5" s="13" t="s">
        <v>129</v>
      </c>
      <c r="B5" s="11" t="s">
        <v>128</v>
      </c>
      <c r="C5" s="12">
        <v>25</v>
      </c>
      <c r="D5" s="11">
        <v>25</v>
      </c>
      <c r="E5" s="11">
        <f t="shared" ref="E5:E49" si="0">D5 - C5</f>
        <v>0</v>
      </c>
      <c r="F5" s="11">
        <v>41</v>
      </c>
      <c r="G5" s="11">
        <v>10</v>
      </c>
      <c r="H5" s="11"/>
      <c r="I5" s="10">
        <v>13.5</v>
      </c>
      <c r="J5" s="10">
        <v>18</v>
      </c>
      <c r="K5" s="9">
        <f t="shared" ref="K5:K49" si="1">D5 * I5</f>
        <v>337.5</v>
      </c>
    </row>
    <row r="6" spans="1:25" x14ac:dyDescent="0.3">
      <c r="A6" s="18" t="s">
        <v>127</v>
      </c>
      <c r="B6" s="16" t="s">
        <v>126</v>
      </c>
      <c r="C6" s="17">
        <v>0</v>
      </c>
      <c r="D6" s="16">
        <v>50</v>
      </c>
      <c r="E6" s="16">
        <f t="shared" si="0"/>
        <v>50</v>
      </c>
      <c r="F6" s="16">
        <v>50</v>
      </c>
      <c r="G6" s="16">
        <v>25</v>
      </c>
      <c r="H6" s="16"/>
      <c r="I6" s="15">
        <v>7.5</v>
      </c>
      <c r="J6" s="15">
        <v>10</v>
      </c>
      <c r="K6" s="14">
        <f t="shared" si="1"/>
        <v>375</v>
      </c>
      <c r="M6" s="92" t="s">
        <v>41</v>
      </c>
      <c r="N6" s="92"/>
      <c r="O6" s="92"/>
      <c r="P6" s="92"/>
      <c r="Q6" s="92"/>
      <c r="R6" s="92"/>
      <c r="S6" s="92"/>
      <c r="T6" s="92"/>
      <c r="U6" s="92"/>
      <c r="V6" s="92"/>
      <c r="W6" s="92"/>
      <c r="X6" s="92"/>
      <c r="Y6" s="92"/>
    </row>
    <row r="7" spans="1:25" x14ac:dyDescent="0.3">
      <c r="A7" s="13" t="s">
        <v>125</v>
      </c>
      <c r="B7" s="11" t="s">
        <v>124</v>
      </c>
      <c r="C7" s="12">
        <v>0</v>
      </c>
      <c r="D7" s="11">
        <v>0</v>
      </c>
      <c r="E7" s="11">
        <f t="shared" si="0"/>
        <v>0</v>
      </c>
      <c r="F7" s="11">
        <v>40</v>
      </c>
      <c r="G7" s="11">
        <v>10</v>
      </c>
      <c r="H7" s="11"/>
      <c r="I7" s="10">
        <v>16.5</v>
      </c>
      <c r="J7" s="10">
        <v>22</v>
      </c>
      <c r="K7" s="9">
        <f t="shared" si="1"/>
        <v>0</v>
      </c>
      <c r="M7" s="92"/>
      <c r="N7" s="92"/>
      <c r="O7" s="92"/>
      <c r="P7" s="92"/>
      <c r="Q7" s="92"/>
      <c r="R7" s="92"/>
      <c r="S7" s="92"/>
      <c r="T7" s="92"/>
      <c r="U7" s="92"/>
      <c r="V7" s="92"/>
      <c r="W7" s="92"/>
      <c r="X7" s="92"/>
      <c r="Y7" s="92"/>
    </row>
    <row r="8" spans="1:25" x14ac:dyDescent="0.3">
      <c r="A8" s="18" t="s">
        <v>123</v>
      </c>
      <c r="B8" s="16" t="s">
        <v>122</v>
      </c>
      <c r="C8" s="17">
        <v>0</v>
      </c>
      <c r="D8" s="16">
        <v>15</v>
      </c>
      <c r="E8" s="16">
        <f t="shared" si="0"/>
        <v>15</v>
      </c>
      <c r="F8" s="16">
        <v>0</v>
      </c>
      <c r="G8" s="16">
        <v>10</v>
      </c>
      <c r="H8" s="16"/>
      <c r="I8" s="15">
        <v>16.012499999999999</v>
      </c>
      <c r="J8" s="15">
        <v>21.35</v>
      </c>
      <c r="K8" s="14">
        <f t="shared" si="1"/>
        <v>240.1875</v>
      </c>
      <c r="M8" s="92"/>
      <c r="N8" s="92"/>
      <c r="O8" s="92"/>
      <c r="P8" s="92"/>
      <c r="Q8" s="92"/>
      <c r="R8" s="92"/>
      <c r="S8" s="92"/>
      <c r="T8" s="92"/>
      <c r="U8" s="92"/>
      <c r="V8" s="92"/>
      <c r="W8" s="92"/>
      <c r="X8" s="92"/>
      <c r="Y8" s="92"/>
    </row>
    <row r="9" spans="1:25" x14ac:dyDescent="0.3">
      <c r="A9" s="13" t="s">
        <v>121</v>
      </c>
      <c r="B9" s="11" t="s">
        <v>109</v>
      </c>
      <c r="C9" s="12">
        <v>0</v>
      </c>
      <c r="D9" s="11">
        <v>0</v>
      </c>
      <c r="E9" s="11">
        <f t="shared" si="0"/>
        <v>0</v>
      </c>
      <c r="F9" s="11">
        <v>10</v>
      </c>
      <c r="G9" s="11">
        <v>25</v>
      </c>
      <c r="H9" s="11"/>
      <c r="I9" s="10">
        <v>18.75</v>
      </c>
      <c r="J9" s="10">
        <v>25</v>
      </c>
      <c r="K9" s="9">
        <f t="shared" si="1"/>
        <v>0</v>
      </c>
    </row>
    <row r="10" spans="1:25" x14ac:dyDescent="0.3">
      <c r="A10" s="18" t="s">
        <v>120</v>
      </c>
      <c r="B10" s="16" t="s">
        <v>119</v>
      </c>
      <c r="C10" s="17">
        <v>0</v>
      </c>
      <c r="D10" s="16">
        <v>0</v>
      </c>
      <c r="E10" s="16">
        <f t="shared" si="0"/>
        <v>0</v>
      </c>
      <c r="F10" s="16">
        <v>0</v>
      </c>
      <c r="G10" s="16">
        <v>10</v>
      </c>
      <c r="H10" s="16"/>
      <c r="I10" s="15">
        <v>22.5</v>
      </c>
      <c r="J10" s="15">
        <v>30</v>
      </c>
      <c r="K10" s="14">
        <f t="shared" si="1"/>
        <v>0</v>
      </c>
      <c r="M10" s="116" t="s">
        <v>143</v>
      </c>
      <c r="N10" s="116"/>
      <c r="O10" s="116"/>
      <c r="P10" s="116"/>
      <c r="Q10" s="116"/>
      <c r="R10" s="116"/>
      <c r="S10" s="116"/>
      <c r="T10" s="116"/>
      <c r="U10" s="116"/>
      <c r="V10" s="116"/>
      <c r="W10" s="116"/>
      <c r="X10" s="116"/>
      <c r="Y10" s="116"/>
    </row>
    <row r="11" spans="1:25" x14ac:dyDescent="0.3">
      <c r="A11" s="13" t="s">
        <v>118</v>
      </c>
      <c r="B11" s="11" t="s">
        <v>117</v>
      </c>
      <c r="C11" s="12">
        <v>0</v>
      </c>
      <c r="D11" s="11">
        <v>0</v>
      </c>
      <c r="E11" s="11">
        <f t="shared" si="0"/>
        <v>0</v>
      </c>
      <c r="F11" s="11">
        <v>0</v>
      </c>
      <c r="G11" s="11">
        <v>10</v>
      </c>
      <c r="H11" s="11"/>
      <c r="I11" s="10">
        <v>30</v>
      </c>
      <c r="J11" s="10">
        <v>40</v>
      </c>
      <c r="K11" s="9">
        <f t="shared" si="1"/>
        <v>0</v>
      </c>
      <c r="M11" s="116"/>
      <c r="N11" s="116"/>
      <c r="O11" s="116"/>
      <c r="P11" s="116"/>
      <c r="Q11" s="116"/>
      <c r="R11" s="116"/>
      <c r="S11" s="116"/>
      <c r="T11" s="116"/>
      <c r="U11" s="116"/>
      <c r="V11" s="116"/>
      <c r="W11" s="116"/>
      <c r="X11" s="116"/>
      <c r="Y11" s="116"/>
    </row>
    <row r="12" spans="1:25" x14ac:dyDescent="0.3">
      <c r="A12" s="18" t="s">
        <v>116</v>
      </c>
      <c r="B12" s="16" t="s">
        <v>115</v>
      </c>
      <c r="C12" s="17">
        <v>0</v>
      </c>
      <c r="D12" s="16">
        <v>40</v>
      </c>
      <c r="E12" s="16">
        <f t="shared" si="0"/>
        <v>40</v>
      </c>
      <c r="F12" s="16">
        <v>0</v>
      </c>
      <c r="G12" s="16">
        <v>10</v>
      </c>
      <c r="H12" s="16"/>
      <c r="I12" s="15">
        <v>17.4375</v>
      </c>
      <c r="J12" s="15">
        <v>23.25</v>
      </c>
      <c r="K12" s="14">
        <f t="shared" si="1"/>
        <v>697.5</v>
      </c>
      <c r="M12" s="116"/>
      <c r="N12" s="116"/>
      <c r="O12" s="116"/>
      <c r="P12" s="116"/>
      <c r="Q12" s="116"/>
      <c r="R12" s="116"/>
      <c r="S12" s="116"/>
      <c r="T12" s="116"/>
      <c r="U12" s="116"/>
      <c r="V12" s="116"/>
      <c r="W12" s="116"/>
      <c r="X12" s="116"/>
      <c r="Y12" s="116"/>
    </row>
    <row r="13" spans="1:25" x14ac:dyDescent="0.3">
      <c r="A13" s="13" t="s">
        <v>114</v>
      </c>
      <c r="B13" s="11" t="s">
        <v>113</v>
      </c>
      <c r="C13" s="12">
        <v>0</v>
      </c>
      <c r="D13" s="11">
        <v>0</v>
      </c>
      <c r="E13" s="11">
        <f t="shared" si="0"/>
        <v>0</v>
      </c>
      <c r="F13" s="11">
        <v>0</v>
      </c>
      <c r="G13" s="11">
        <v>10</v>
      </c>
      <c r="H13" s="11"/>
      <c r="I13" s="10">
        <v>29.25</v>
      </c>
      <c r="J13" s="10">
        <v>39</v>
      </c>
      <c r="K13" s="9">
        <f t="shared" si="1"/>
        <v>0</v>
      </c>
    </row>
    <row r="14" spans="1:25" x14ac:dyDescent="0.3">
      <c r="A14" s="18" t="s">
        <v>112</v>
      </c>
      <c r="B14" s="16" t="s">
        <v>111</v>
      </c>
      <c r="C14" s="17">
        <v>0</v>
      </c>
      <c r="D14" s="16">
        <v>0</v>
      </c>
      <c r="E14" s="16">
        <f t="shared" si="0"/>
        <v>0</v>
      </c>
      <c r="F14" s="16">
        <v>20</v>
      </c>
      <c r="G14" s="16">
        <v>5</v>
      </c>
      <c r="H14" s="16"/>
      <c r="I14" s="15">
        <v>6.9</v>
      </c>
      <c r="J14" s="15">
        <v>9.1999999999999993</v>
      </c>
      <c r="K14" s="14">
        <f t="shared" si="1"/>
        <v>0</v>
      </c>
    </row>
    <row r="15" spans="1:25" x14ac:dyDescent="0.3">
      <c r="A15" s="13" t="s">
        <v>110</v>
      </c>
      <c r="B15" s="11" t="s">
        <v>109</v>
      </c>
      <c r="C15" s="12">
        <v>0</v>
      </c>
      <c r="D15" s="11">
        <v>0</v>
      </c>
      <c r="E15" s="11">
        <f t="shared" si="0"/>
        <v>0</v>
      </c>
      <c r="F15" s="11">
        <v>40</v>
      </c>
      <c r="G15" s="11">
        <v>10</v>
      </c>
      <c r="H15" s="11"/>
      <c r="I15" s="10">
        <v>60.75</v>
      </c>
      <c r="J15" s="10">
        <v>81</v>
      </c>
      <c r="K15" s="9">
        <f t="shared" si="1"/>
        <v>0</v>
      </c>
    </row>
    <row r="16" spans="1:25" x14ac:dyDescent="0.3">
      <c r="A16" s="18" t="s">
        <v>108</v>
      </c>
      <c r="B16" s="16" t="s">
        <v>107</v>
      </c>
      <c r="C16" s="17">
        <v>0</v>
      </c>
      <c r="D16" s="16">
        <v>0</v>
      </c>
      <c r="E16" s="16">
        <f t="shared" si="0"/>
        <v>0</v>
      </c>
      <c r="F16" s="16">
        <v>0</v>
      </c>
      <c r="G16" s="16">
        <v>5</v>
      </c>
      <c r="H16" s="16"/>
      <c r="I16" s="15">
        <v>7.5</v>
      </c>
      <c r="J16" s="15">
        <v>10</v>
      </c>
      <c r="K16" s="14">
        <f t="shared" si="1"/>
        <v>0</v>
      </c>
    </row>
    <row r="17" spans="1:11" x14ac:dyDescent="0.3">
      <c r="A17" s="13" t="s">
        <v>106</v>
      </c>
      <c r="B17" s="11" t="s">
        <v>105</v>
      </c>
      <c r="C17" s="12">
        <v>23</v>
      </c>
      <c r="D17" s="11">
        <v>23</v>
      </c>
      <c r="E17" s="11">
        <f t="shared" si="0"/>
        <v>0</v>
      </c>
      <c r="F17" s="11">
        <v>0</v>
      </c>
      <c r="G17" s="11">
        <v>15</v>
      </c>
      <c r="H17" s="11"/>
      <c r="I17" s="10">
        <v>10.5</v>
      </c>
      <c r="J17" s="10">
        <v>14</v>
      </c>
      <c r="K17" s="9">
        <f t="shared" si="1"/>
        <v>241.5</v>
      </c>
    </row>
    <row r="18" spans="1:11" x14ac:dyDescent="0.3">
      <c r="A18" s="18" t="s">
        <v>104</v>
      </c>
      <c r="B18" s="16" t="s">
        <v>103</v>
      </c>
      <c r="C18" s="17">
        <v>0</v>
      </c>
      <c r="D18" s="16">
        <v>0</v>
      </c>
      <c r="E18" s="16">
        <f t="shared" si="0"/>
        <v>0</v>
      </c>
      <c r="F18" s="16">
        <v>120</v>
      </c>
      <c r="G18" s="16">
        <v>30</v>
      </c>
      <c r="H18" s="16"/>
      <c r="I18" s="15">
        <v>13.8</v>
      </c>
      <c r="J18" s="15">
        <v>18.399999999999999</v>
      </c>
      <c r="K18" s="14">
        <f t="shared" si="1"/>
        <v>0</v>
      </c>
    </row>
    <row r="19" spans="1:11" x14ac:dyDescent="0.3">
      <c r="A19" s="13" t="s">
        <v>102</v>
      </c>
      <c r="B19" s="11" t="s">
        <v>101</v>
      </c>
      <c r="C19" s="12">
        <v>0</v>
      </c>
      <c r="D19" s="11">
        <v>0</v>
      </c>
      <c r="E19" s="11">
        <f t="shared" si="0"/>
        <v>0</v>
      </c>
      <c r="F19" s="11">
        <v>0</v>
      </c>
      <c r="G19" s="11">
        <v>10</v>
      </c>
      <c r="H19" s="11"/>
      <c r="I19" s="10">
        <v>7.2374999999999998</v>
      </c>
      <c r="J19" s="10">
        <v>9.65</v>
      </c>
      <c r="K19" s="9">
        <f t="shared" si="1"/>
        <v>0</v>
      </c>
    </row>
    <row r="20" spans="1:11" x14ac:dyDescent="0.3">
      <c r="A20" s="18" t="s">
        <v>100</v>
      </c>
      <c r="B20" s="16" t="s">
        <v>99</v>
      </c>
      <c r="C20" s="17">
        <v>325</v>
      </c>
      <c r="D20" s="16">
        <v>325</v>
      </c>
      <c r="E20" s="16">
        <f t="shared" si="0"/>
        <v>0</v>
      </c>
      <c r="F20" s="16">
        <v>300</v>
      </c>
      <c r="G20" s="16">
        <v>25</v>
      </c>
      <c r="H20" s="16"/>
      <c r="I20" s="15">
        <v>34.5</v>
      </c>
      <c r="J20" s="15">
        <v>46</v>
      </c>
      <c r="K20" s="14">
        <f t="shared" si="1"/>
        <v>11212.5</v>
      </c>
    </row>
    <row r="21" spans="1:11" x14ac:dyDescent="0.3">
      <c r="A21" s="13" t="s">
        <v>98</v>
      </c>
      <c r="B21" s="11" t="s">
        <v>97</v>
      </c>
      <c r="C21" s="12">
        <v>0</v>
      </c>
      <c r="D21" s="11">
        <v>0</v>
      </c>
      <c r="E21" s="11">
        <f t="shared" si="0"/>
        <v>0</v>
      </c>
      <c r="F21" s="11">
        <v>200</v>
      </c>
      <c r="G21" s="11">
        <v>25</v>
      </c>
      <c r="H21" s="11"/>
      <c r="I21" s="10">
        <v>9.5625</v>
      </c>
      <c r="J21" s="10">
        <v>12.75</v>
      </c>
      <c r="K21" s="9">
        <f t="shared" si="1"/>
        <v>0</v>
      </c>
    </row>
    <row r="22" spans="1:11" x14ac:dyDescent="0.3">
      <c r="A22" s="18" t="s">
        <v>96</v>
      </c>
      <c r="B22" s="16" t="s">
        <v>95</v>
      </c>
      <c r="C22" s="17">
        <v>0</v>
      </c>
      <c r="D22" s="16">
        <v>0</v>
      </c>
      <c r="E22" s="16">
        <f t="shared" si="0"/>
        <v>0</v>
      </c>
      <c r="F22" s="16">
        <v>40</v>
      </c>
      <c r="G22" s="16">
        <v>10</v>
      </c>
      <c r="H22" s="16"/>
      <c r="I22" s="15">
        <v>39.75</v>
      </c>
      <c r="J22" s="15">
        <v>53</v>
      </c>
      <c r="K22" s="14">
        <f t="shared" si="1"/>
        <v>0</v>
      </c>
    </row>
    <row r="23" spans="1:11" x14ac:dyDescent="0.3">
      <c r="A23" s="13" t="s">
        <v>94</v>
      </c>
      <c r="B23" s="11" t="s">
        <v>93</v>
      </c>
      <c r="C23" s="12">
        <v>0</v>
      </c>
      <c r="D23" s="11">
        <v>60</v>
      </c>
      <c r="E23" s="11">
        <f t="shared" si="0"/>
        <v>60</v>
      </c>
      <c r="F23" s="11">
        <v>0</v>
      </c>
      <c r="G23" s="11">
        <v>25</v>
      </c>
      <c r="H23" s="11"/>
      <c r="I23" s="10">
        <v>5.25</v>
      </c>
      <c r="J23" s="10">
        <v>7</v>
      </c>
      <c r="K23" s="9">
        <f t="shared" si="1"/>
        <v>315</v>
      </c>
    </row>
    <row r="24" spans="1:11" x14ac:dyDescent="0.3">
      <c r="A24" s="18" t="s">
        <v>92</v>
      </c>
      <c r="B24" s="16" t="s">
        <v>91</v>
      </c>
      <c r="C24" s="17">
        <v>110</v>
      </c>
      <c r="D24" s="16">
        <v>120</v>
      </c>
      <c r="E24" s="16">
        <f t="shared" si="0"/>
        <v>10</v>
      </c>
      <c r="F24" s="16">
        <v>0</v>
      </c>
      <c r="G24" s="16">
        <v>30</v>
      </c>
      <c r="H24" s="16"/>
      <c r="I24" s="15">
        <v>28.5</v>
      </c>
      <c r="J24" s="15">
        <v>38</v>
      </c>
      <c r="K24" s="14">
        <f t="shared" si="1"/>
        <v>3420</v>
      </c>
    </row>
    <row r="25" spans="1:11" x14ac:dyDescent="0.3">
      <c r="A25" s="13" t="s">
        <v>90</v>
      </c>
      <c r="B25" s="11" t="s">
        <v>89</v>
      </c>
      <c r="C25" s="12">
        <v>0</v>
      </c>
      <c r="D25" s="11">
        <v>80</v>
      </c>
      <c r="E25" s="11">
        <f t="shared" si="0"/>
        <v>80</v>
      </c>
      <c r="F25" s="11">
        <v>0</v>
      </c>
      <c r="G25" s="11">
        <v>20</v>
      </c>
      <c r="H25" s="11"/>
      <c r="I25" s="10">
        <v>14.625</v>
      </c>
      <c r="J25" s="10">
        <v>19.5</v>
      </c>
      <c r="K25" s="9">
        <f t="shared" si="1"/>
        <v>1170</v>
      </c>
    </row>
    <row r="26" spans="1:11" x14ac:dyDescent="0.3">
      <c r="A26" s="18" t="s">
        <v>88</v>
      </c>
      <c r="B26" s="16" t="s">
        <v>87</v>
      </c>
      <c r="C26" s="17">
        <v>0</v>
      </c>
      <c r="D26" s="16">
        <v>40</v>
      </c>
      <c r="E26" s="16">
        <f t="shared" si="0"/>
        <v>40</v>
      </c>
      <c r="F26" s="16">
        <v>0</v>
      </c>
      <c r="G26" s="16">
        <v>10</v>
      </c>
      <c r="H26" s="16"/>
      <c r="I26" s="15">
        <v>15.7875</v>
      </c>
      <c r="J26" s="15">
        <v>21.05</v>
      </c>
      <c r="K26" s="14">
        <f t="shared" si="1"/>
        <v>631.5</v>
      </c>
    </row>
    <row r="27" spans="1:11" x14ac:dyDescent="0.3">
      <c r="A27" s="13" t="s">
        <v>86</v>
      </c>
      <c r="B27" s="11" t="s">
        <v>85</v>
      </c>
      <c r="C27" s="12">
        <v>0</v>
      </c>
      <c r="D27" s="11">
        <v>80</v>
      </c>
      <c r="E27" s="11">
        <f t="shared" si="0"/>
        <v>80</v>
      </c>
      <c r="F27" s="11">
        <v>0</v>
      </c>
      <c r="G27" s="11">
        <v>20</v>
      </c>
      <c r="H27" s="11"/>
      <c r="I27" s="10">
        <v>12.75</v>
      </c>
      <c r="J27" s="10">
        <v>17</v>
      </c>
      <c r="K27" s="9">
        <f t="shared" si="1"/>
        <v>1020</v>
      </c>
    </row>
    <row r="28" spans="1:11" x14ac:dyDescent="0.3">
      <c r="A28" s="18" t="s">
        <v>84</v>
      </c>
      <c r="B28" s="16" t="s">
        <v>83</v>
      </c>
      <c r="C28" s="17">
        <v>0</v>
      </c>
      <c r="D28" s="16">
        <v>0</v>
      </c>
      <c r="E28" s="16">
        <f t="shared" si="0"/>
        <v>0</v>
      </c>
      <c r="F28" s="16">
        <v>40</v>
      </c>
      <c r="G28" s="16">
        <v>10</v>
      </c>
      <c r="H28" s="16"/>
      <c r="I28" s="15">
        <v>26.1</v>
      </c>
      <c r="J28" s="15">
        <v>34.799999999999997</v>
      </c>
      <c r="K28" s="14">
        <f t="shared" si="1"/>
        <v>0</v>
      </c>
    </row>
    <row r="29" spans="1:11" x14ac:dyDescent="0.3">
      <c r="A29" s="13" t="s">
        <v>82</v>
      </c>
      <c r="B29" s="11" t="s">
        <v>81</v>
      </c>
      <c r="C29" s="12">
        <v>0</v>
      </c>
      <c r="D29" s="11">
        <v>0</v>
      </c>
      <c r="E29" s="11">
        <f t="shared" si="0"/>
        <v>0</v>
      </c>
      <c r="F29" s="11">
        <v>25</v>
      </c>
      <c r="G29" s="11">
        <v>5</v>
      </c>
      <c r="H29" s="11"/>
      <c r="I29" s="10">
        <v>7.5</v>
      </c>
      <c r="J29" s="10">
        <v>10</v>
      </c>
      <c r="K29" s="9">
        <f t="shared" si="1"/>
        <v>0</v>
      </c>
    </row>
    <row r="30" spans="1:11" x14ac:dyDescent="0.3">
      <c r="A30" s="18" t="s">
        <v>80</v>
      </c>
      <c r="B30" s="16" t="s">
        <v>79</v>
      </c>
      <c r="C30" s="17">
        <v>0</v>
      </c>
      <c r="D30" s="16">
        <v>60</v>
      </c>
      <c r="E30" s="16">
        <f t="shared" si="0"/>
        <v>60</v>
      </c>
      <c r="F30" s="16">
        <v>0</v>
      </c>
      <c r="G30" s="16">
        <v>15</v>
      </c>
      <c r="H30" s="16"/>
      <c r="I30" s="15">
        <v>9.75</v>
      </c>
      <c r="J30" s="15">
        <v>13</v>
      </c>
      <c r="K30" s="14">
        <f t="shared" si="1"/>
        <v>585</v>
      </c>
    </row>
    <row r="31" spans="1:11" x14ac:dyDescent="0.3">
      <c r="A31" s="13" t="s">
        <v>78</v>
      </c>
      <c r="B31" s="11" t="s">
        <v>77</v>
      </c>
      <c r="C31" s="12">
        <v>20</v>
      </c>
      <c r="D31" s="11">
        <v>20</v>
      </c>
      <c r="E31" s="11">
        <f t="shared" si="0"/>
        <v>0</v>
      </c>
      <c r="F31" s="11">
        <v>0</v>
      </c>
      <c r="G31" s="11">
        <v>50</v>
      </c>
      <c r="H31" s="11"/>
      <c r="I31" s="10">
        <v>3</v>
      </c>
      <c r="J31" s="10">
        <v>3.5</v>
      </c>
      <c r="K31" s="9">
        <f t="shared" si="1"/>
        <v>60</v>
      </c>
    </row>
    <row r="32" spans="1:11" x14ac:dyDescent="0.3">
      <c r="A32" s="18" t="s">
        <v>76</v>
      </c>
      <c r="B32" s="16" t="s">
        <v>75</v>
      </c>
      <c r="C32" s="17">
        <v>75</v>
      </c>
      <c r="D32" s="16">
        <v>125</v>
      </c>
      <c r="E32" s="16">
        <f t="shared" si="0"/>
        <v>50</v>
      </c>
      <c r="F32" s="16">
        <v>0</v>
      </c>
      <c r="G32" s="16">
        <v>100</v>
      </c>
      <c r="H32" s="16"/>
      <c r="I32" s="15">
        <v>2</v>
      </c>
      <c r="J32" s="15">
        <v>2.99</v>
      </c>
      <c r="K32" s="14">
        <f t="shared" si="1"/>
        <v>250</v>
      </c>
    </row>
    <row r="33" spans="1:11" x14ac:dyDescent="0.3">
      <c r="A33" s="13" t="s">
        <v>74</v>
      </c>
      <c r="B33" s="11" t="s">
        <v>46</v>
      </c>
      <c r="C33" s="12">
        <v>0</v>
      </c>
      <c r="D33" s="11">
        <v>0</v>
      </c>
      <c r="E33" s="11">
        <f t="shared" si="0"/>
        <v>0</v>
      </c>
      <c r="F33" s="11">
        <v>50</v>
      </c>
      <c r="G33" s="11">
        <v>20</v>
      </c>
      <c r="H33" s="11"/>
      <c r="I33" s="10">
        <v>2</v>
      </c>
      <c r="J33" s="10">
        <v>4</v>
      </c>
      <c r="K33" s="9">
        <f t="shared" si="1"/>
        <v>0</v>
      </c>
    </row>
    <row r="34" spans="1:11" x14ac:dyDescent="0.3">
      <c r="A34" s="18" t="s">
        <v>73</v>
      </c>
      <c r="B34" s="16" t="s">
        <v>72</v>
      </c>
      <c r="C34" s="17">
        <v>0</v>
      </c>
      <c r="D34" s="16">
        <v>0</v>
      </c>
      <c r="E34" s="16">
        <f t="shared" si="0"/>
        <v>0</v>
      </c>
      <c r="F34" s="16">
        <v>0</v>
      </c>
      <c r="G34" s="16">
        <v>30</v>
      </c>
      <c r="H34" s="16"/>
      <c r="I34" s="15">
        <v>0.5</v>
      </c>
      <c r="J34" s="15">
        <v>1.8</v>
      </c>
      <c r="K34" s="14">
        <f t="shared" si="1"/>
        <v>0</v>
      </c>
    </row>
    <row r="35" spans="1:11" x14ac:dyDescent="0.3">
      <c r="A35" s="13" t="s">
        <v>71</v>
      </c>
      <c r="B35" s="11" t="s">
        <v>70</v>
      </c>
      <c r="C35" s="12">
        <v>0</v>
      </c>
      <c r="D35" s="11">
        <v>0</v>
      </c>
      <c r="E35" s="11">
        <f t="shared" si="0"/>
        <v>0</v>
      </c>
      <c r="F35" s="11">
        <v>10</v>
      </c>
      <c r="G35" s="11">
        <v>10</v>
      </c>
      <c r="H35" s="11"/>
      <c r="I35" s="10">
        <v>9</v>
      </c>
      <c r="J35" s="10">
        <v>12.49</v>
      </c>
      <c r="K35" s="9">
        <f t="shared" si="1"/>
        <v>0</v>
      </c>
    </row>
    <row r="36" spans="1:11" x14ac:dyDescent="0.3">
      <c r="A36" s="18" t="s">
        <v>69</v>
      </c>
      <c r="B36" s="16" t="s">
        <v>68</v>
      </c>
      <c r="C36" s="17">
        <v>0</v>
      </c>
      <c r="D36" s="16">
        <v>0</v>
      </c>
      <c r="E36" s="16">
        <f t="shared" si="0"/>
        <v>0</v>
      </c>
      <c r="F36" s="16">
        <v>0</v>
      </c>
      <c r="G36" s="16">
        <v>10</v>
      </c>
      <c r="H36" s="16"/>
      <c r="I36" s="15">
        <v>10.5</v>
      </c>
      <c r="J36" s="15">
        <v>15.99</v>
      </c>
      <c r="K36" s="14">
        <f t="shared" si="1"/>
        <v>0</v>
      </c>
    </row>
    <row r="37" spans="1:11" x14ac:dyDescent="0.3">
      <c r="A37" s="13" t="s">
        <v>67</v>
      </c>
      <c r="B37" s="11" t="s">
        <v>66</v>
      </c>
      <c r="C37" s="12">
        <v>0</v>
      </c>
      <c r="D37" s="11">
        <v>0</v>
      </c>
      <c r="E37" s="11">
        <f t="shared" si="0"/>
        <v>0</v>
      </c>
      <c r="F37" s="11">
        <v>0</v>
      </c>
      <c r="G37" s="11">
        <v>20</v>
      </c>
      <c r="H37" s="11"/>
      <c r="I37" s="10">
        <v>2</v>
      </c>
      <c r="J37" s="10">
        <v>4</v>
      </c>
      <c r="K37" s="9">
        <f t="shared" si="1"/>
        <v>0</v>
      </c>
    </row>
    <row r="38" spans="1:11" x14ac:dyDescent="0.3">
      <c r="A38" s="18" t="s">
        <v>65</v>
      </c>
      <c r="B38" s="16" t="s">
        <v>64</v>
      </c>
      <c r="C38" s="17">
        <v>0</v>
      </c>
      <c r="D38" s="16">
        <v>0</v>
      </c>
      <c r="E38" s="16">
        <f t="shared" si="0"/>
        <v>0</v>
      </c>
      <c r="F38" s="16">
        <v>0</v>
      </c>
      <c r="G38" s="16">
        <v>10</v>
      </c>
      <c r="H38" s="16"/>
      <c r="I38" s="15">
        <v>1</v>
      </c>
      <c r="J38" s="15">
        <v>1.3</v>
      </c>
      <c r="K38" s="14">
        <f t="shared" si="1"/>
        <v>0</v>
      </c>
    </row>
    <row r="39" spans="1:11" x14ac:dyDescent="0.3">
      <c r="A39" s="13" t="s">
        <v>63</v>
      </c>
      <c r="B39" s="11" t="s">
        <v>62</v>
      </c>
      <c r="C39" s="12">
        <v>0</v>
      </c>
      <c r="D39" s="11">
        <v>0</v>
      </c>
      <c r="E39" s="11">
        <f t="shared" si="0"/>
        <v>0</v>
      </c>
      <c r="F39" s="11">
        <v>0</v>
      </c>
      <c r="G39" s="11">
        <v>10</v>
      </c>
      <c r="H39" s="11"/>
      <c r="I39" s="10">
        <v>1</v>
      </c>
      <c r="J39" s="10">
        <v>1.5</v>
      </c>
      <c r="K39" s="9">
        <f t="shared" si="1"/>
        <v>0</v>
      </c>
    </row>
    <row r="40" spans="1:11" x14ac:dyDescent="0.3">
      <c r="A40" s="18" t="s">
        <v>61</v>
      </c>
      <c r="B40" s="16" t="s">
        <v>60</v>
      </c>
      <c r="C40" s="17">
        <v>0</v>
      </c>
      <c r="D40" s="16">
        <v>0</v>
      </c>
      <c r="E40" s="16">
        <f t="shared" si="0"/>
        <v>0</v>
      </c>
      <c r="F40" s="16">
        <v>0</v>
      </c>
      <c r="G40" s="16">
        <v>10</v>
      </c>
      <c r="H40" s="16"/>
      <c r="I40" s="15">
        <v>1</v>
      </c>
      <c r="J40" s="15">
        <v>1.8</v>
      </c>
      <c r="K40" s="14">
        <f t="shared" si="1"/>
        <v>0</v>
      </c>
    </row>
    <row r="41" spans="1:11" x14ac:dyDescent="0.3">
      <c r="A41" s="13" t="s">
        <v>59</v>
      </c>
      <c r="B41" s="11" t="s">
        <v>58</v>
      </c>
      <c r="C41" s="12">
        <v>0</v>
      </c>
      <c r="D41" s="11">
        <v>0</v>
      </c>
      <c r="E41" s="11">
        <f t="shared" si="0"/>
        <v>0</v>
      </c>
      <c r="F41" s="11">
        <v>0</v>
      </c>
      <c r="G41" s="11">
        <v>10</v>
      </c>
      <c r="H41" s="11"/>
      <c r="I41" s="10">
        <v>1</v>
      </c>
      <c r="J41" s="10">
        <v>2</v>
      </c>
      <c r="K41" s="9">
        <f t="shared" si="1"/>
        <v>0</v>
      </c>
    </row>
    <row r="42" spans="1:11" x14ac:dyDescent="0.3">
      <c r="A42" s="18" t="s">
        <v>57</v>
      </c>
      <c r="B42" s="16" t="s">
        <v>56</v>
      </c>
      <c r="C42" s="17">
        <v>0</v>
      </c>
      <c r="D42" s="16">
        <v>0</v>
      </c>
      <c r="E42" s="16">
        <f t="shared" si="0"/>
        <v>0</v>
      </c>
      <c r="F42" s="16">
        <v>0</v>
      </c>
      <c r="G42" s="16">
        <v>10</v>
      </c>
      <c r="H42" s="16"/>
      <c r="I42" s="15">
        <v>1</v>
      </c>
      <c r="J42" s="15">
        <v>1.2</v>
      </c>
      <c r="K42" s="14">
        <f t="shared" si="1"/>
        <v>0</v>
      </c>
    </row>
    <row r="43" spans="1:11" x14ac:dyDescent="0.3">
      <c r="A43" s="13" t="s">
        <v>55</v>
      </c>
      <c r="B43" s="11" t="s">
        <v>54</v>
      </c>
      <c r="C43" s="12">
        <v>0</v>
      </c>
      <c r="D43" s="11">
        <v>0</v>
      </c>
      <c r="E43" s="11">
        <f t="shared" si="0"/>
        <v>0</v>
      </c>
      <c r="F43" s="11">
        <v>20</v>
      </c>
      <c r="G43" s="11">
        <v>10</v>
      </c>
      <c r="H43" s="11"/>
      <c r="I43" s="10">
        <v>1</v>
      </c>
      <c r="J43" s="10">
        <v>1.2</v>
      </c>
      <c r="K43" s="9">
        <f t="shared" si="1"/>
        <v>0</v>
      </c>
    </row>
    <row r="44" spans="1:11" x14ac:dyDescent="0.3">
      <c r="A44" s="18" t="s">
        <v>53</v>
      </c>
      <c r="B44" s="16" t="s">
        <v>52</v>
      </c>
      <c r="C44" s="17">
        <v>0</v>
      </c>
      <c r="D44" s="16">
        <v>0</v>
      </c>
      <c r="E44" s="16">
        <f t="shared" si="0"/>
        <v>0</v>
      </c>
      <c r="F44" s="16">
        <v>0</v>
      </c>
      <c r="G44" s="16">
        <v>10</v>
      </c>
      <c r="H44" s="16"/>
      <c r="I44" s="15">
        <v>1</v>
      </c>
      <c r="J44" s="15">
        <v>1.5</v>
      </c>
      <c r="K44" s="14">
        <f t="shared" si="1"/>
        <v>0</v>
      </c>
    </row>
    <row r="45" spans="1:11" x14ac:dyDescent="0.3">
      <c r="A45" s="13" t="s">
        <v>51</v>
      </c>
      <c r="B45" s="11" t="s">
        <v>50</v>
      </c>
      <c r="C45" s="12">
        <v>0</v>
      </c>
      <c r="D45" s="11">
        <v>0</v>
      </c>
      <c r="E45" s="11">
        <f t="shared" si="0"/>
        <v>0</v>
      </c>
      <c r="F45" s="11">
        <v>30</v>
      </c>
      <c r="G45" s="11">
        <v>30</v>
      </c>
      <c r="H45" s="11"/>
      <c r="I45" s="10">
        <v>0.5</v>
      </c>
      <c r="J45" s="10">
        <v>2</v>
      </c>
      <c r="K45" s="9">
        <f t="shared" si="1"/>
        <v>0</v>
      </c>
    </row>
    <row r="46" spans="1:11" x14ac:dyDescent="0.3">
      <c r="A46" s="18" t="s">
        <v>49</v>
      </c>
      <c r="B46" s="16" t="s">
        <v>48</v>
      </c>
      <c r="C46" s="17">
        <v>0</v>
      </c>
      <c r="D46" s="16">
        <v>0</v>
      </c>
      <c r="E46" s="16">
        <f t="shared" si="0"/>
        <v>0</v>
      </c>
      <c r="F46" s="16">
        <v>0</v>
      </c>
      <c r="G46" s="16">
        <v>30</v>
      </c>
      <c r="H46" s="16"/>
      <c r="I46" s="15">
        <v>2</v>
      </c>
      <c r="J46" s="15">
        <v>4</v>
      </c>
      <c r="K46" s="14">
        <f t="shared" si="1"/>
        <v>0</v>
      </c>
    </row>
    <row r="47" spans="1:11" x14ac:dyDescent="0.3">
      <c r="A47" s="13" t="s">
        <v>47</v>
      </c>
      <c r="B47" s="11" t="s">
        <v>46</v>
      </c>
      <c r="C47" s="12">
        <v>0</v>
      </c>
      <c r="D47" s="11">
        <v>0</v>
      </c>
      <c r="E47" s="11">
        <f t="shared" si="0"/>
        <v>0</v>
      </c>
      <c r="F47" s="11">
        <v>0</v>
      </c>
      <c r="G47" s="11">
        <v>10</v>
      </c>
      <c r="H47" s="11"/>
      <c r="I47" s="10">
        <v>3</v>
      </c>
      <c r="J47" s="10">
        <v>5</v>
      </c>
      <c r="K47" s="9">
        <f t="shared" si="1"/>
        <v>0</v>
      </c>
    </row>
    <row r="48" spans="1:11" x14ac:dyDescent="0.3">
      <c r="A48" s="18" t="s">
        <v>45</v>
      </c>
      <c r="B48" s="16" t="s">
        <v>44</v>
      </c>
      <c r="C48" s="17">
        <v>0</v>
      </c>
      <c r="D48" s="16">
        <v>25</v>
      </c>
      <c r="E48" s="16">
        <f t="shared" si="0"/>
        <v>25</v>
      </c>
      <c r="F48" s="16">
        <v>0</v>
      </c>
      <c r="G48" s="16">
        <v>10</v>
      </c>
      <c r="H48" s="16"/>
      <c r="I48" s="15">
        <v>1</v>
      </c>
      <c r="J48" s="15">
        <v>1.89</v>
      </c>
      <c r="K48" s="14">
        <f t="shared" si="1"/>
        <v>25</v>
      </c>
    </row>
    <row r="49" spans="1:11" x14ac:dyDescent="0.3">
      <c r="A49" s="13" t="s">
        <v>43</v>
      </c>
      <c r="B49" s="11" t="s">
        <v>42</v>
      </c>
      <c r="C49" s="12">
        <v>0</v>
      </c>
      <c r="D49" s="11">
        <v>30</v>
      </c>
      <c r="E49" s="11">
        <f t="shared" si="0"/>
        <v>30</v>
      </c>
      <c r="F49" s="11">
        <v>0</v>
      </c>
      <c r="G49" s="11">
        <v>10</v>
      </c>
      <c r="H49" s="11"/>
      <c r="I49" s="10">
        <v>1</v>
      </c>
      <c r="J49" s="10">
        <v>1.95</v>
      </c>
      <c r="K49" s="9">
        <f t="shared" si="1"/>
        <v>30</v>
      </c>
    </row>
  </sheetData>
  <mergeCells count="2">
    <mergeCell ref="M6:Y8"/>
    <mergeCell ref="M10:Y12"/>
  </mergeCells>
  <pageMargins left="0.75" right="0.75" top="1" bottom="1" header="0.5" footer="0.5"/>
  <pageSetup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B25A4-067C-4AC1-AA15-D6FE4622ED45}">
  <sheetPr>
    <tabColor rgb="FF92D050"/>
  </sheetPr>
  <dimension ref="A1:P25"/>
  <sheetViews>
    <sheetView workbookViewId="0">
      <selection activeCell="I8" sqref="I8:U10"/>
    </sheetView>
  </sheetViews>
  <sheetFormatPr defaultRowHeight="15" x14ac:dyDescent="0.25"/>
  <cols>
    <col min="2" max="2" width="27.140625" customWidth="1"/>
    <col min="3" max="3" width="11.5703125" customWidth="1"/>
    <col min="4" max="4" width="11.42578125" customWidth="1"/>
    <col min="5" max="5" width="14.28515625" customWidth="1"/>
    <col min="6" max="6" width="14" customWidth="1"/>
    <col min="7" max="7" width="19.85546875" customWidth="1"/>
    <col min="9" max="9" width="13.140625" customWidth="1"/>
    <col min="10" max="10" width="15.42578125" customWidth="1"/>
  </cols>
  <sheetData>
    <row r="1" spans="1:10" ht="45.75" customHeight="1" x14ac:dyDescent="0.25">
      <c r="A1" s="34" t="s">
        <v>173</v>
      </c>
      <c r="B1" s="35" t="s">
        <v>172</v>
      </c>
      <c r="C1" s="34" t="s">
        <v>166</v>
      </c>
      <c r="D1" s="34" t="s">
        <v>171</v>
      </c>
      <c r="E1" s="34" t="s">
        <v>164</v>
      </c>
      <c r="F1" s="34" t="s">
        <v>170</v>
      </c>
      <c r="G1" s="34" t="s">
        <v>169</v>
      </c>
    </row>
    <row r="2" spans="1:10" ht="18" customHeight="1" x14ac:dyDescent="0.25">
      <c r="A2" s="30">
        <v>1</v>
      </c>
      <c r="B2" s="28" t="s">
        <v>168</v>
      </c>
      <c r="C2" s="29" t="s">
        <v>148</v>
      </c>
      <c r="D2" s="27">
        <v>329</v>
      </c>
      <c r="E2" s="28" t="s">
        <v>152</v>
      </c>
      <c r="F2" s="27">
        <v>268</v>
      </c>
      <c r="G2" s="27">
        <f t="shared" ref="G2:G15" si="0">D2+F2</f>
        <v>597</v>
      </c>
    </row>
    <row r="3" spans="1:10" ht="15.75" x14ac:dyDescent="0.25">
      <c r="A3" s="30">
        <v>2</v>
      </c>
      <c r="B3" s="28" t="s">
        <v>167</v>
      </c>
      <c r="C3" s="29" t="s">
        <v>150</v>
      </c>
      <c r="D3" s="27">
        <v>502</v>
      </c>
      <c r="E3" s="28" t="s">
        <v>145</v>
      </c>
      <c r="F3" s="27">
        <v>456</v>
      </c>
      <c r="G3" s="27">
        <f t="shared" si="0"/>
        <v>958</v>
      </c>
      <c r="I3" s="33" t="s">
        <v>166</v>
      </c>
      <c r="J3" s="29" t="s">
        <v>150</v>
      </c>
    </row>
    <row r="4" spans="1:10" ht="15.75" x14ac:dyDescent="0.25">
      <c r="A4" s="30">
        <v>3</v>
      </c>
      <c r="B4" s="28" t="s">
        <v>165</v>
      </c>
      <c r="C4" s="31" t="s">
        <v>146</v>
      </c>
      <c r="D4" s="27">
        <v>577</v>
      </c>
      <c r="E4" s="28" t="s">
        <v>152</v>
      </c>
      <c r="F4" s="27">
        <v>713</v>
      </c>
      <c r="G4" s="27">
        <f t="shared" si="0"/>
        <v>1290</v>
      </c>
      <c r="I4" s="33" t="s">
        <v>164</v>
      </c>
      <c r="J4" s="28" t="s">
        <v>145</v>
      </c>
    </row>
    <row r="5" spans="1:10" ht="15.75" x14ac:dyDescent="0.25">
      <c r="A5" s="30">
        <v>4</v>
      </c>
      <c r="B5" s="28" t="s">
        <v>163</v>
      </c>
      <c r="C5" s="29" t="s">
        <v>150</v>
      </c>
      <c r="D5" s="27">
        <v>748</v>
      </c>
      <c r="E5" s="28" t="s">
        <v>155</v>
      </c>
      <c r="F5" s="27">
        <v>256</v>
      </c>
      <c r="G5" s="27">
        <f t="shared" si="0"/>
        <v>1004</v>
      </c>
      <c r="I5" s="33" t="s">
        <v>162</v>
      </c>
      <c r="J5" s="32">
        <f>_xlfn.MAXIFS(G2:G15,E2:E15,J4,C2:C15,J3)</f>
        <v>1178</v>
      </c>
    </row>
    <row r="6" spans="1:10" x14ac:dyDescent="0.25">
      <c r="A6" s="30">
        <v>5</v>
      </c>
      <c r="B6" s="28" t="s">
        <v>161</v>
      </c>
      <c r="C6" s="29" t="s">
        <v>150</v>
      </c>
      <c r="D6" s="27">
        <v>328</v>
      </c>
      <c r="E6" s="28" t="s">
        <v>145</v>
      </c>
      <c r="F6" s="27">
        <v>334</v>
      </c>
      <c r="G6" s="27">
        <f t="shared" si="0"/>
        <v>662</v>
      </c>
    </row>
    <row r="7" spans="1:10" x14ac:dyDescent="0.25">
      <c r="A7" s="30">
        <v>6</v>
      </c>
      <c r="B7" s="28" t="s">
        <v>160</v>
      </c>
      <c r="C7" s="29" t="s">
        <v>150</v>
      </c>
      <c r="D7" s="27">
        <v>273</v>
      </c>
      <c r="E7" s="28" t="s">
        <v>155</v>
      </c>
      <c r="F7" s="27">
        <v>810</v>
      </c>
      <c r="G7" s="27">
        <f t="shared" si="0"/>
        <v>1083</v>
      </c>
    </row>
    <row r="8" spans="1:10" x14ac:dyDescent="0.25">
      <c r="A8" s="30">
        <v>7</v>
      </c>
      <c r="B8" s="28" t="s">
        <v>159</v>
      </c>
      <c r="C8" s="31" t="s">
        <v>148</v>
      </c>
      <c r="D8" s="27">
        <v>491</v>
      </c>
      <c r="E8" s="28" t="s">
        <v>152</v>
      </c>
      <c r="F8" s="27">
        <v>425</v>
      </c>
      <c r="G8" s="27">
        <f t="shared" si="0"/>
        <v>916</v>
      </c>
    </row>
    <row r="9" spans="1:10" x14ac:dyDescent="0.25">
      <c r="A9" s="30">
        <v>8</v>
      </c>
      <c r="B9" s="28" t="s">
        <v>158</v>
      </c>
      <c r="C9" s="31" t="s">
        <v>153</v>
      </c>
      <c r="D9" s="27">
        <v>270</v>
      </c>
      <c r="E9" s="28" t="s">
        <v>155</v>
      </c>
      <c r="F9" s="27">
        <v>769</v>
      </c>
      <c r="G9" s="27">
        <f t="shared" si="0"/>
        <v>1039</v>
      </c>
    </row>
    <row r="10" spans="1:10" x14ac:dyDescent="0.25">
      <c r="A10" s="30">
        <v>9</v>
      </c>
      <c r="B10" s="28" t="s">
        <v>157</v>
      </c>
      <c r="C10" s="29" t="s">
        <v>150</v>
      </c>
      <c r="D10" s="27">
        <v>177</v>
      </c>
      <c r="E10" s="28" t="s">
        <v>145</v>
      </c>
      <c r="F10" s="27">
        <v>674</v>
      </c>
      <c r="G10" s="27">
        <f t="shared" si="0"/>
        <v>851</v>
      </c>
    </row>
    <row r="11" spans="1:10" x14ac:dyDescent="0.25">
      <c r="A11" s="30">
        <v>10</v>
      </c>
      <c r="B11" s="28" t="s">
        <v>156</v>
      </c>
      <c r="C11" s="29" t="s">
        <v>146</v>
      </c>
      <c r="D11" s="27">
        <v>613</v>
      </c>
      <c r="E11" s="28" t="s">
        <v>155</v>
      </c>
      <c r="F11" s="27">
        <v>656</v>
      </c>
      <c r="G11" s="27">
        <f t="shared" si="0"/>
        <v>1269</v>
      </c>
    </row>
    <row r="12" spans="1:10" x14ac:dyDescent="0.25">
      <c r="A12" s="30">
        <v>11</v>
      </c>
      <c r="B12" s="28" t="s">
        <v>154</v>
      </c>
      <c r="C12" s="31" t="s">
        <v>153</v>
      </c>
      <c r="D12" s="27">
        <v>334</v>
      </c>
      <c r="E12" s="28" t="s">
        <v>152</v>
      </c>
      <c r="F12" s="27">
        <v>745</v>
      </c>
      <c r="G12" s="27">
        <f t="shared" si="0"/>
        <v>1079</v>
      </c>
    </row>
    <row r="13" spans="1:10" x14ac:dyDescent="0.25">
      <c r="A13" s="30">
        <v>12</v>
      </c>
      <c r="B13" s="28" t="s">
        <v>151</v>
      </c>
      <c r="C13" s="29" t="s">
        <v>150</v>
      </c>
      <c r="D13" s="27">
        <v>474</v>
      </c>
      <c r="E13" s="28" t="s">
        <v>145</v>
      </c>
      <c r="F13" s="27">
        <v>704</v>
      </c>
      <c r="G13" s="27">
        <f t="shared" si="0"/>
        <v>1178</v>
      </c>
    </row>
    <row r="14" spans="1:10" x14ac:dyDescent="0.25">
      <c r="A14" s="30">
        <v>13</v>
      </c>
      <c r="B14" s="28" t="s">
        <v>149</v>
      </c>
      <c r="C14" s="31" t="s">
        <v>148</v>
      </c>
      <c r="D14" s="27">
        <v>625</v>
      </c>
      <c r="E14" s="28" t="s">
        <v>145</v>
      </c>
      <c r="F14" s="27">
        <v>292</v>
      </c>
      <c r="G14" s="27">
        <f t="shared" si="0"/>
        <v>917</v>
      </c>
    </row>
    <row r="15" spans="1:10" x14ac:dyDescent="0.25">
      <c r="A15" s="30">
        <v>14</v>
      </c>
      <c r="B15" s="28" t="s">
        <v>147</v>
      </c>
      <c r="C15" s="29" t="s">
        <v>146</v>
      </c>
      <c r="D15" s="27">
        <v>625</v>
      </c>
      <c r="E15" s="28" t="s">
        <v>145</v>
      </c>
      <c r="F15" s="27">
        <v>553</v>
      </c>
      <c r="G15" s="27">
        <f t="shared" si="0"/>
        <v>1178</v>
      </c>
    </row>
    <row r="18" spans="3:16" x14ac:dyDescent="0.25">
      <c r="D18" s="92" t="s">
        <v>144</v>
      </c>
      <c r="E18" s="92"/>
      <c r="F18" s="92"/>
      <c r="G18" s="92"/>
      <c r="H18" s="92"/>
      <c r="I18" s="92"/>
      <c r="J18" s="92"/>
      <c r="K18" s="92"/>
      <c r="L18" s="92"/>
      <c r="M18" s="92"/>
      <c r="N18" s="92"/>
      <c r="O18" s="92"/>
      <c r="P18" s="92"/>
    </row>
    <row r="19" spans="3:16" x14ac:dyDescent="0.25">
      <c r="D19" s="92"/>
      <c r="E19" s="92"/>
      <c r="F19" s="92"/>
      <c r="G19" s="92"/>
      <c r="H19" s="92"/>
      <c r="I19" s="92"/>
      <c r="J19" s="92"/>
      <c r="K19" s="92"/>
      <c r="L19" s="92"/>
      <c r="M19" s="92"/>
      <c r="N19" s="92"/>
      <c r="O19" s="92"/>
      <c r="P19" s="92"/>
    </row>
    <row r="20" spans="3:16" x14ac:dyDescent="0.25">
      <c r="D20" s="92"/>
      <c r="E20" s="92"/>
      <c r="F20" s="92"/>
      <c r="G20" s="92"/>
      <c r="H20" s="92"/>
      <c r="I20" s="92"/>
      <c r="J20" s="92"/>
      <c r="K20" s="92"/>
      <c r="L20" s="92"/>
      <c r="M20" s="92"/>
      <c r="N20" s="92"/>
      <c r="O20" s="92"/>
      <c r="P20" s="92"/>
    </row>
    <row r="23" spans="3:16" x14ac:dyDescent="0.25">
      <c r="C23" s="92" t="s">
        <v>174</v>
      </c>
      <c r="D23" s="92"/>
      <c r="E23" s="92"/>
      <c r="F23" s="92"/>
      <c r="G23" s="92"/>
      <c r="H23" s="92"/>
      <c r="I23" s="92"/>
      <c r="J23" s="92"/>
      <c r="K23" s="92"/>
      <c r="L23" s="92"/>
      <c r="M23" s="92"/>
      <c r="N23" s="92"/>
      <c r="O23" s="92"/>
    </row>
    <row r="24" spans="3:16" x14ac:dyDescent="0.25">
      <c r="C24" s="92"/>
      <c r="D24" s="92"/>
      <c r="E24" s="92"/>
      <c r="F24" s="92"/>
      <c r="G24" s="92"/>
      <c r="H24" s="92"/>
      <c r="I24" s="92"/>
      <c r="J24" s="92"/>
      <c r="K24" s="92"/>
      <c r="L24" s="92"/>
      <c r="M24" s="92"/>
      <c r="N24" s="92"/>
      <c r="O24" s="92"/>
    </row>
    <row r="25" spans="3:16" x14ac:dyDescent="0.25">
      <c r="C25" s="92"/>
      <c r="D25" s="92"/>
      <c r="E25" s="92"/>
      <c r="F25" s="92"/>
      <c r="G25" s="92"/>
      <c r="H25" s="92"/>
      <c r="I25" s="92"/>
      <c r="J25" s="92"/>
      <c r="K25" s="92"/>
      <c r="L25" s="92"/>
      <c r="M25" s="92"/>
      <c r="N25" s="92"/>
      <c r="O25" s="92"/>
    </row>
  </sheetData>
  <scenarios current="0" sqref="D20:G20">
    <scenario name="WolfMtn" locked="1" count="4" user="Author">
      <inputCells r="C15" val="50" numFmtId="7"/>
      <inputCells r="D15" val="30" numFmtId="7"/>
      <inputCells r="F15" val="450" numFmtId="7"/>
      <inputCells r="G15" val="400" numFmtId="7"/>
    </scenario>
  </scenarios>
  <mergeCells count="2">
    <mergeCell ref="D18:P20"/>
    <mergeCell ref="C23:O25"/>
  </mergeCells>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iconSet" priority="1" id="{A731DB5D-F4A9-4D00-826A-5EF031669F23}">
            <x14:iconSet custom="1">
              <x14:cfvo type="percent">
                <xm:f>0</xm:f>
              </x14:cfvo>
              <x14:cfvo type="num">
                <xm:f>700</xm:f>
              </x14:cfvo>
              <x14:cfvo type="num">
                <xm:f>1100</xm:f>
              </x14:cfvo>
              <x14:cfIcon iconSet="4RedToBlack" iconId="1"/>
              <x14:cfIcon iconSet="3TrafficLights1" iconId="1"/>
              <x14:cfIcon iconSet="4RedToBlack" iconId="2"/>
            </x14:iconSet>
          </x14:cfRule>
          <xm:sqref>G2:G15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D1EB-4553-4E64-9E01-D7B49B8B52FF}">
  <sheetPr>
    <tabColor rgb="FF92D050"/>
  </sheetPr>
  <dimension ref="A2:M21"/>
  <sheetViews>
    <sheetView showGridLines="0" workbookViewId="0">
      <selection activeCell="D7" sqref="D7"/>
    </sheetView>
  </sheetViews>
  <sheetFormatPr defaultRowHeight="18.75" x14ac:dyDescent="0.3"/>
  <cols>
    <col min="1" max="1" width="17.7109375" style="36" bestFit="1" customWidth="1"/>
    <col min="2" max="2" width="8.140625" style="36" bestFit="1" customWidth="1"/>
    <col min="3" max="3" width="11.5703125" style="36" bestFit="1" customWidth="1"/>
    <col min="4" max="4" width="11.28515625" style="36" bestFit="1" customWidth="1"/>
    <col min="5" max="5" width="11.85546875" style="36" bestFit="1" customWidth="1"/>
    <col min="6" max="6" width="13.7109375" style="36" bestFit="1" customWidth="1"/>
    <col min="7" max="7" width="13.7109375" style="36" customWidth="1"/>
    <col min="8" max="8" width="11.28515625" style="36" bestFit="1" customWidth="1"/>
    <col min="9" max="16384" width="9.140625" style="36"/>
  </cols>
  <sheetData>
    <row r="2" spans="1:7" x14ac:dyDescent="0.3">
      <c r="A2" s="52" t="s">
        <v>187</v>
      </c>
      <c r="B2" s="51" t="s">
        <v>186</v>
      </c>
      <c r="C2" s="51" t="s">
        <v>131</v>
      </c>
      <c r="D2" s="52" t="s">
        <v>175</v>
      </c>
      <c r="E2" s="52" t="s">
        <v>185</v>
      </c>
      <c r="F2" s="51" t="s">
        <v>184</v>
      </c>
    </row>
    <row r="3" spans="1:7" x14ac:dyDescent="0.3">
      <c r="A3" s="50">
        <v>20</v>
      </c>
      <c r="B3" s="50" t="s">
        <v>180</v>
      </c>
      <c r="C3" s="49">
        <v>17.95</v>
      </c>
      <c r="D3" s="48" t="e">
        <f>HLOOKUP(A3,B13:G14,2,FALSE)</f>
        <v>#N/A</v>
      </c>
      <c r="E3" s="47" t="e">
        <f t="shared" ref="E3:E10" si="0">C3*(1-D3)</f>
        <v>#N/A</v>
      </c>
      <c r="F3" s="47" t="e">
        <f t="shared" ref="F3:F10" si="1">E3*A3</f>
        <v>#N/A</v>
      </c>
    </row>
    <row r="4" spans="1:7" x14ac:dyDescent="0.3">
      <c r="A4" s="50">
        <v>10</v>
      </c>
      <c r="B4" s="50" t="s">
        <v>178</v>
      </c>
      <c r="C4" s="49">
        <v>6.95</v>
      </c>
      <c r="D4" s="48" t="e">
        <f t="shared" ref="D4:D10" si="2">HLOOKUP(A4,B14:G15,2,FALSE)</f>
        <v>#N/A</v>
      </c>
      <c r="E4" s="47" t="e">
        <f t="shared" si="0"/>
        <v>#N/A</v>
      </c>
      <c r="F4" s="47" t="e">
        <f t="shared" si="1"/>
        <v>#N/A</v>
      </c>
    </row>
    <row r="5" spans="1:7" x14ac:dyDescent="0.3">
      <c r="A5" s="50">
        <v>1000</v>
      </c>
      <c r="B5" s="50" t="s">
        <v>183</v>
      </c>
      <c r="C5" s="49">
        <v>2.95</v>
      </c>
      <c r="D5" s="48" t="e">
        <f t="shared" si="2"/>
        <v>#N/A</v>
      </c>
      <c r="E5" s="47" t="e">
        <f t="shared" si="0"/>
        <v>#N/A</v>
      </c>
      <c r="F5" s="47" t="e">
        <f t="shared" si="1"/>
        <v>#N/A</v>
      </c>
    </row>
    <row r="6" spans="1:7" x14ac:dyDescent="0.3">
      <c r="A6" s="50">
        <v>50</v>
      </c>
      <c r="B6" s="50" t="s">
        <v>182</v>
      </c>
      <c r="C6" s="49">
        <v>19.95</v>
      </c>
      <c r="D6" s="48" t="e">
        <f t="shared" si="2"/>
        <v>#N/A</v>
      </c>
      <c r="E6" s="47" t="e">
        <f t="shared" si="0"/>
        <v>#N/A</v>
      </c>
      <c r="F6" s="47" t="e">
        <f t="shared" si="1"/>
        <v>#N/A</v>
      </c>
    </row>
    <row r="7" spans="1:7" x14ac:dyDescent="0.3">
      <c r="A7" s="50">
        <v>2</v>
      </c>
      <c r="B7" s="50" t="s">
        <v>181</v>
      </c>
      <c r="C7" s="49">
        <v>27.95</v>
      </c>
      <c r="D7" s="48" t="e">
        <f t="shared" si="2"/>
        <v>#N/A</v>
      </c>
      <c r="E7" s="47" t="e">
        <f t="shared" si="0"/>
        <v>#N/A</v>
      </c>
      <c r="F7" s="47" t="e">
        <f t="shared" si="1"/>
        <v>#N/A</v>
      </c>
    </row>
    <row r="8" spans="1:7" x14ac:dyDescent="0.3">
      <c r="A8" s="50">
        <v>25</v>
      </c>
      <c r="B8" s="50" t="s">
        <v>180</v>
      </c>
      <c r="C8" s="49">
        <v>17.95</v>
      </c>
      <c r="D8" s="48" t="e">
        <f t="shared" si="2"/>
        <v>#N/A</v>
      </c>
      <c r="E8" s="47" t="e">
        <f t="shared" si="0"/>
        <v>#N/A</v>
      </c>
      <c r="F8" s="47" t="e">
        <f t="shared" si="1"/>
        <v>#N/A</v>
      </c>
    </row>
    <row r="9" spans="1:7" x14ac:dyDescent="0.3">
      <c r="A9" s="50">
        <v>100</v>
      </c>
      <c r="B9" s="50" t="s">
        <v>179</v>
      </c>
      <c r="C9" s="49">
        <v>9.9499999999999993</v>
      </c>
      <c r="D9" s="48" t="e">
        <f t="shared" si="2"/>
        <v>#N/A</v>
      </c>
      <c r="E9" s="47" t="e">
        <f t="shared" si="0"/>
        <v>#N/A</v>
      </c>
      <c r="F9" s="47" t="e">
        <f t="shared" si="1"/>
        <v>#N/A</v>
      </c>
    </row>
    <row r="10" spans="1:7" x14ac:dyDescent="0.3">
      <c r="A10" s="46">
        <v>250</v>
      </c>
      <c r="B10" s="46" t="s">
        <v>178</v>
      </c>
      <c r="C10" s="45">
        <v>6.95</v>
      </c>
      <c r="D10" s="48" t="e">
        <f t="shared" si="2"/>
        <v>#N/A</v>
      </c>
      <c r="E10" s="44" t="e">
        <f t="shared" si="0"/>
        <v>#N/A</v>
      </c>
      <c r="F10" s="44" t="e">
        <f t="shared" si="1"/>
        <v>#N/A</v>
      </c>
    </row>
    <row r="12" spans="1:7" x14ac:dyDescent="0.3">
      <c r="A12" s="43" t="s">
        <v>177</v>
      </c>
    </row>
    <row r="13" spans="1:7" x14ac:dyDescent="0.3">
      <c r="A13" s="42" t="s">
        <v>176</v>
      </c>
      <c r="B13" s="41">
        <v>0</v>
      </c>
      <c r="C13" s="41">
        <v>4</v>
      </c>
      <c r="D13" s="41">
        <v>24</v>
      </c>
      <c r="E13" s="41">
        <v>49</v>
      </c>
      <c r="F13" s="41">
        <v>99</v>
      </c>
      <c r="G13" s="40">
        <v>499</v>
      </c>
    </row>
    <row r="14" spans="1:7" x14ac:dyDescent="0.3">
      <c r="A14" s="39" t="s">
        <v>175</v>
      </c>
      <c r="B14" s="38">
        <v>0.2</v>
      </c>
      <c r="C14" s="38">
        <v>0.4</v>
      </c>
      <c r="D14" s="38">
        <v>0.42</v>
      </c>
      <c r="E14" s="38">
        <v>0.44</v>
      </c>
      <c r="F14" s="38">
        <v>0.46</v>
      </c>
      <c r="G14" s="37">
        <v>0.5</v>
      </c>
    </row>
    <row r="19" spans="1:13" x14ac:dyDescent="0.3">
      <c r="A19" s="92" t="s">
        <v>188</v>
      </c>
      <c r="B19" s="92"/>
      <c r="C19" s="92"/>
      <c r="D19" s="92"/>
      <c r="E19" s="92"/>
      <c r="F19" s="92"/>
      <c r="G19" s="92"/>
      <c r="H19" s="92"/>
      <c r="I19" s="92"/>
      <c r="J19" s="92"/>
      <c r="K19" s="92"/>
      <c r="L19" s="92"/>
      <c r="M19" s="92"/>
    </row>
    <row r="20" spans="1:13" x14ac:dyDescent="0.3">
      <c r="A20" s="92"/>
      <c r="B20" s="92"/>
      <c r="C20" s="92"/>
      <c r="D20" s="92"/>
      <c r="E20" s="92"/>
      <c r="F20" s="92"/>
      <c r="G20" s="92"/>
      <c r="H20" s="92"/>
      <c r="I20" s="92"/>
      <c r="J20" s="92"/>
      <c r="K20" s="92"/>
      <c r="L20" s="92"/>
      <c r="M20" s="92"/>
    </row>
    <row r="21" spans="1:13" x14ac:dyDescent="0.3">
      <c r="A21" s="92"/>
      <c r="B21" s="92"/>
      <c r="C21" s="92"/>
      <c r="D21" s="92"/>
      <c r="E21" s="92"/>
      <c r="F21" s="92"/>
      <c r="G21" s="92"/>
      <c r="H21" s="92"/>
      <c r="I21" s="92"/>
      <c r="J21" s="92"/>
      <c r="K21" s="92"/>
      <c r="L21" s="92"/>
      <c r="M21" s="92"/>
    </row>
  </sheetData>
  <mergeCells count="1">
    <mergeCell ref="A19:M2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1CCB-FB99-439B-92AB-FDF8D62407D7}">
  <sheetPr>
    <tabColor rgb="FF92D050"/>
  </sheetPr>
  <dimension ref="A3:P27"/>
  <sheetViews>
    <sheetView zoomScale="90" zoomScaleNormal="90" workbookViewId="0">
      <selection activeCell="C8" sqref="C8"/>
    </sheetView>
  </sheetViews>
  <sheetFormatPr defaultRowHeight="15" x14ac:dyDescent="0.25"/>
  <cols>
    <col min="1" max="1" width="30.7109375" customWidth="1"/>
    <col min="2" max="2" width="13.42578125" style="54" bestFit="1" customWidth="1"/>
    <col min="3" max="5" width="13.42578125" style="53" bestFit="1" customWidth="1"/>
  </cols>
  <sheetData>
    <row r="3" spans="1:16" ht="19.5" x14ac:dyDescent="0.25">
      <c r="A3" s="63" t="s">
        <v>197</v>
      </c>
      <c r="B3" s="62" t="s">
        <v>196</v>
      </c>
      <c r="C3" s="62" t="s">
        <v>195</v>
      </c>
      <c r="D3" s="62" t="s">
        <v>194</v>
      </c>
      <c r="E3" s="62" t="s">
        <v>193</v>
      </c>
    </row>
    <row r="4" spans="1:16" ht="16.5" x14ac:dyDescent="0.25">
      <c r="A4" s="61" t="s">
        <v>7</v>
      </c>
      <c r="B4" s="60" cm="1">
        <f t="array" aca="1" ref="B4:E15" ca="1">_xlfn.RANDARRAY(12,4,1,3,TRUE)*10</f>
        <v>10</v>
      </c>
      <c r="C4" s="59">
        <f ca="1"/>
        <v>30</v>
      </c>
      <c r="D4" s="59">
        <f ca="1"/>
        <v>30</v>
      </c>
      <c r="E4" s="59">
        <f ca="1"/>
        <v>10</v>
      </c>
    </row>
    <row r="5" spans="1:16" ht="16.5" x14ac:dyDescent="0.25">
      <c r="A5" s="58" t="s">
        <v>192</v>
      </c>
      <c r="B5" s="57">
        <f ca="1"/>
        <v>10</v>
      </c>
      <c r="C5" s="56">
        <f ca="1"/>
        <v>30</v>
      </c>
      <c r="D5" s="56">
        <f ca="1"/>
        <v>10</v>
      </c>
      <c r="E5" s="56">
        <f ca="1"/>
        <v>20</v>
      </c>
    </row>
    <row r="6" spans="1:16" ht="16.5" customHeight="1" x14ac:dyDescent="0.25">
      <c r="A6" s="61" t="s">
        <v>14</v>
      </c>
      <c r="B6" s="60">
        <f ca="1"/>
        <v>10</v>
      </c>
      <c r="C6" s="59">
        <f ca="1"/>
        <v>10</v>
      </c>
      <c r="D6" s="59">
        <f ca="1"/>
        <v>10</v>
      </c>
      <c r="E6" s="59">
        <f ca="1"/>
        <v>20</v>
      </c>
      <c r="G6" s="112" t="s">
        <v>189</v>
      </c>
      <c r="H6" s="112"/>
      <c r="I6" s="112"/>
      <c r="J6" s="112"/>
      <c r="K6" s="112"/>
      <c r="L6" s="112"/>
      <c r="M6" s="112"/>
      <c r="N6" s="112"/>
      <c r="O6" s="112"/>
      <c r="P6" s="112"/>
    </row>
    <row r="7" spans="1:16" ht="16.5" customHeight="1" x14ac:dyDescent="0.25">
      <c r="A7" s="58" t="s">
        <v>191</v>
      </c>
      <c r="B7" s="57">
        <f ca="1"/>
        <v>10</v>
      </c>
      <c r="C7" s="56">
        <f ca="1"/>
        <v>10</v>
      </c>
      <c r="D7" s="56">
        <f ca="1"/>
        <v>30</v>
      </c>
      <c r="E7" s="56">
        <f ca="1"/>
        <v>30</v>
      </c>
      <c r="G7" s="112"/>
      <c r="H7" s="112"/>
      <c r="I7" s="112"/>
      <c r="J7" s="112"/>
      <c r="K7" s="112"/>
      <c r="L7" s="112"/>
      <c r="M7" s="112"/>
      <c r="N7" s="112"/>
      <c r="O7" s="112"/>
      <c r="P7" s="112"/>
    </row>
    <row r="8" spans="1:16" ht="16.5" customHeight="1" x14ac:dyDescent="0.25">
      <c r="A8" s="61" t="s">
        <v>19</v>
      </c>
      <c r="B8" s="60">
        <f ca="1"/>
        <v>10</v>
      </c>
      <c r="C8" s="59">
        <f ca="1"/>
        <v>30</v>
      </c>
      <c r="D8" s="59">
        <f ca="1"/>
        <v>20</v>
      </c>
      <c r="E8" s="59">
        <f ca="1"/>
        <v>30</v>
      </c>
      <c r="G8" s="112"/>
      <c r="H8" s="112"/>
      <c r="I8" s="112"/>
      <c r="J8" s="112"/>
      <c r="K8" s="112"/>
      <c r="L8" s="112"/>
      <c r="M8" s="112"/>
      <c r="N8" s="112"/>
      <c r="O8" s="112"/>
      <c r="P8" s="112"/>
    </row>
    <row r="9" spans="1:16" ht="16.5" customHeight="1" x14ac:dyDescent="0.25">
      <c r="A9" s="58" t="s">
        <v>8</v>
      </c>
      <c r="B9" s="57">
        <f ca="1"/>
        <v>20</v>
      </c>
      <c r="C9" s="56">
        <f ca="1"/>
        <v>20</v>
      </c>
      <c r="D9" s="56">
        <f ca="1"/>
        <v>10</v>
      </c>
      <c r="E9" s="56">
        <f ca="1"/>
        <v>30</v>
      </c>
      <c r="G9" s="112"/>
      <c r="H9" s="112"/>
      <c r="I9" s="112"/>
      <c r="J9" s="112"/>
      <c r="K9" s="112"/>
      <c r="L9" s="112"/>
      <c r="M9" s="112"/>
      <c r="N9" s="112"/>
      <c r="O9" s="112"/>
      <c r="P9" s="112"/>
    </row>
    <row r="10" spans="1:16" ht="16.5" customHeight="1" x14ac:dyDescent="0.25">
      <c r="A10" s="61" t="s">
        <v>12</v>
      </c>
      <c r="B10" s="60">
        <f ca="1"/>
        <v>30</v>
      </c>
      <c r="C10" s="59">
        <f ca="1"/>
        <v>10</v>
      </c>
      <c r="D10" s="59">
        <f ca="1"/>
        <v>10</v>
      </c>
      <c r="E10" s="59">
        <f ca="1"/>
        <v>20</v>
      </c>
      <c r="G10" s="112"/>
      <c r="H10" s="112"/>
      <c r="I10" s="112"/>
      <c r="J10" s="112"/>
      <c r="K10" s="112"/>
      <c r="L10" s="112"/>
      <c r="M10" s="112"/>
      <c r="N10" s="112"/>
      <c r="O10" s="112"/>
      <c r="P10" s="112"/>
    </row>
    <row r="11" spans="1:16" ht="16.5" customHeight="1" x14ac:dyDescent="0.25">
      <c r="A11" s="58" t="s">
        <v>18</v>
      </c>
      <c r="B11" s="57">
        <f ca="1"/>
        <v>20</v>
      </c>
      <c r="C11" s="56">
        <f ca="1"/>
        <v>10</v>
      </c>
      <c r="D11" s="56">
        <f ca="1"/>
        <v>20</v>
      </c>
      <c r="E11" s="56">
        <f ca="1"/>
        <v>30</v>
      </c>
      <c r="G11" s="112"/>
      <c r="H11" s="112"/>
      <c r="I11" s="112"/>
      <c r="J11" s="112"/>
      <c r="K11" s="112"/>
      <c r="L11" s="112"/>
      <c r="M11" s="112"/>
      <c r="N11" s="112"/>
      <c r="O11" s="112"/>
      <c r="P11" s="112"/>
    </row>
    <row r="12" spans="1:16" ht="16.5" customHeight="1" x14ac:dyDescent="0.25">
      <c r="A12" s="61" t="s">
        <v>23</v>
      </c>
      <c r="B12" s="60">
        <f ca="1"/>
        <v>30</v>
      </c>
      <c r="C12" s="59">
        <f ca="1"/>
        <v>20</v>
      </c>
      <c r="D12" s="59">
        <f ca="1"/>
        <v>20</v>
      </c>
      <c r="E12" s="59">
        <f ca="1"/>
        <v>20</v>
      </c>
      <c r="G12" s="112"/>
      <c r="H12" s="112"/>
      <c r="I12" s="112"/>
      <c r="J12" s="112"/>
      <c r="K12" s="112"/>
      <c r="L12" s="112"/>
      <c r="M12" s="112"/>
      <c r="N12" s="112"/>
      <c r="O12" s="112"/>
      <c r="P12" s="112"/>
    </row>
    <row r="13" spans="1:16" ht="16.5" customHeight="1" x14ac:dyDescent="0.25">
      <c r="A13" s="58" t="s">
        <v>3</v>
      </c>
      <c r="B13" s="57">
        <f ca="1"/>
        <v>30</v>
      </c>
      <c r="C13" s="56">
        <f ca="1"/>
        <v>20</v>
      </c>
      <c r="D13" s="56">
        <f ca="1"/>
        <v>30</v>
      </c>
      <c r="E13" s="56">
        <f ca="1"/>
        <v>20</v>
      </c>
      <c r="G13" s="112"/>
      <c r="H13" s="112"/>
      <c r="I13" s="112"/>
      <c r="J13" s="112"/>
      <c r="K13" s="112"/>
      <c r="L13" s="112"/>
      <c r="M13" s="112"/>
      <c r="N13" s="112"/>
      <c r="O13" s="112"/>
      <c r="P13" s="112"/>
    </row>
    <row r="14" spans="1:16" ht="16.5" customHeight="1" x14ac:dyDescent="0.25">
      <c r="A14" s="61" t="s">
        <v>10</v>
      </c>
      <c r="B14" s="60">
        <f ca="1"/>
        <v>30</v>
      </c>
      <c r="C14" s="59">
        <f ca="1"/>
        <v>20</v>
      </c>
      <c r="D14" s="59">
        <f ca="1"/>
        <v>30</v>
      </c>
      <c r="E14" s="59">
        <f ca="1"/>
        <v>10</v>
      </c>
      <c r="G14" s="112"/>
      <c r="H14" s="112"/>
      <c r="I14" s="112"/>
      <c r="J14" s="112"/>
      <c r="K14" s="112"/>
      <c r="L14" s="112"/>
      <c r="M14" s="112"/>
      <c r="N14" s="112"/>
      <c r="O14" s="112"/>
      <c r="P14" s="112"/>
    </row>
    <row r="15" spans="1:16" ht="16.5" customHeight="1" x14ac:dyDescent="0.25">
      <c r="A15" s="58" t="s">
        <v>5</v>
      </c>
      <c r="B15" s="57">
        <f ca="1"/>
        <v>10</v>
      </c>
      <c r="C15" s="56">
        <f ca="1"/>
        <v>20</v>
      </c>
      <c r="D15" s="56">
        <f ca="1"/>
        <v>10</v>
      </c>
      <c r="E15" s="56">
        <f ca="1"/>
        <v>10</v>
      </c>
      <c r="G15" s="112"/>
      <c r="H15" s="112"/>
      <c r="I15" s="112"/>
      <c r="J15" s="112"/>
      <c r="K15" s="112"/>
      <c r="L15" s="112"/>
      <c r="M15" s="112"/>
      <c r="N15" s="112"/>
      <c r="O15" s="112"/>
      <c r="P15" s="112"/>
    </row>
    <row r="16" spans="1:16" x14ac:dyDescent="0.25">
      <c r="A16" s="55" t="s">
        <v>190</v>
      </c>
      <c r="G16" s="112"/>
      <c r="H16" s="112"/>
      <c r="I16" s="112"/>
      <c r="J16" s="112"/>
      <c r="K16" s="112"/>
      <c r="L16" s="112"/>
      <c r="M16" s="112"/>
      <c r="N16" s="112"/>
      <c r="O16" s="112"/>
      <c r="P16" s="112"/>
    </row>
    <row r="17" spans="1:16" x14ac:dyDescent="0.25">
      <c r="G17" s="112"/>
      <c r="H17" s="112"/>
      <c r="I17" s="112"/>
      <c r="J17" s="112"/>
      <c r="K17" s="112"/>
      <c r="L17" s="112"/>
      <c r="M17" s="112"/>
      <c r="N17" s="112"/>
      <c r="O17" s="112"/>
      <c r="P17" s="112"/>
    </row>
    <row r="18" spans="1:16" x14ac:dyDescent="0.25">
      <c r="G18" s="112"/>
      <c r="H18" s="112"/>
      <c r="I18" s="112"/>
      <c r="J18" s="112"/>
      <c r="K18" s="112"/>
      <c r="L18" s="112"/>
      <c r="M18" s="112"/>
      <c r="N18" s="112"/>
      <c r="O18" s="112"/>
      <c r="P18" s="112"/>
    </row>
    <row r="24" spans="1:16" x14ac:dyDescent="0.25">
      <c r="A24" s="92" t="s">
        <v>189</v>
      </c>
      <c r="B24" s="92"/>
      <c r="C24" s="92"/>
      <c r="D24" s="92"/>
      <c r="E24" s="92"/>
      <c r="F24" s="92"/>
      <c r="G24" s="92"/>
      <c r="H24" s="92"/>
      <c r="I24" s="92"/>
      <c r="J24" s="92"/>
      <c r="K24" s="92"/>
      <c r="L24" s="92"/>
      <c r="M24" s="92"/>
    </row>
    <row r="25" spans="1:16" x14ac:dyDescent="0.25">
      <c r="A25" s="92"/>
      <c r="B25" s="92"/>
      <c r="C25" s="92"/>
      <c r="D25" s="92"/>
      <c r="E25" s="92"/>
      <c r="F25" s="92"/>
      <c r="G25" s="92"/>
      <c r="H25" s="92"/>
      <c r="I25" s="92"/>
      <c r="J25" s="92"/>
      <c r="K25" s="92"/>
      <c r="L25" s="92"/>
      <c r="M25" s="92"/>
    </row>
    <row r="26" spans="1:16" x14ac:dyDescent="0.25">
      <c r="A26" s="92"/>
      <c r="B26" s="92"/>
      <c r="C26" s="92"/>
      <c r="D26" s="92"/>
      <c r="E26" s="92"/>
      <c r="F26" s="92"/>
      <c r="G26" s="92"/>
      <c r="H26" s="92"/>
      <c r="I26" s="92"/>
      <c r="J26" s="92"/>
      <c r="K26" s="92"/>
      <c r="L26" s="92"/>
      <c r="M26" s="92"/>
    </row>
    <row r="27" spans="1:16" x14ac:dyDescent="0.25">
      <c r="A27" s="92"/>
      <c r="B27" s="92"/>
      <c r="C27" s="92"/>
      <c r="D27" s="92"/>
      <c r="E27" s="92"/>
      <c r="F27" s="92"/>
      <c r="G27" s="92"/>
      <c r="H27" s="92"/>
      <c r="I27" s="92"/>
      <c r="J27" s="92"/>
      <c r="K27" s="92"/>
      <c r="L27" s="92"/>
      <c r="M27" s="92"/>
    </row>
  </sheetData>
  <mergeCells count="2">
    <mergeCell ref="G6:P18"/>
    <mergeCell ref="A24:M27"/>
  </mergeCells>
  <printOptions horizontalCentered="1"/>
  <pageMargins left="1" right="1" top="1" bottom="1" header="0.3" footer="0.3"/>
  <pageSetup scale="13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7048-CE2E-4710-B6F7-CB436FC5083F}">
  <sheetPr>
    <tabColor rgb="FF92D050"/>
  </sheetPr>
  <dimension ref="A1:V30"/>
  <sheetViews>
    <sheetView topLeftCell="G1" workbookViewId="0">
      <selection activeCell="Q10" sqref="Q10"/>
    </sheetView>
  </sheetViews>
  <sheetFormatPr defaultColWidth="11.42578125" defaultRowHeight="15" x14ac:dyDescent="0.25"/>
  <cols>
    <col min="4" max="4" width="20.85546875" bestFit="1" customWidth="1"/>
  </cols>
  <sheetData>
    <row r="1" spans="1:22" ht="18.75" x14ac:dyDescent="0.3">
      <c r="A1" s="113" t="s">
        <v>198</v>
      </c>
      <c r="B1" s="113"/>
      <c r="E1" s="54"/>
    </row>
    <row r="2" spans="1:22" x14ac:dyDescent="0.25">
      <c r="A2" s="114" t="s">
        <v>199</v>
      </c>
      <c r="B2" s="114"/>
      <c r="E2" s="54"/>
    </row>
    <row r="3" spans="1:22" ht="15.75" thickBot="1" x14ac:dyDescent="0.3">
      <c r="A3" s="65" t="s">
        <v>200</v>
      </c>
      <c r="B3" s="65" t="s">
        <v>201</v>
      </c>
      <c r="C3" s="65" t="s">
        <v>202</v>
      </c>
      <c r="D3" s="65" t="s">
        <v>203</v>
      </c>
      <c r="E3" s="66" t="s">
        <v>204</v>
      </c>
      <c r="F3" s="65" t="s">
        <v>205</v>
      </c>
      <c r="G3" s="65" t="s">
        <v>206</v>
      </c>
      <c r="H3" s="65" t="s">
        <v>207</v>
      </c>
    </row>
    <row r="4" spans="1:22" ht="15.75" thickTop="1" x14ac:dyDescent="0.25">
      <c r="A4">
        <v>10286</v>
      </c>
      <c r="B4" s="67">
        <v>45013</v>
      </c>
      <c r="C4" t="s">
        <v>208</v>
      </c>
      <c r="D4" t="s">
        <v>209</v>
      </c>
      <c r="E4" s="54">
        <v>14.4</v>
      </c>
      <c r="F4">
        <v>100</v>
      </c>
      <c r="G4" s="68">
        <v>0</v>
      </c>
    </row>
    <row r="5" spans="1:22" x14ac:dyDescent="0.25">
      <c r="A5">
        <v>10287</v>
      </c>
      <c r="B5" s="67">
        <v>45014</v>
      </c>
      <c r="C5" t="s">
        <v>210</v>
      </c>
      <c r="D5" t="s">
        <v>211</v>
      </c>
      <c r="E5" s="54">
        <v>44</v>
      </c>
      <c r="F5">
        <v>70</v>
      </c>
      <c r="G5" s="68">
        <v>0.15</v>
      </c>
      <c r="J5" s="92" t="s">
        <v>262</v>
      </c>
      <c r="K5" s="92"/>
      <c r="L5" s="92"/>
      <c r="M5" s="92"/>
      <c r="N5" s="92"/>
      <c r="O5" s="92"/>
      <c r="P5" s="92"/>
      <c r="Q5" s="92"/>
      <c r="R5" s="92"/>
      <c r="S5" s="92"/>
      <c r="T5" s="92"/>
      <c r="U5" s="92"/>
      <c r="V5" s="92"/>
    </row>
    <row r="6" spans="1:22" x14ac:dyDescent="0.25">
      <c r="A6">
        <v>10288</v>
      </c>
      <c r="B6" s="67">
        <v>45015</v>
      </c>
      <c r="C6" t="s">
        <v>212</v>
      </c>
      <c r="D6" t="s">
        <v>213</v>
      </c>
      <c r="E6" s="54">
        <v>39.4</v>
      </c>
      <c r="F6">
        <v>70</v>
      </c>
      <c r="G6" s="68">
        <v>0</v>
      </c>
      <c r="J6" s="92"/>
      <c r="K6" s="92"/>
      <c r="L6" s="92"/>
      <c r="M6" s="92"/>
      <c r="N6" s="92"/>
      <c r="O6" s="92"/>
      <c r="P6" s="92"/>
      <c r="Q6" s="92"/>
      <c r="R6" s="92"/>
      <c r="S6" s="92"/>
      <c r="T6" s="92"/>
      <c r="U6" s="92"/>
      <c r="V6" s="92"/>
    </row>
    <row r="7" spans="1:22" x14ac:dyDescent="0.25">
      <c r="A7">
        <v>10289</v>
      </c>
      <c r="B7" s="67">
        <v>45016</v>
      </c>
      <c r="C7" t="s">
        <v>214</v>
      </c>
      <c r="D7" t="s">
        <v>215</v>
      </c>
      <c r="E7" s="54">
        <v>17</v>
      </c>
      <c r="F7">
        <v>65</v>
      </c>
      <c r="G7" s="68">
        <v>0.2</v>
      </c>
      <c r="J7" s="92"/>
      <c r="K7" s="92"/>
      <c r="L7" s="92"/>
      <c r="M7" s="92"/>
      <c r="N7" s="92"/>
      <c r="O7" s="92"/>
      <c r="P7" s="92"/>
      <c r="Q7" s="92"/>
      <c r="R7" s="92"/>
      <c r="S7" s="92"/>
      <c r="T7" s="92"/>
      <c r="U7" s="92"/>
      <c r="V7" s="92"/>
    </row>
    <row r="8" spans="1:22" x14ac:dyDescent="0.25">
      <c r="A8">
        <v>10290</v>
      </c>
      <c r="B8" s="67">
        <v>45017</v>
      </c>
      <c r="C8" t="s">
        <v>216</v>
      </c>
      <c r="D8" t="s">
        <v>217</v>
      </c>
      <c r="E8" s="54">
        <v>13.9</v>
      </c>
      <c r="F8">
        <v>70</v>
      </c>
      <c r="G8" s="68">
        <v>0.25</v>
      </c>
    </row>
    <row r="9" spans="1:22" x14ac:dyDescent="0.25">
      <c r="A9">
        <v>10291</v>
      </c>
      <c r="B9" s="67">
        <v>45018</v>
      </c>
      <c r="C9" t="s">
        <v>218</v>
      </c>
      <c r="D9" t="s">
        <v>219</v>
      </c>
      <c r="E9" s="54">
        <v>20.7</v>
      </c>
      <c r="F9">
        <v>60</v>
      </c>
      <c r="G9" s="68">
        <v>0.25</v>
      </c>
    </row>
    <row r="10" spans="1:22" x14ac:dyDescent="0.25">
      <c r="A10">
        <v>10292</v>
      </c>
      <c r="B10" s="67">
        <v>45019</v>
      </c>
      <c r="C10" t="s">
        <v>220</v>
      </c>
      <c r="D10" t="s">
        <v>221</v>
      </c>
      <c r="E10" s="54">
        <v>2</v>
      </c>
      <c r="F10">
        <v>60</v>
      </c>
      <c r="G10" s="68">
        <v>0.05</v>
      </c>
    </row>
    <row r="11" spans="1:22" x14ac:dyDescent="0.25">
      <c r="A11">
        <v>10293</v>
      </c>
      <c r="B11" s="67">
        <v>45020</v>
      </c>
      <c r="C11" t="s">
        <v>222</v>
      </c>
      <c r="D11" t="s">
        <v>223</v>
      </c>
      <c r="E11" s="54">
        <v>14.7</v>
      </c>
      <c r="F11">
        <v>60</v>
      </c>
      <c r="G11" s="68">
        <v>0.05</v>
      </c>
    </row>
    <row r="12" spans="1:22" x14ac:dyDescent="0.25">
      <c r="A12">
        <v>10294</v>
      </c>
      <c r="B12" s="67">
        <v>45021</v>
      </c>
      <c r="C12" t="s">
        <v>224</v>
      </c>
      <c r="D12" t="s">
        <v>225</v>
      </c>
      <c r="E12" s="54">
        <v>14.4</v>
      </c>
      <c r="F12">
        <v>60</v>
      </c>
      <c r="G12" s="68">
        <v>0</v>
      </c>
    </row>
    <row r="13" spans="1:22" x14ac:dyDescent="0.25">
      <c r="A13">
        <v>10295</v>
      </c>
      <c r="B13" s="67">
        <v>45022</v>
      </c>
      <c r="C13" t="s">
        <v>226</v>
      </c>
      <c r="D13" t="s">
        <v>227</v>
      </c>
      <c r="E13" s="54">
        <v>15.2</v>
      </c>
      <c r="F13">
        <v>60</v>
      </c>
      <c r="G13" s="68">
        <v>0.2</v>
      </c>
    </row>
    <row r="14" spans="1:22" x14ac:dyDescent="0.25">
      <c r="A14">
        <v>10296</v>
      </c>
      <c r="B14" s="67">
        <v>45023</v>
      </c>
      <c r="C14" t="s">
        <v>228</v>
      </c>
      <c r="D14" t="s">
        <v>229</v>
      </c>
      <c r="E14" s="54">
        <v>15.6</v>
      </c>
      <c r="F14">
        <v>50</v>
      </c>
      <c r="G14" s="68">
        <v>0</v>
      </c>
    </row>
    <row r="15" spans="1:22" x14ac:dyDescent="0.25">
      <c r="A15">
        <v>10297</v>
      </c>
      <c r="B15" s="67">
        <v>45024</v>
      </c>
      <c r="C15" t="s">
        <v>230</v>
      </c>
      <c r="D15" t="s">
        <v>231</v>
      </c>
      <c r="E15" s="54">
        <v>14.7</v>
      </c>
      <c r="F15">
        <v>50</v>
      </c>
      <c r="G15" s="68">
        <v>0</v>
      </c>
    </row>
    <row r="16" spans="1:22" x14ac:dyDescent="0.25">
      <c r="A16">
        <v>10298</v>
      </c>
      <c r="B16" s="67">
        <v>45025</v>
      </c>
      <c r="C16" t="s">
        <v>232</v>
      </c>
      <c r="D16" t="s">
        <v>233</v>
      </c>
      <c r="E16" s="54">
        <v>14.4</v>
      </c>
      <c r="F16">
        <v>50</v>
      </c>
      <c r="G16" s="68">
        <v>0.2</v>
      </c>
    </row>
    <row r="17" spans="1:7" x14ac:dyDescent="0.25">
      <c r="A17">
        <v>10299</v>
      </c>
      <c r="B17" s="67">
        <v>45026</v>
      </c>
      <c r="C17" t="s">
        <v>234</v>
      </c>
      <c r="D17" t="s">
        <v>235</v>
      </c>
      <c r="E17" s="54">
        <v>14.4</v>
      </c>
      <c r="F17">
        <v>45</v>
      </c>
      <c r="G17" s="68">
        <v>0</v>
      </c>
    </row>
    <row r="18" spans="1:7" x14ac:dyDescent="0.25">
      <c r="A18">
        <v>10300</v>
      </c>
      <c r="B18" s="67">
        <v>45027</v>
      </c>
      <c r="C18" t="s">
        <v>236</v>
      </c>
      <c r="D18" t="s">
        <v>237</v>
      </c>
      <c r="E18" s="54">
        <v>42.4</v>
      </c>
      <c r="F18">
        <v>42</v>
      </c>
      <c r="G18" s="68">
        <v>0</v>
      </c>
    </row>
    <row r="19" spans="1:7" x14ac:dyDescent="0.25">
      <c r="A19">
        <v>10301</v>
      </c>
      <c r="B19" s="67">
        <v>45028</v>
      </c>
      <c r="C19" t="s">
        <v>238</v>
      </c>
      <c r="D19" t="s">
        <v>239</v>
      </c>
      <c r="E19" s="54">
        <v>64.8</v>
      </c>
      <c r="F19">
        <v>40</v>
      </c>
      <c r="G19" s="68">
        <v>0.05</v>
      </c>
    </row>
    <row r="20" spans="1:7" x14ac:dyDescent="0.25">
      <c r="A20">
        <v>10302</v>
      </c>
      <c r="B20" s="67">
        <v>45029</v>
      </c>
      <c r="C20" t="s">
        <v>240</v>
      </c>
      <c r="D20" t="s">
        <v>241</v>
      </c>
      <c r="E20" s="54">
        <v>27.2</v>
      </c>
      <c r="F20">
        <v>40</v>
      </c>
      <c r="G20" s="68">
        <v>0</v>
      </c>
    </row>
    <row r="21" spans="1:7" x14ac:dyDescent="0.25">
      <c r="A21">
        <v>10303</v>
      </c>
      <c r="B21" s="67">
        <v>45030</v>
      </c>
      <c r="C21" t="s">
        <v>242</v>
      </c>
      <c r="D21" t="s">
        <v>243</v>
      </c>
      <c r="E21" s="54">
        <v>16</v>
      </c>
      <c r="F21">
        <v>40</v>
      </c>
      <c r="G21" s="68">
        <v>0</v>
      </c>
    </row>
    <row r="22" spans="1:7" x14ac:dyDescent="0.25">
      <c r="A22">
        <v>10304</v>
      </c>
      <c r="B22" s="67">
        <v>45031</v>
      </c>
      <c r="C22" t="s">
        <v>244</v>
      </c>
      <c r="D22" t="s">
        <v>245</v>
      </c>
      <c r="E22" s="54">
        <v>7.7</v>
      </c>
      <c r="F22">
        <v>30</v>
      </c>
      <c r="G22" s="68">
        <v>0</v>
      </c>
    </row>
    <row r="23" spans="1:7" x14ac:dyDescent="0.25">
      <c r="A23">
        <v>10305</v>
      </c>
      <c r="B23" s="67">
        <v>45032</v>
      </c>
      <c r="C23" t="s">
        <v>246</v>
      </c>
      <c r="D23" t="s">
        <v>247</v>
      </c>
      <c r="E23" s="54">
        <v>7.3</v>
      </c>
      <c r="F23">
        <v>30</v>
      </c>
      <c r="G23" s="68">
        <v>0</v>
      </c>
    </row>
    <row r="24" spans="1:7" x14ac:dyDescent="0.25">
      <c r="A24">
        <v>10306</v>
      </c>
      <c r="B24" s="67">
        <v>45033</v>
      </c>
      <c r="C24" t="s">
        <v>248</v>
      </c>
      <c r="D24" t="s">
        <v>249</v>
      </c>
      <c r="E24" s="54">
        <v>14.4</v>
      </c>
      <c r="F24">
        <v>30</v>
      </c>
      <c r="G24" s="68">
        <v>0</v>
      </c>
    </row>
    <row r="25" spans="1:7" x14ac:dyDescent="0.25">
      <c r="A25">
        <v>10307</v>
      </c>
      <c r="B25" s="67">
        <v>45034</v>
      </c>
      <c r="C25" t="s">
        <v>250</v>
      </c>
      <c r="D25" t="s">
        <v>251</v>
      </c>
      <c r="E25" s="54">
        <v>7.7</v>
      </c>
      <c r="F25">
        <v>28</v>
      </c>
      <c r="G25" s="68">
        <v>0</v>
      </c>
    </row>
    <row r="26" spans="1:7" x14ac:dyDescent="0.25">
      <c r="A26">
        <v>10308</v>
      </c>
      <c r="B26" s="67">
        <v>45035</v>
      </c>
      <c r="C26" t="s">
        <v>252</v>
      </c>
      <c r="D26" t="s">
        <v>253</v>
      </c>
      <c r="E26" s="54">
        <v>26.2</v>
      </c>
      <c r="F26">
        <v>28</v>
      </c>
      <c r="G26" s="68">
        <v>0</v>
      </c>
    </row>
    <row r="27" spans="1:7" x14ac:dyDescent="0.25">
      <c r="A27">
        <v>10309</v>
      </c>
      <c r="B27" s="67">
        <v>45036</v>
      </c>
      <c r="C27" t="s">
        <v>254</v>
      </c>
      <c r="D27" t="s">
        <v>255</v>
      </c>
      <c r="E27" s="54">
        <v>36.799999999999997</v>
      </c>
      <c r="F27">
        <v>25</v>
      </c>
      <c r="G27" s="68">
        <v>0.25</v>
      </c>
    </row>
    <row r="28" spans="1:7" x14ac:dyDescent="0.25">
      <c r="A28">
        <v>10310</v>
      </c>
      <c r="B28" s="67">
        <v>45037</v>
      </c>
      <c r="C28" t="s">
        <v>256</v>
      </c>
      <c r="D28" t="s">
        <v>257</v>
      </c>
      <c r="E28" s="54">
        <v>17.600000000000001</v>
      </c>
      <c r="F28">
        <v>25</v>
      </c>
      <c r="G28" s="68">
        <v>0.1</v>
      </c>
    </row>
    <row r="29" spans="1:7" x14ac:dyDescent="0.25">
      <c r="A29">
        <v>10311</v>
      </c>
      <c r="B29" s="67">
        <v>45038</v>
      </c>
      <c r="C29" t="s">
        <v>258</v>
      </c>
      <c r="D29" t="s">
        <v>259</v>
      </c>
      <c r="E29" s="54">
        <v>30.4</v>
      </c>
      <c r="F29">
        <v>25</v>
      </c>
      <c r="G29" s="68">
        <v>0</v>
      </c>
    </row>
    <row r="30" spans="1:7" x14ac:dyDescent="0.25">
      <c r="A30">
        <v>10312</v>
      </c>
      <c r="B30" s="67">
        <v>45039</v>
      </c>
      <c r="C30" t="s">
        <v>260</v>
      </c>
      <c r="D30" t="s">
        <v>261</v>
      </c>
      <c r="E30" s="54">
        <v>10</v>
      </c>
      <c r="F30">
        <v>24</v>
      </c>
      <c r="G30" s="68">
        <v>0.1</v>
      </c>
    </row>
  </sheetData>
  <mergeCells count="3">
    <mergeCell ref="A1:B1"/>
    <mergeCell ref="A2:B2"/>
    <mergeCell ref="J5:V7"/>
  </mergeCells>
  <conditionalFormatting sqref="G4:G30">
    <cfRule type="cellIs" dxfId="0" priority="1" operator="greaterThan">
      <formula>$G$12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28F0-05D8-4301-9013-EBFDCEB3B1A1}">
  <sheetPr>
    <tabColor rgb="FF92D050"/>
  </sheetPr>
  <dimension ref="C1:P16"/>
  <sheetViews>
    <sheetView zoomScaleNormal="100" workbookViewId="0">
      <selection activeCell="K6" sqref="K6"/>
    </sheetView>
  </sheetViews>
  <sheetFormatPr defaultRowHeight="15" x14ac:dyDescent="0.25"/>
  <cols>
    <col min="2" max="2" width="1.85546875" customWidth="1"/>
    <col min="3" max="3" width="11.7109375" bestFit="1" customWidth="1"/>
    <col min="4" max="4" width="18.28515625" bestFit="1" customWidth="1"/>
    <col min="5" max="5" width="15.7109375" customWidth="1"/>
    <col min="6" max="6" width="29" bestFit="1" customWidth="1"/>
    <col min="7" max="7" width="2.140625" customWidth="1"/>
  </cols>
  <sheetData>
    <row r="1" spans="3:16" x14ac:dyDescent="0.25">
      <c r="C1" s="76" t="s">
        <v>289</v>
      </c>
      <c r="D1" s="75" t="s">
        <v>288</v>
      </c>
      <c r="E1" s="75" t="s">
        <v>287</v>
      </c>
      <c r="F1" s="74" t="s">
        <v>286</v>
      </c>
    </row>
    <row r="2" spans="3:16" x14ac:dyDescent="0.25">
      <c r="C2" s="73" t="s">
        <v>266</v>
      </c>
      <c r="D2" s="28" t="s">
        <v>285</v>
      </c>
      <c r="E2" s="28" t="s">
        <v>284</v>
      </c>
      <c r="F2" s="72" t="str">
        <f t="shared" ref="F2:F10" si="0">_xlfn.CONCAT(LEFT(D2,1),E2,"@testingcenter.ca")</f>
        <v>HHamid@testingcenter.ca</v>
      </c>
    </row>
    <row r="3" spans="3:16" x14ac:dyDescent="0.25">
      <c r="C3" s="73" t="s">
        <v>272</v>
      </c>
      <c r="D3" s="28" t="s">
        <v>283</v>
      </c>
      <c r="E3" s="28" t="s">
        <v>282</v>
      </c>
      <c r="F3" s="72" t="str">
        <f t="shared" si="0"/>
        <v>ITatwonie@testingcenter.ca</v>
      </c>
    </row>
    <row r="4" spans="3:16" x14ac:dyDescent="0.25">
      <c r="C4" s="73" t="s">
        <v>269</v>
      </c>
      <c r="D4" s="28" t="s">
        <v>281</v>
      </c>
      <c r="E4" s="28" t="s">
        <v>280</v>
      </c>
      <c r="F4" s="72" t="str">
        <f t="shared" si="0"/>
        <v>KEdhammer@testingcenter.ca</v>
      </c>
    </row>
    <row r="5" spans="3:16" x14ac:dyDescent="0.25">
      <c r="C5" s="73" t="s">
        <v>272</v>
      </c>
      <c r="D5" s="28" t="s">
        <v>279</v>
      </c>
      <c r="E5" s="28" t="s">
        <v>278</v>
      </c>
      <c r="F5" s="72" t="str">
        <f t="shared" si="0"/>
        <v>KShaw@testingcenter.ca</v>
      </c>
    </row>
    <row r="6" spans="3:16" x14ac:dyDescent="0.25">
      <c r="C6" s="73" t="s">
        <v>266</v>
      </c>
      <c r="D6" s="28" t="s">
        <v>277</v>
      </c>
      <c r="E6" s="28" t="s">
        <v>276</v>
      </c>
      <c r="F6" s="72" t="str">
        <f t="shared" si="0"/>
        <v>RRebel@testingcenter.ca</v>
      </c>
    </row>
    <row r="7" spans="3:16" x14ac:dyDescent="0.25">
      <c r="C7" s="73" t="s">
        <v>275</v>
      </c>
      <c r="D7" s="28" t="s">
        <v>274</v>
      </c>
      <c r="E7" s="28" t="s">
        <v>273</v>
      </c>
      <c r="F7" s="72" t="str">
        <f t="shared" si="0"/>
        <v>AReyes@testingcenter.ca</v>
      </c>
    </row>
    <row r="8" spans="3:16" x14ac:dyDescent="0.25">
      <c r="C8" s="73" t="s">
        <v>272</v>
      </c>
      <c r="D8" s="28" t="s">
        <v>271</v>
      </c>
      <c r="E8" s="28" t="s">
        <v>270</v>
      </c>
      <c r="F8" s="72" t="str">
        <f t="shared" si="0"/>
        <v>SOh@testingcenter.ca</v>
      </c>
    </row>
    <row r="9" spans="3:16" x14ac:dyDescent="0.25">
      <c r="C9" s="73" t="s">
        <v>269</v>
      </c>
      <c r="D9" s="28" t="s">
        <v>268</v>
      </c>
      <c r="E9" s="28" t="s">
        <v>267</v>
      </c>
      <c r="F9" s="72" t="str">
        <f t="shared" si="0"/>
        <v>AGeorge@testingcenter.ca</v>
      </c>
    </row>
    <row r="10" spans="3:16" ht="15.75" thickBot="1" x14ac:dyDescent="0.3">
      <c r="C10" s="71" t="s">
        <v>266</v>
      </c>
      <c r="D10" s="70" t="s">
        <v>265</v>
      </c>
      <c r="E10" s="70" t="s">
        <v>264</v>
      </c>
      <c r="F10" s="69" t="str">
        <f t="shared" si="0"/>
        <v>TWesheimer@testingcenter.ca</v>
      </c>
    </row>
    <row r="14" spans="3:16" ht="15" customHeight="1" x14ac:dyDescent="0.25">
      <c r="D14" s="117" t="s">
        <v>263</v>
      </c>
      <c r="E14" s="117"/>
      <c r="F14" s="117"/>
      <c r="G14" s="117"/>
      <c r="H14" s="117"/>
      <c r="I14" s="117"/>
      <c r="J14" s="117"/>
      <c r="K14" s="117"/>
      <c r="L14" s="117"/>
      <c r="M14" s="117"/>
      <c r="N14" s="117"/>
      <c r="O14" s="117"/>
      <c r="P14" s="117"/>
    </row>
    <row r="15" spans="3:16" ht="15" customHeight="1" x14ac:dyDescent="0.25">
      <c r="D15" s="118"/>
      <c r="E15" s="118"/>
      <c r="F15" s="118"/>
      <c r="G15" s="118"/>
      <c r="H15" s="118"/>
      <c r="I15" s="118"/>
      <c r="J15" s="118"/>
      <c r="K15" s="118"/>
      <c r="L15" s="118"/>
      <c r="M15" s="118"/>
      <c r="N15" s="118"/>
      <c r="O15" s="118"/>
      <c r="P15" s="118"/>
    </row>
    <row r="16" spans="3:16" x14ac:dyDescent="0.25">
      <c r="D16" s="118"/>
      <c r="E16" s="118"/>
      <c r="F16" s="118"/>
      <c r="G16" s="118"/>
      <c r="H16" s="118"/>
      <c r="I16" s="118"/>
      <c r="J16" s="118"/>
      <c r="K16" s="118"/>
      <c r="L16" s="118"/>
      <c r="M16" s="118"/>
      <c r="N16" s="118"/>
      <c r="O16" s="118"/>
      <c r="P16" s="118"/>
    </row>
  </sheetData>
  <sheetProtection algorithmName="SHA-512" hashValue="a2ZCFR5YRPVdyznYPWlJiBD4RxKyQRRkCOQTfPUsWvoXI9zgCLuE1TeUvw7JCATErIPc+3yqJli/msJcQabG/A==" saltValue="ngGC7zB5hjh2V1Dp8QO1gQ==" spinCount="100000" sheet="1" objects="1" scenarios="1"/>
  <protectedRanges>
    <protectedRange algorithmName="SHA-512" hashValue="QjHr/WgdK82/Lg15AYYapyYzEL3Ra6yghuQ5oJ8tMegHQes0djrCS7tdQoWvTvAZADRTKpjDqXtH9oO5sAhJcg==" saltValue="Fjyw+CnDc89BO/DtbL6a7Q==" spinCount="100000" sqref="D14:P16" name="Email"/>
  </protectedRanges>
  <mergeCells count="1">
    <mergeCell ref="D14:P16"/>
  </mergeCells>
  <pageMargins left="0.7" right="0.7" top="0.75" bottom="0.75" header="0.3" footer="0.3"/>
  <pageSetup orientation="portrait" r:id="rId1"/>
  <headerFooter>
    <oddHeader xml:space="preserve">&amp;CMassachusetts Testing Center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BB8E0-BF5C-48D0-8E27-60C681FF8D0F}">
  <sheetPr>
    <tabColor rgb="FF92D050"/>
  </sheetPr>
  <dimension ref="A3:M16"/>
  <sheetViews>
    <sheetView tabSelected="1" workbookViewId="0">
      <selection activeCell="J5" sqref="J5"/>
    </sheetView>
  </sheetViews>
  <sheetFormatPr defaultRowHeight="15" x14ac:dyDescent="0.25"/>
  <cols>
    <col min="1" max="1" width="27.140625" customWidth="1"/>
    <col min="2" max="2" width="11.5703125" customWidth="1"/>
    <col min="3" max="3" width="11.42578125" customWidth="1"/>
    <col min="4" max="4" width="14" customWidth="1"/>
    <col min="5" max="5" width="12.42578125" customWidth="1"/>
  </cols>
  <sheetData>
    <row r="3" spans="1:13" x14ac:dyDescent="0.25">
      <c r="A3" s="85" t="s">
        <v>307</v>
      </c>
      <c r="B3" s="85">
        <v>2024</v>
      </c>
      <c r="C3" s="85">
        <v>2025</v>
      </c>
      <c r="D3" s="85" t="s">
        <v>305</v>
      </c>
      <c r="E3" s="85" t="s">
        <v>306</v>
      </c>
    </row>
    <row r="4" spans="1:13" ht="18" customHeight="1" x14ac:dyDescent="0.25">
      <c r="A4" s="28" t="s">
        <v>168</v>
      </c>
      <c r="B4" s="27">
        <v>75</v>
      </c>
      <c r="C4" s="27">
        <v>40</v>
      </c>
      <c r="D4" s="27">
        <v>899</v>
      </c>
      <c r="E4" s="27">
        <v>199</v>
      </c>
    </row>
    <row r="5" spans="1:13" x14ac:dyDescent="0.25">
      <c r="A5" s="28" t="s">
        <v>167</v>
      </c>
      <c r="B5" s="27">
        <v>45</v>
      </c>
      <c r="C5" s="27">
        <v>35</v>
      </c>
      <c r="D5" s="27">
        <v>535</v>
      </c>
      <c r="E5" s="27">
        <v>320</v>
      </c>
    </row>
    <row r="6" spans="1:13" x14ac:dyDescent="0.25">
      <c r="A6" s="28" t="s">
        <v>165</v>
      </c>
      <c r="B6" s="27">
        <v>49</v>
      </c>
      <c r="C6" s="27">
        <v>35</v>
      </c>
      <c r="D6" s="27">
        <v>539</v>
      </c>
      <c r="E6" s="27">
        <v>239</v>
      </c>
    </row>
    <row r="7" spans="1:13" x14ac:dyDescent="0.25">
      <c r="A7" s="28" t="s">
        <v>163</v>
      </c>
      <c r="B7" s="27">
        <v>68</v>
      </c>
      <c r="C7" s="27">
        <v>35</v>
      </c>
      <c r="D7" s="27">
        <v>899</v>
      </c>
      <c r="E7" s="27">
        <v>199</v>
      </c>
    </row>
    <row r="8" spans="1:13" x14ac:dyDescent="0.25">
      <c r="A8" s="28" t="s">
        <v>161</v>
      </c>
      <c r="B8" s="27">
        <v>107</v>
      </c>
      <c r="C8" s="27">
        <v>69</v>
      </c>
      <c r="D8" s="27">
        <v>529</v>
      </c>
      <c r="E8" s="27">
        <v>269</v>
      </c>
    </row>
    <row r="9" spans="1:13" x14ac:dyDescent="0.25">
      <c r="A9" s="28" t="s">
        <v>160</v>
      </c>
      <c r="B9" s="27">
        <v>108</v>
      </c>
      <c r="C9" s="27">
        <v>68</v>
      </c>
      <c r="D9" s="27">
        <v>910</v>
      </c>
      <c r="E9" s="27">
        <v>480</v>
      </c>
    </row>
    <row r="10" spans="1:13" x14ac:dyDescent="0.25">
      <c r="A10" s="28" t="s">
        <v>159</v>
      </c>
      <c r="B10" s="27">
        <v>48</v>
      </c>
      <c r="C10" s="27">
        <v>25</v>
      </c>
      <c r="D10" s="27">
        <v>399</v>
      </c>
      <c r="E10" s="27">
        <v>229</v>
      </c>
    </row>
    <row r="14" spans="1:13" x14ac:dyDescent="0.25">
      <c r="A14" s="107" t="s">
        <v>304</v>
      </c>
      <c r="B14" s="107"/>
      <c r="C14" s="107"/>
      <c r="D14" s="107"/>
      <c r="E14" s="107"/>
      <c r="F14" s="107"/>
      <c r="G14" s="107"/>
      <c r="H14" s="107"/>
      <c r="I14" s="107"/>
      <c r="J14" s="107"/>
      <c r="K14" s="107"/>
      <c r="L14" s="107"/>
      <c r="M14" s="107"/>
    </row>
    <row r="15" spans="1:13" x14ac:dyDescent="0.25">
      <c r="A15" s="107"/>
      <c r="B15" s="107"/>
      <c r="C15" s="107"/>
      <c r="D15" s="107"/>
      <c r="E15" s="107"/>
      <c r="F15" s="107"/>
      <c r="G15" s="107"/>
      <c r="H15" s="107"/>
      <c r="I15" s="107"/>
      <c r="J15" s="107"/>
      <c r="K15" s="107"/>
      <c r="L15" s="107"/>
      <c r="M15" s="107"/>
    </row>
    <row r="16" spans="1:13" x14ac:dyDescent="0.25">
      <c r="A16" s="107"/>
      <c r="B16" s="107"/>
      <c r="C16" s="107"/>
      <c r="D16" s="107"/>
      <c r="E16" s="107"/>
      <c r="F16" s="107"/>
      <c r="G16" s="107"/>
      <c r="H16" s="107"/>
      <c r="I16" s="107"/>
      <c r="J16" s="107"/>
      <c r="K16" s="107"/>
      <c r="L16" s="107"/>
      <c r="M16" s="107"/>
    </row>
  </sheetData>
  <mergeCells count="1">
    <mergeCell ref="A14:M16"/>
  </mergeCells>
  <pageMargins left="0.7" right="0.7" top="0.75" bottom="0.75" header="0.3" footer="0.3"/>
  <pageSetup orientation="portrait" horizontalDpi="1200" verticalDpi="1200" r:id="rId1"/>
  <cellWatches>
    <cellWatch r="B4"/>
    <cellWatch r="B5"/>
    <cellWatch r="B6"/>
    <cellWatch r="B7"/>
    <cellWatch r="B8"/>
    <cellWatch r="B9"/>
    <cellWatch r="B10"/>
  </cellWatch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E8ACA-E150-4A88-9473-AF75A84D1D73}">
  <sheetPr>
    <tabColor rgb="FF92D050"/>
  </sheetPr>
  <dimension ref="A3:O17"/>
  <sheetViews>
    <sheetView zoomScaleNormal="100" workbookViewId="0">
      <selection activeCell="E6" sqref="E6"/>
    </sheetView>
  </sheetViews>
  <sheetFormatPr defaultRowHeight="15" x14ac:dyDescent="0.25"/>
  <cols>
    <col min="1" max="1" width="18.85546875" bestFit="1" customWidth="1"/>
    <col min="2" max="2" width="11" bestFit="1" customWidth="1"/>
    <col min="3" max="3" width="12.7109375" bestFit="1" customWidth="1"/>
  </cols>
  <sheetData>
    <row r="3" spans="1:15" x14ac:dyDescent="0.25">
      <c r="A3" s="86" t="s">
        <v>314</v>
      </c>
      <c r="B3" t="s">
        <v>365</v>
      </c>
    </row>
    <row r="4" spans="1:15" x14ac:dyDescent="0.25">
      <c r="A4" s="64" t="s">
        <v>313</v>
      </c>
      <c r="B4" s="120">
        <v>9.5922629016969449E-2</v>
      </c>
    </row>
    <row r="5" spans="1:15" x14ac:dyDescent="0.25">
      <c r="A5" s="64" t="s">
        <v>312</v>
      </c>
      <c r="B5" s="120">
        <v>6.6309840283370516E-2</v>
      </c>
    </row>
    <row r="6" spans="1:15" x14ac:dyDescent="0.25">
      <c r="A6" s="64" t="s">
        <v>311</v>
      </c>
      <c r="B6" s="120">
        <v>0.35067100940054591</v>
      </c>
    </row>
    <row r="7" spans="1:15" x14ac:dyDescent="0.25">
      <c r="A7" s="64" t="s">
        <v>269</v>
      </c>
      <c r="B7" s="120">
        <v>4.6917205350970347E-2</v>
      </c>
    </row>
    <row r="8" spans="1:15" x14ac:dyDescent="0.25">
      <c r="A8" s="64" t="s">
        <v>272</v>
      </c>
      <c r="B8" s="120">
        <v>8.7983123204880581E-2</v>
      </c>
    </row>
    <row r="9" spans="1:15" x14ac:dyDescent="0.25">
      <c r="A9" s="64" t="s">
        <v>310</v>
      </c>
      <c r="B9" s="120">
        <v>0.29237194517892395</v>
      </c>
    </row>
    <row r="10" spans="1:15" x14ac:dyDescent="0.25">
      <c r="A10" s="64" t="s">
        <v>309</v>
      </c>
      <c r="B10" s="120">
        <v>5.9824247564339218E-2</v>
      </c>
    </row>
    <row r="11" spans="1:15" x14ac:dyDescent="0.25">
      <c r="A11" s="64" t="s">
        <v>308</v>
      </c>
      <c r="B11" s="120">
        <v>1</v>
      </c>
    </row>
    <row r="15" spans="1:15" ht="15" customHeight="1" x14ac:dyDescent="0.25">
      <c r="C15" s="117" t="s">
        <v>315</v>
      </c>
      <c r="D15" s="117"/>
      <c r="E15" s="117"/>
      <c r="F15" s="117"/>
      <c r="G15" s="117"/>
      <c r="H15" s="117"/>
      <c r="I15" s="117"/>
      <c r="J15" s="117"/>
      <c r="K15" s="117"/>
      <c r="L15" s="117"/>
      <c r="M15" s="117"/>
      <c r="N15" s="117"/>
      <c r="O15" s="117"/>
    </row>
    <row r="16" spans="1:15" ht="15" customHeight="1" x14ac:dyDescent="0.25">
      <c r="C16" s="118"/>
      <c r="D16" s="118"/>
      <c r="E16" s="118"/>
      <c r="F16" s="118"/>
      <c r="G16" s="118"/>
      <c r="H16" s="118"/>
      <c r="I16" s="118"/>
      <c r="J16" s="118"/>
      <c r="K16" s="118"/>
      <c r="L16" s="118"/>
      <c r="M16" s="118"/>
      <c r="N16" s="118"/>
      <c r="O16" s="118"/>
    </row>
    <row r="17" spans="3:15" x14ac:dyDescent="0.25">
      <c r="C17" s="118"/>
      <c r="D17" s="118"/>
      <c r="E17" s="118"/>
      <c r="F17" s="118"/>
      <c r="G17" s="118"/>
      <c r="H17" s="118"/>
      <c r="I17" s="118"/>
      <c r="J17" s="118"/>
      <c r="K17" s="118"/>
      <c r="L17" s="118"/>
      <c r="M17" s="118"/>
      <c r="N17" s="118"/>
      <c r="O17" s="118"/>
    </row>
  </sheetData>
  <mergeCells count="1">
    <mergeCell ref="C15:O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7EAF-37DD-409A-92BC-9C181ED711C3}">
  <sheetPr>
    <tabColor rgb="FF92D050"/>
  </sheetPr>
  <dimension ref="A1:D201"/>
  <sheetViews>
    <sheetView workbookViewId="0">
      <selection activeCell="C15" sqref="C15"/>
    </sheetView>
  </sheetViews>
  <sheetFormatPr defaultRowHeight="15" x14ac:dyDescent="0.25"/>
  <cols>
    <col min="1" max="1" width="14.7109375" style="87" bestFit="1" customWidth="1"/>
    <col min="2" max="2" width="50.5703125" style="87" bestFit="1" customWidth="1"/>
    <col min="3" max="3" width="14.7109375" style="87" bestFit="1" customWidth="1"/>
    <col min="4" max="4" width="18.85546875" style="87" bestFit="1" customWidth="1"/>
    <col min="5" max="16384" width="9.140625" style="87"/>
  </cols>
  <sheetData>
    <row r="1" spans="1:4" x14ac:dyDescent="0.25">
      <c r="A1" s="90"/>
      <c r="B1" s="90"/>
      <c r="C1" s="90"/>
      <c r="D1" s="90"/>
    </row>
    <row r="2" spans="1:4" x14ac:dyDescent="0.25">
      <c r="A2" s="89" t="s">
        <v>364</v>
      </c>
      <c r="B2" s="89" t="s">
        <v>363</v>
      </c>
      <c r="C2" s="89" t="s">
        <v>362</v>
      </c>
      <c r="D2" s="89" t="s">
        <v>361</v>
      </c>
    </row>
    <row r="3" spans="1:4" x14ac:dyDescent="0.25">
      <c r="A3" s="87" t="s">
        <v>319</v>
      </c>
      <c r="B3" s="87" t="s">
        <v>347</v>
      </c>
      <c r="C3" s="87" t="s">
        <v>353</v>
      </c>
      <c r="D3" s="88">
        <v>220</v>
      </c>
    </row>
    <row r="4" spans="1:4" x14ac:dyDescent="0.25">
      <c r="A4" s="87" t="s">
        <v>323</v>
      </c>
      <c r="B4" s="87" t="s">
        <v>347</v>
      </c>
      <c r="C4" s="87" t="s">
        <v>317</v>
      </c>
      <c r="D4" s="88">
        <v>110</v>
      </c>
    </row>
    <row r="5" spans="1:4" x14ac:dyDescent="0.25">
      <c r="A5" s="87" t="s">
        <v>322</v>
      </c>
      <c r="B5" s="87" t="s">
        <v>325</v>
      </c>
      <c r="C5" s="87" t="s">
        <v>348</v>
      </c>
      <c r="D5" s="88">
        <v>813</v>
      </c>
    </row>
    <row r="6" spans="1:4" x14ac:dyDescent="0.25">
      <c r="A6" s="87" t="s">
        <v>330</v>
      </c>
      <c r="B6" s="87" t="s">
        <v>360</v>
      </c>
      <c r="C6" s="87" t="s">
        <v>324</v>
      </c>
      <c r="D6" s="88">
        <v>532</v>
      </c>
    </row>
    <row r="7" spans="1:4" x14ac:dyDescent="0.25">
      <c r="A7" s="87" t="s">
        <v>323</v>
      </c>
      <c r="B7" s="87" t="s">
        <v>336</v>
      </c>
      <c r="C7" s="87" t="s">
        <v>331</v>
      </c>
      <c r="D7" s="88">
        <v>519</v>
      </c>
    </row>
    <row r="8" spans="1:4" x14ac:dyDescent="0.25">
      <c r="A8" s="87" t="s">
        <v>323</v>
      </c>
      <c r="B8" s="87" t="s">
        <v>318</v>
      </c>
      <c r="C8" s="87" t="s">
        <v>317</v>
      </c>
      <c r="D8" s="88">
        <v>911</v>
      </c>
    </row>
    <row r="9" spans="1:4" x14ac:dyDescent="0.25">
      <c r="A9" s="87" t="s">
        <v>323</v>
      </c>
      <c r="B9" s="87" t="s">
        <v>347</v>
      </c>
      <c r="C9" s="87" t="s">
        <v>324</v>
      </c>
      <c r="D9" s="88">
        <v>135</v>
      </c>
    </row>
    <row r="10" spans="1:4" x14ac:dyDescent="0.25">
      <c r="A10" s="87" t="s">
        <v>323</v>
      </c>
      <c r="B10" s="87" t="s">
        <v>318</v>
      </c>
      <c r="C10" s="87" t="s">
        <v>317</v>
      </c>
      <c r="D10" s="88">
        <v>961</v>
      </c>
    </row>
    <row r="11" spans="1:4" x14ac:dyDescent="0.25">
      <c r="A11" s="87" t="s">
        <v>323</v>
      </c>
      <c r="B11" s="87" t="s">
        <v>338</v>
      </c>
      <c r="C11" s="87" t="s">
        <v>344</v>
      </c>
      <c r="D11" s="88">
        <v>906</v>
      </c>
    </row>
    <row r="12" spans="1:4" x14ac:dyDescent="0.25">
      <c r="A12" s="87" t="s">
        <v>323</v>
      </c>
      <c r="B12" s="87" t="s">
        <v>318</v>
      </c>
      <c r="C12" s="87" t="s">
        <v>324</v>
      </c>
      <c r="D12" s="88">
        <v>531</v>
      </c>
    </row>
    <row r="13" spans="1:4" x14ac:dyDescent="0.25">
      <c r="A13" s="87" t="s">
        <v>323</v>
      </c>
      <c r="B13" s="87" t="s">
        <v>321</v>
      </c>
      <c r="C13" s="87" t="s">
        <v>324</v>
      </c>
      <c r="D13" s="88">
        <v>276</v>
      </c>
    </row>
    <row r="14" spans="1:4" x14ac:dyDescent="0.25">
      <c r="A14" s="87" t="s">
        <v>323</v>
      </c>
      <c r="B14" s="87" t="s">
        <v>360</v>
      </c>
      <c r="C14" s="87" t="s">
        <v>328</v>
      </c>
      <c r="D14" s="88">
        <v>699</v>
      </c>
    </row>
    <row r="15" spans="1:4" x14ac:dyDescent="0.25">
      <c r="A15" s="87" t="s">
        <v>323</v>
      </c>
      <c r="B15" s="87" t="s">
        <v>325</v>
      </c>
      <c r="C15" s="87" t="s">
        <v>353</v>
      </c>
      <c r="D15" s="88">
        <v>935</v>
      </c>
    </row>
    <row r="16" spans="1:4" x14ac:dyDescent="0.25">
      <c r="A16" s="87" t="s">
        <v>319</v>
      </c>
      <c r="B16" s="87" t="s">
        <v>347</v>
      </c>
      <c r="C16" s="87" t="s">
        <v>317</v>
      </c>
      <c r="D16" s="88">
        <v>838</v>
      </c>
    </row>
    <row r="17" spans="1:4" x14ac:dyDescent="0.25">
      <c r="A17" s="87" t="s">
        <v>319</v>
      </c>
      <c r="B17" s="87" t="s">
        <v>346</v>
      </c>
      <c r="C17" s="87" t="s">
        <v>337</v>
      </c>
      <c r="D17" s="88">
        <v>258</v>
      </c>
    </row>
    <row r="18" spans="1:4" x14ac:dyDescent="0.25">
      <c r="A18" s="87" t="s">
        <v>330</v>
      </c>
      <c r="B18" s="87" t="s">
        <v>318</v>
      </c>
      <c r="C18" s="87" t="s">
        <v>324</v>
      </c>
      <c r="D18" s="88">
        <v>177</v>
      </c>
    </row>
    <row r="19" spans="1:4" x14ac:dyDescent="0.25">
      <c r="A19" s="87" t="s">
        <v>319</v>
      </c>
      <c r="B19" s="87" t="s">
        <v>318</v>
      </c>
      <c r="C19" s="87" t="s">
        <v>328</v>
      </c>
      <c r="D19" s="88">
        <v>425</v>
      </c>
    </row>
    <row r="20" spans="1:4" x14ac:dyDescent="0.25">
      <c r="A20" s="87" t="s">
        <v>323</v>
      </c>
      <c r="B20" s="87" t="s">
        <v>341</v>
      </c>
      <c r="C20" s="87" t="s">
        <v>317</v>
      </c>
      <c r="D20" s="88">
        <v>544</v>
      </c>
    </row>
    <row r="21" spans="1:4" x14ac:dyDescent="0.25">
      <c r="A21" s="87" t="s">
        <v>319</v>
      </c>
      <c r="B21" s="87" t="s">
        <v>336</v>
      </c>
      <c r="C21" s="87" t="s">
        <v>337</v>
      </c>
      <c r="D21" s="88">
        <v>857</v>
      </c>
    </row>
    <row r="22" spans="1:4" x14ac:dyDescent="0.25">
      <c r="A22" s="87" t="s">
        <v>330</v>
      </c>
      <c r="B22" s="87" t="s">
        <v>341</v>
      </c>
      <c r="C22" s="87" t="s">
        <v>328</v>
      </c>
      <c r="D22" s="88">
        <v>401</v>
      </c>
    </row>
    <row r="23" spans="1:4" x14ac:dyDescent="0.25">
      <c r="A23" s="87" t="s">
        <v>319</v>
      </c>
      <c r="B23" s="87" t="s">
        <v>346</v>
      </c>
      <c r="C23" s="87" t="s">
        <v>348</v>
      </c>
      <c r="D23" s="88">
        <v>720</v>
      </c>
    </row>
    <row r="24" spans="1:4" x14ac:dyDescent="0.25">
      <c r="A24" s="87" t="s">
        <v>319</v>
      </c>
      <c r="B24" s="87" t="s">
        <v>336</v>
      </c>
      <c r="C24" s="87" t="s">
        <v>359</v>
      </c>
      <c r="D24" s="88">
        <v>786</v>
      </c>
    </row>
    <row r="25" spans="1:4" x14ac:dyDescent="0.25">
      <c r="A25" s="87" t="s">
        <v>330</v>
      </c>
      <c r="B25" s="87" t="s">
        <v>318</v>
      </c>
      <c r="C25" s="87" t="s">
        <v>317</v>
      </c>
      <c r="D25" s="88">
        <v>391</v>
      </c>
    </row>
    <row r="26" spans="1:4" x14ac:dyDescent="0.25">
      <c r="A26" s="87" t="s">
        <v>319</v>
      </c>
      <c r="B26" s="87" t="s">
        <v>333</v>
      </c>
      <c r="C26" s="87" t="s">
        <v>353</v>
      </c>
      <c r="D26" s="88">
        <v>465</v>
      </c>
    </row>
    <row r="27" spans="1:4" x14ac:dyDescent="0.25">
      <c r="A27" s="87" t="s">
        <v>323</v>
      </c>
      <c r="B27" s="87" t="s">
        <v>355</v>
      </c>
      <c r="C27" s="87" t="s">
        <v>331</v>
      </c>
      <c r="D27" s="88">
        <v>338</v>
      </c>
    </row>
    <row r="28" spans="1:4" x14ac:dyDescent="0.25">
      <c r="A28" s="87" t="s">
        <v>330</v>
      </c>
      <c r="B28" s="87" t="s">
        <v>318</v>
      </c>
      <c r="C28" s="87" t="s">
        <v>324</v>
      </c>
      <c r="D28" s="88">
        <v>518</v>
      </c>
    </row>
    <row r="29" spans="1:4" x14ac:dyDescent="0.25">
      <c r="A29" s="87" t="s">
        <v>319</v>
      </c>
      <c r="B29" s="87" t="s">
        <v>347</v>
      </c>
      <c r="C29" s="87" t="s">
        <v>358</v>
      </c>
      <c r="D29" s="88">
        <v>856</v>
      </c>
    </row>
    <row r="30" spans="1:4" x14ac:dyDescent="0.25">
      <c r="A30" s="87" t="s">
        <v>319</v>
      </c>
      <c r="B30" s="87" t="s">
        <v>318</v>
      </c>
      <c r="C30" s="87" t="s">
        <v>317</v>
      </c>
      <c r="D30" s="88">
        <v>600</v>
      </c>
    </row>
    <row r="31" spans="1:4" x14ac:dyDescent="0.25">
      <c r="A31" s="87" t="s">
        <v>319</v>
      </c>
      <c r="B31" s="87" t="s">
        <v>318</v>
      </c>
      <c r="C31" s="87" t="s">
        <v>317</v>
      </c>
      <c r="D31" s="88">
        <v>654</v>
      </c>
    </row>
    <row r="32" spans="1:4" x14ac:dyDescent="0.25">
      <c r="A32" s="87" t="s">
        <v>322</v>
      </c>
      <c r="B32" s="87" t="s">
        <v>318</v>
      </c>
      <c r="C32" s="87" t="s">
        <v>335</v>
      </c>
      <c r="D32" s="88">
        <v>691</v>
      </c>
    </row>
    <row r="33" spans="1:4" x14ac:dyDescent="0.25">
      <c r="A33" s="87" t="s">
        <v>319</v>
      </c>
      <c r="B33" s="87" t="s">
        <v>325</v>
      </c>
      <c r="C33" s="87" t="s">
        <v>317</v>
      </c>
      <c r="D33" s="88">
        <v>783</v>
      </c>
    </row>
    <row r="34" spans="1:4" x14ac:dyDescent="0.25">
      <c r="A34" s="87" t="s">
        <v>330</v>
      </c>
      <c r="B34" s="87" t="s">
        <v>347</v>
      </c>
      <c r="C34" s="87" t="s">
        <v>324</v>
      </c>
      <c r="D34" s="88">
        <v>249</v>
      </c>
    </row>
    <row r="35" spans="1:4" x14ac:dyDescent="0.25">
      <c r="A35" s="87" t="s">
        <v>323</v>
      </c>
      <c r="B35" s="87" t="s">
        <v>347</v>
      </c>
      <c r="C35" s="87" t="s">
        <v>317</v>
      </c>
      <c r="D35" s="88">
        <v>329</v>
      </c>
    </row>
    <row r="36" spans="1:4" x14ac:dyDescent="0.25">
      <c r="A36" s="87" t="s">
        <v>319</v>
      </c>
      <c r="B36" s="87" t="s">
        <v>325</v>
      </c>
      <c r="C36" s="87" t="s">
        <v>324</v>
      </c>
      <c r="D36" s="88">
        <v>454</v>
      </c>
    </row>
    <row r="37" spans="1:4" x14ac:dyDescent="0.25">
      <c r="A37" s="87" t="s">
        <v>322</v>
      </c>
      <c r="B37" s="87" t="s">
        <v>350</v>
      </c>
      <c r="C37" s="87" t="s">
        <v>324</v>
      </c>
      <c r="D37" s="88">
        <v>884</v>
      </c>
    </row>
    <row r="38" spans="1:4" x14ac:dyDescent="0.25">
      <c r="A38" s="87" t="s">
        <v>319</v>
      </c>
      <c r="B38" s="87" t="s">
        <v>347</v>
      </c>
      <c r="C38" s="87" t="s">
        <v>324</v>
      </c>
      <c r="D38" s="88">
        <v>867</v>
      </c>
    </row>
    <row r="39" spans="1:4" x14ac:dyDescent="0.25">
      <c r="A39" s="87" t="s">
        <v>323</v>
      </c>
      <c r="B39" s="87" t="s">
        <v>325</v>
      </c>
      <c r="C39" s="87" t="s">
        <v>317</v>
      </c>
      <c r="D39" s="88">
        <v>513</v>
      </c>
    </row>
    <row r="40" spans="1:4" x14ac:dyDescent="0.25">
      <c r="A40" s="87" t="s">
        <v>319</v>
      </c>
      <c r="B40" s="87" t="s">
        <v>343</v>
      </c>
      <c r="C40" s="87" t="s">
        <v>324</v>
      </c>
      <c r="D40" s="88">
        <v>796</v>
      </c>
    </row>
    <row r="41" spans="1:4" x14ac:dyDescent="0.25">
      <c r="A41" s="87" t="s">
        <v>322</v>
      </c>
      <c r="B41" s="87" t="s">
        <v>318</v>
      </c>
      <c r="C41" s="87" t="s">
        <v>324</v>
      </c>
      <c r="D41" s="88">
        <v>261</v>
      </c>
    </row>
    <row r="42" spans="1:4" x14ac:dyDescent="0.25">
      <c r="A42" s="87" t="s">
        <v>319</v>
      </c>
      <c r="B42" s="87" t="s">
        <v>350</v>
      </c>
      <c r="C42" s="87" t="s">
        <v>317</v>
      </c>
      <c r="D42" s="88">
        <v>601</v>
      </c>
    </row>
    <row r="43" spans="1:4" x14ac:dyDescent="0.25">
      <c r="A43" s="87" t="s">
        <v>319</v>
      </c>
      <c r="B43" s="87" t="s">
        <v>327</v>
      </c>
      <c r="C43" s="87" t="s">
        <v>317</v>
      </c>
      <c r="D43" s="88">
        <v>485</v>
      </c>
    </row>
    <row r="44" spans="1:4" x14ac:dyDescent="0.25">
      <c r="A44" s="87" t="s">
        <v>319</v>
      </c>
      <c r="B44" s="87" t="s">
        <v>336</v>
      </c>
      <c r="C44" s="87" t="s">
        <v>317</v>
      </c>
      <c r="D44" s="88">
        <v>247</v>
      </c>
    </row>
    <row r="45" spans="1:4" x14ac:dyDescent="0.25">
      <c r="A45" s="87" t="s">
        <v>330</v>
      </c>
      <c r="B45" s="87" t="s">
        <v>333</v>
      </c>
      <c r="C45" s="87" t="s">
        <v>317</v>
      </c>
      <c r="D45" s="88">
        <v>186</v>
      </c>
    </row>
    <row r="46" spans="1:4" x14ac:dyDescent="0.25">
      <c r="A46" s="87" t="s">
        <v>323</v>
      </c>
      <c r="B46" s="87" t="s">
        <v>318</v>
      </c>
      <c r="C46" s="87" t="s">
        <v>348</v>
      </c>
      <c r="D46" s="88">
        <v>425</v>
      </c>
    </row>
    <row r="47" spans="1:4" x14ac:dyDescent="0.25">
      <c r="A47" s="87" t="s">
        <v>322</v>
      </c>
      <c r="B47" s="87" t="s">
        <v>321</v>
      </c>
      <c r="C47" s="87" t="s">
        <v>345</v>
      </c>
      <c r="D47" s="88">
        <v>196</v>
      </c>
    </row>
    <row r="48" spans="1:4" x14ac:dyDescent="0.25">
      <c r="A48" s="87" t="s">
        <v>319</v>
      </c>
      <c r="B48" s="87" t="s">
        <v>325</v>
      </c>
      <c r="C48" s="87" t="s">
        <v>353</v>
      </c>
      <c r="D48" s="88">
        <v>860</v>
      </c>
    </row>
    <row r="49" spans="1:4" x14ac:dyDescent="0.25">
      <c r="A49" s="87" t="s">
        <v>323</v>
      </c>
      <c r="B49" s="87" t="s">
        <v>347</v>
      </c>
      <c r="C49" s="87" t="s">
        <v>344</v>
      </c>
      <c r="D49" s="88">
        <v>165</v>
      </c>
    </row>
    <row r="50" spans="1:4" x14ac:dyDescent="0.25">
      <c r="A50" s="87" t="s">
        <v>319</v>
      </c>
      <c r="B50" s="87" t="s">
        <v>325</v>
      </c>
      <c r="C50" s="87" t="s">
        <v>317</v>
      </c>
      <c r="D50" s="88">
        <v>959</v>
      </c>
    </row>
    <row r="51" spans="1:4" x14ac:dyDescent="0.25">
      <c r="A51" s="87" t="s">
        <v>323</v>
      </c>
      <c r="B51" s="87" t="s">
        <v>350</v>
      </c>
      <c r="C51" s="87" t="s">
        <v>331</v>
      </c>
      <c r="D51" s="88">
        <v>150</v>
      </c>
    </row>
    <row r="52" spans="1:4" x14ac:dyDescent="0.25">
      <c r="A52" s="87" t="s">
        <v>319</v>
      </c>
      <c r="B52" s="87" t="s">
        <v>325</v>
      </c>
      <c r="C52" s="87" t="s">
        <v>324</v>
      </c>
      <c r="D52" s="88">
        <v>501</v>
      </c>
    </row>
    <row r="53" spans="1:4" x14ac:dyDescent="0.25">
      <c r="A53" s="87" t="s">
        <v>323</v>
      </c>
      <c r="B53" s="87" t="s">
        <v>318</v>
      </c>
      <c r="C53" s="87" t="s">
        <v>331</v>
      </c>
      <c r="D53" s="88">
        <v>790</v>
      </c>
    </row>
    <row r="54" spans="1:4" x14ac:dyDescent="0.25">
      <c r="A54" s="87" t="s">
        <v>319</v>
      </c>
      <c r="B54" s="87" t="s">
        <v>343</v>
      </c>
      <c r="C54" s="87" t="s">
        <v>345</v>
      </c>
      <c r="D54" s="88">
        <v>571</v>
      </c>
    </row>
    <row r="55" spans="1:4" x14ac:dyDescent="0.25">
      <c r="A55" s="87" t="s">
        <v>319</v>
      </c>
      <c r="B55" s="87" t="s">
        <v>336</v>
      </c>
      <c r="C55" s="87" t="s">
        <v>324</v>
      </c>
      <c r="D55" s="88">
        <v>900</v>
      </c>
    </row>
    <row r="56" spans="1:4" x14ac:dyDescent="0.25">
      <c r="A56" s="87" t="s">
        <v>323</v>
      </c>
      <c r="B56" s="87" t="s">
        <v>318</v>
      </c>
      <c r="C56" s="87" t="s">
        <v>317</v>
      </c>
      <c r="D56" s="88">
        <v>143</v>
      </c>
    </row>
    <row r="57" spans="1:4" x14ac:dyDescent="0.25">
      <c r="A57" s="87" t="s">
        <v>319</v>
      </c>
      <c r="B57" s="87" t="s">
        <v>350</v>
      </c>
      <c r="C57" s="87" t="s">
        <v>331</v>
      </c>
      <c r="D57" s="88">
        <v>651</v>
      </c>
    </row>
    <row r="58" spans="1:4" x14ac:dyDescent="0.25">
      <c r="A58" s="87" t="s">
        <v>319</v>
      </c>
      <c r="B58" s="87" t="s">
        <v>325</v>
      </c>
      <c r="C58" s="87" t="s">
        <v>335</v>
      </c>
      <c r="D58" s="88">
        <v>807</v>
      </c>
    </row>
    <row r="59" spans="1:4" x14ac:dyDescent="0.25">
      <c r="A59" s="87" t="s">
        <v>322</v>
      </c>
      <c r="B59" s="87" t="s">
        <v>325</v>
      </c>
      <c r="C59" s="87" t="s">
        <v>317</v>
      </c>
      <c r="D59" s="88">
        <v>942</v>
      </c>
    </row>
    <row r="60" spans="1:4" x14ac:dyDescent="0.25">
      <c r="A60" s="87" t="s">
        <v>323</v>
      </c>
      <c r="B60" s="87" t="s">
        <v>318</v>
      </c>
      <c r="C60" s="87" t="s">
        <v>324</v>
      </c>
      <c r="D60" s="88">
        <v>394</v>
      </c>
    </row>
    <row r="61" spans="1:4" x14ac:dyDescent="0.25">
      <c r="A61" s="87" t="s">
        <v>319</v>
      </c>
      <c r="B61" s="87" t="s">
        <v>357</v>
      </c>
      <c r="C61" s="87" t="s">
        <v>324</v>
      </c>
      <c r="D61" s="88">
        <v>725</v>
      </c>
    </row>
    <row r="62" spans="1:4" x14ac:dyDescent="0.25">
      <c r="A62" s="87" t="s">
        <v>323</v>
      </c>
      <c r="B62" s="87" t="s">
        <v>318</v>
      </c>
      <c r="C62" s="87" t="s">
        <v>324</v>
      </c>
      <c r="D62" s="88">
        <v>364</v>
      </c>
    </row>
    <row r="63" spans="1:4" x14ac:dyDescent="0.25">
      <c r="A63" s="87" t="s">
        <v>319</v>
      </c>
      <c r="B63" s="87" t="s">
        <v>318</v>
      </c>
      <c r="C63" s="87" t="s">
        <v>317</v>
      </c>
      <c r="D63" s="88">
        <v>242</v>
      </c>
    </row>
    <row r="64" spans="1:4" x14ac:dyDescent="0.25">
      <c r="A64" s="87" t="s">
        <v>319</v>
      </c>
      <c r="B64" s="87" t="s">
        <v>336</v>
      </c>
      <c r="C64" s="87" t="s">
        <v>324</v>
      </c>
      <c r="D64" s="88">
        <v>259</v>
      </c>
    </row>
    <row r="65" spans="1:4" x14ac:dyDescent="0.25">
      <c r="A65" s="87" t="s">
        <v>319</v>
      </c>
      <c r="B65" s="87" t="s">
        <v>347</v>
      </c>
      <c r="C65" s="87" t="s">
        <v>337</v>
      </c>
      <c r="D65" s="88">
        <v>802</v>
      </c>
    </row>
    <row r="66" spans="1:4" x14ac:dyDescent="0.25">
      <c r="A66" s="87" t="s">
        <v>319</v>
      </c>
      <c r="B66" s="87" t="s">
        <v>341</v>
      </c>
      <c r="C66" s="87" t="s">
        <v>317</v>
      </c>
      <c r="D66" s="88">
        <v>872</v>
      </c>
    </row>
    <row r="67" spans="1:4" x14ac:dyDescent="0.25">
      <c r="A67" s="87" t="s">
        <v>319</v>
      </c>
      <c r="B67" s="87" t="s">
        <v>350</v>
      </c>
      <c r="C67" s="87" t="s">
        <v>317</v>
      </c>
      <c r="D67" s="88">
        <v>604</v>
      </c>
    </row>
    <row r="68" spans="1:4" x14ac:dyDescent="0.25">
      <c r="A68" s="87" t="s">
        <v>319</v>
      </c>
      <c r="B68" s="87" t="s">
        <v>350</v>
      </c>
      <c r="C68" s="87" t="s">
        <v>335</v>
      </c>
      <c r="D68" s="88">
        <v>633</v>
      </c>
    </row>
    <row r="69" spans="1:4" x14ac:dyDescent="0.25">
      <c r="A69" s="87" t="s">
        <v>330</v>
      </c>
      <c r="B69" s="87" t="s">
        <v>318</v>
      </c>
      <c r="C69" s="87" t="s">
        <v>317</v>
      </c>
      <c r="D69" s="88">
        <v>912</v>
      </c>
    </row>
    <row r="70" spans="1:4" x14ac:dyDescent="0.25">
      <c r="A70" s="87" t="s">
        <v>330</v>
      </c>
      <c r="B70" s="87" t="s">
        <v>318</v>
      </c>
      <c r="C70" s="87" t="s">
        <v>335</v>
      </c>
      <c r="D70" s="88">
        <v>362</v>
      </c>
    </row>
    <row r="71" spans="1:4" x14ac:dyDescent="0.25">
      <c r="A71" s="87" t="s">
        <v>323</v>
      </c>
      <c r="B71" s="87" t="s">
        <v>325</v>
      </c>
      <c r="C71" s="87" t="s">
        <v>348</v>
      </c>
      <c r="D71" s="88">
        <v>281</v>
      </c>
    </row>
    <row r="72" spans="1:4" x14ac:dyDescent="0.25">
      <c r="A72" s="87" t="s">
        <v>323</v>
      </c>
      <c r="B72" s="87" t="s">
        <v>325</v>
      </c>
      <c r="C72" s="87" t="s">
        <v>335</v>
      </c>
      <c r="D72" s="88">
        <v>117</v>
      </c>
    </row>
    <row r="73" spans="1:4" x14ac:dyDescent="0.25">
      <c r="A73" s="87" t="s">
        <v>319</v>
      </c>
      <c r="B73" s="87" t="s">
        <v>318</v>
      </c>
      <c r="C73" s="87" t="s">
        <v>324</v>
      </c>
      <c r="D73" s="88">
        <v>945</v>
      </c>
    </row>
    <row r="74" spans="1:4" x14ac:dyDescent="0.25">
      <c r="A74" s="87" t="s">
        <v>323</v>
      </c>
      <c r="B74" s="87" t="s">
        <v>318</v>
      </c>
      <c r="C74" s="87" t="s">
        <v>353</v>
      </c>
      <c r="D74" s="88">
        <v>960</v>
      </c>
    </row>
    <row r="75" spans="1:4" x14ac:dyDescent="0.25">
      <c r="A75" s="87" t="s">
        <v>323</v>
      </c>
      <c r="B75" s="87" t="s">
        <v>321</v>
      </c>
      <c r="C75" s="87" t="s">
        <v>324</v>
      </c>
      <c r="D75" s="88">
        <v>717</v>
      </c>
    </row>
    <row r="76" spans="1:4" x14ac:dyDescent="0.25">
      <c r="A76" s="87" t="s">
        <v>319</v>
      </c>
      <c r="B76" s="87" t="s">
        <v>347</v>
      </c>
      <c r="C76" s="87" t="s">
        <v>328</v>
      </c>
      <c r="D76" s="88">
        <v>985</v>
      </c>
    </row>
    <row r="77" spans="1:4" x14ac:dyDescent="0.25">
      <c r="A77" s="87" t="s">
        <v>319</v>
      </c>
      <c r="B77" s="87" t="s">
        <v>336</v>
      </c>
      <c r="C77" s="87" t="s">
        <v>317</v>
      </c>
      <c r="D77" s="88">
        <v>569</v>
      </c>
    </row>
    <row r="78" spans="1:4" x14ac:dyDescent="0.25">
      <c r="A78" s="87" t="s">
        <v>330</v>
      </c>
      <c r="B78" s="87" t="s">
        <v>334</v>
      </c>
      <c r="C78" s="87" t="s">
        <v>348</v>
      </c>
      <c r="D78" s="88">
        <v>835</v>
      </c>
    </row>
    <row r="79" spans="1:4" x14ac:dyDescent="0.25">
      <c r="A79" s="87" t="s">
        <v>319</v>
      </c>
      <c r="B79" s="87" t="s">
        <v>340</v>
      </c>
      <c r="C79" s="87" t="s">
        <v>331</v>
      </c>
      <c r="D79" s="88">
        <v>940</v>
      </c>
    </row>
    <row r="80" spans="1:4" x14ac:dyDescent="0.25">
      <c r="A80" s="87" t="s">
        <v>319</v>
      </c>
      <c r="B80" s="87" t="s">
        <v>336</v>
      </c>
      <c r="C80" s="87" t="s">
        <v>353</v>
      </c>
      <c r="D80" s="88">
        <v>521</v>
      </c>
    </row>
    <row r="81" spans="1:4" x14ac:dyDescent="0.25">
      <c r="A81" s="87" t="s">
        <v>323</v>
      </c>
      <c r="B81" s="87" t="s">
        <v>347</v>
      </c>
      <c r="C81" s="87" t="s">
        <v>324</v>
      </c>
      <c r="D81" s="88">
        <v>733</v>
      </c>
    </row>
    <row r="82" spans="1:4" x14ac:dyDescent="0.25">
      <c r="A82" s="87" t="s">
        <v>322</v>
      </c>
      <c r="B82" s="87" t="s">
        <v>356</v>
      </c>
      <c r="C82" s="87" t="s">
        <v>317</v>
      </c>
      <c r="D82" s="88">
        <v>954</v>
      </c>
    </row>
    <row r="83" spans="1:4" x14ac:dyDescent="0.25">
      <c r="A83" s="87" t="s">
        <v>323</v>
      </c>
      <c r="B83" s="87" t="s">
        <v>347</v>
      </c>
      <c r="C83" s="87" t="s">
        <v>353</v>
      </c>
      <c r="D83" s="88">
        <v>327</v>
      </c>
    </row>
    <row r="84" spans="1:4" x14ac:dyDescent="0.25">
      <c r="A84" s="87" t="s">
        <v>319</v>
      </c>
      <c r="B84" s="87" t="s">
        <v>336</v>
      </c>
      <c r="C84" s="87" t="s">
        <v>317</v>
      </c>
      <c r="D84" s="88">
        <v>999</v>
      </c>
    </row>
    <row r="85" spans="1:4" x14ac:dyDescent="0.25">
      <c r="A85" s="87" t="s">
        <v>323</v>
      </c>
      <c r="B85" s="87" t="s">
        <v>355</v>
      </c>
      <c r="C85" s="87" t="s">
        <v>344</v>
      </c>
      <c r="D85" s="88">
        <v>885</v>
      </c>
    </row>
    <row r="86" spans="1:4" x14ac:dyDescent="0.25">
      <c r="A86" s="87" t="s">
        <v>323</v>
      </c>
      <c r="B86" s="87" t="s">
        <v>325</v>
      </c>
      <c r="C86" s="87" t="s">
        <v>324</v>
      </c>
      <c r="D86" s="88">
        <v>354</v>
      </c>
    </row>
    <row r="87" spans="1:4" x14ac:dyDescent="0.25">
      <c r="A87" s="87" t="s">
        <v>323</v>
      </c>
      <c r="B87" s="87" t="s">
        <v>318</v>
      </c>
      <c r="C87" s="87" t="s">
        <v>345</v>
      </c>
      <c r="D87" s="88">
        <v>600</v>
      </c>
    </row>
    <row r="88" spans="1:4" x14ac:dyDescent="0.25">
      <c r="A88" s="87" t="s">
        <v>319</v>
      </c>
      <c r="B88" s="87" t="s">
        <v>325</v>
      </c>
      <c r="C88" s="87" t="s">
        <v>324</v>
      </c>
      <c r="D88" s="88">
        <v>423</v>
      </c>
    </row>
    <row r="89" spans="1:4" x14ac:dyDescent="0.25">
      <c r="A89" s="87" t="s">
        <v>322</v>
      </c>
      <c r="B89" s="87" t="s">
        <v>354</v>
      </c>
      <c r="C89" s="87" t="s">
        <v>324</v>
      </c>
      <c r="D89" s="88">
        <v>218</v>
      </c>
    </row>
    <row r="90" spans="1:4" x14ac:dyDescent="0.25">
      <c r="A90" s="87" t="s">
        <v>323</v>
      </c>
      <c r="B90" s="87" t="s">
        <v>325</v>
      </c>
      <c r="C90" s="87" t="s">
        <v>324</v>
      </c>
      <c r="D90" s="88">
        <v>947</v>
      </c>
    </row>
    <row r="91" spans="1:4" x14ac:dyDescent="0.25">
      <c r="A91" s="87" t="s">
        <v>319</v>
      </c>
      <c r="B91" s="87" t="s">
        <v>318</v>
      </c>
      <c r="C91" s="87" t="s">
        <v>353</v>
      </c>
      <c r="D91" s="88">
        <v>300</v>
      </c>
    </row>
    <row r="92" spans="1:4" x14ac:dyDescent="0.25">
      <c r="A92" s="87" t="s">
        <v>323</v>
      </c>
      <c r="B92" s="87" t="s">
        <v>318</v>
      </c>
      <c r="C92" s="87" t="s">
        <v>324</v>
      </c>
      <c r="D92" s="88">
        <v>441</v>
      </c>
    </row>
    <row r="93" spans="1:4" x14ac:dyDescent="0.25">
      <c r="A93" s="87" t="s">
        <v>319</v>
      </c>
      <c r="B93" s="87" t="s">
        <v>341</v>
      </c>
      <c r="C93" s="87" t="s">
        <v>324</v>
      </c>
      <c r="D93" s="88">
        <v>388</v>
      </c>
    </row>
    <row r="94" spans="1:4" x14ac:dyDescent="0.25">
      <c r="A94" s="87" t="s">
        <v>323</v>
      </c>
      <c r="B94" s="87" t="s">
        <v>318</v>
      </c>
      <c r="C94" s="87" t="s">
        <v>317</v>
      </c>
      <c r="D94" s="88">
        <v>462</v>
      </c>
    </row>
    <row r="95" spans="1:4" x14ac:dyDescent="0.25">
      <c r="A95" s="87" t="s">
        <v>330</v>
      </c>
      <c r="B95" s="87" t="s">
        <v>318</v>
      </c>
      <c r="C95" s="87" t="s">
        <v>317</v>
      </c>
      <c r="D95" s="88">
        <v>801</v>
      </c>
    </row>
    <row r="96" spans="1:4" x14ac:dyDescent="0.25">
      <c r="A96" s="87" t="s">
        <v>319</v>
      </c>
      <c r="B96" s="87" t="s">
        <v>340</v>
      </c>
      <c r="C96" s="87" t="s">
        <v>317</v>
      </c>
      <c r="D96" s="88">
        <v>360</v>
      </c>
    </row>
    <row r="97" spans="1:4" x14ac:dyDescent="0.25">
      <c r="A97" s="87" t="s">
        <v>319</v>
      </c>
      <c r="B97" s="87" t="s">
        <v>318</v>
      </c>
      <c r="C97" s="87" t="s">
        <v>335</v>
      </c>
      <c r="D97" s="88">
        <v>236</v>
      </c>
    </row>
    <row r="98" spans="1:4" x14ac:dyDescent="0.25">
      <c r="A98" s="87" t="s">
        <v>319</v>
      </c>
      <c r="B98" s="87" t="s">
        <v>325</v>
      </c>
      <c r="C98" s="87" t="s">
        <v>345</v>
      </c>
      <c r="D98" s="88">
        <v>417</v>
      </c>
    </row>
    <row r="99" spans="1:4" x14ac:dyDescent="0.25">
      <c r="A99" s="87" t="s">
        <v>319</v>
      </c>
      <c r="B99" s="87" t="s">
        <v>318</v>
      </c>
      <c r="C99" s="87" t="s">
        <v>345</v>
      </c>
      <c r="D99" s="88">
        <v>647</v>
      </c>
    </row>
    <row r="100" spans="1:4" x14ac:dyDescent="0.25">
      <c r="A100" s="87" t="s">
        <v>323</v>
      </c>
      <c r="B100" s="87" t="s">
        <v>327</v>
      </c>
      <c r="C100" s="87" t="s">
        <v>335</v>
      </c>
      <c r="D100" s="88">
        <v>532</v>
      </c>
    </row>
    <row r="101" spans="1:4" x14ac:dyDescent="0.25">
      <c r="A101" s="87" t="s">
        <v>323</v>
      </c>
      <c r="B101" s="87" t="s">
        <v>318</v>
      </c>
      <c r="C101" s="87" t="s">
        <v>324</v>
      </c>
      <c r="D101" s="88">
        <v>248</v>
      </c>
    </row>
    <row r="102" spans="1:4" x14ac:dyDescent="0.25">
      <c r="A102" s="87" t="s">
        <v>322</v>
      </c>
      <c r="B102" s="87" t="s">
        <v>327</v>
      </c>
      <c r="C102" s="87" t="s">
        <v>317</v>
      </c>
      <c r="D102" s="88">
        <v>878</v>
      </c>
    </row>
    <row r="103" spans="1:4" x14ac:dyDescent="0.25">
      <c r="A103" s="87" t="s">
        <v>323</v>
      </c>
      <c r="B103" s="87" t="s">
        <v>325</v>
      </c>
      <c r="C103" s="87" t="s">
        <v>324</v>
      </c>
      <c r="D103" s="88">
        <v>337</v>
      </c>
    </row>
    <row r="104" spans="1:4" x14ac:dyDescent="0.25">
      <c r="A104" s="87" t="s">
        <v>319</v>
      </c>
      <c r="B104" s="87" t="s">
        <v>325</v>
      </c>
      <c r="C104" s="87" t="s">
        <v>324</v>
      </c>
      <c r="D104" s="88">
        <v>699</v>
      </c>
    </row>
    <row r="105" spans="1:4" x14ac:dyDescent="0.25">
      <c r="A105" s="87" t="s">
        <v>323</v>
      </c>
      <c r="B105" s="87" t="s">
        <v>318</v>
      </c>
      <c r="C105" s="87" t="s">
        <v>324</v>
      </c>
      <c r="D105" s="88">
        <v>769</v>
      </c>
    </row>
    <row r="106" spans="1:4" x14ac:dyDescent="0.25">
      <c r="A106" s="87" t="s">
        <v>330</v>
      </c>
      <c r="B106" s="87" t="s">
        <v>346</v>
      </c>
      <c r="C106" s="87" t="s">
        <v>317</v>
      </c>
      <c r="D106" s="88">
        <v>941</v>
      </c>
    </row>
    <row r="107" spans="1:4" x14ac:dyDescent="0.25">
      <c r="A107" s="87" t="s">
        <v>323</v>
      </c>
      <c r="B107" s="87" t="s">
        <v>339</v>
      </c>
      <c r="C107" s="87" t="s">
        <v>317</v>
      </c>
      <c r="D107" s="88">
        <v>250</v>
      </c>
    </row>
    <row r="108" spans="1:4" x14ac:dyDescent="0.25">
      <c r="A108" s="87" t="s">
        <v>322</v>
      </c>
      <c r="B108" s="87" t="s">
        <v>336</v>
      </c>
      <c r="C108" s="87" t="s">
        <v>345</v>
      </c>
      <c r="D108" s="88">
        <v>993</v>
      </c>
    </row>
    <row r="109" spans="1:4" x14ac:dyDescent="0.25">
      <c r="A109" s="87" t="s">
        <v>319</v>
      </c>
      <c r="B109" s="87" t="s">
        <v>325</v>
      </c>
      <c r="C109" s="87" t="s">
        <v>324</v>
      </c>
      <c r="D109" s="88">
        <v>633</v>
      </c>
    </row>
    <row r="110" spans="1:4" x14ac:dyDescent="0.25">
      <c r="A110" s="87" t="s">
        <v>319</v>
      </c>
      <c r="B110" s="87" t="s">
        <v>347</v>
      </c>
      <c r="C110" s="87" t="s">
        <v>328</v>
      </c>
      <c r="D110" s="88">
        <v>921</v>
      </c>
    </row>
    <row r="111" spans="1:4" x14ac:dyDescent="0.25">
      <c r="A111" s="87" t="s">
        <v>323</v>
      </c>
      <c r="B111" s="87" t="s">
        <v>318</v>
      </c>
      <c r="C111" s="87" t="s">
        <v>317</v>
      </c>
      <c r="D111" s="88">
        <v>828</v>
      </c>
    </row>
    <row r="112" spans="1:4" x14ac:dyDescent="0.25">
      <c r="A112" s="87" t="s">
        <v>319</v>
      </c>
      <c r="B112" s="87" t="s">
        <v>350</v>
      </c>
      <c r="C112" s="87" t="s">
        <v>337</v>
      </c>
      <c r="D112" s="88">
        <v>930</v>
      </c>
    </row>
    <row r="113" spans="1:4" x14ac:dyDescent="0.25">
      <c r="A113" s="87" t="s">
        <v>319</v>
      </c>
      <c r="B113" s="87" t="s">
        <v>336</v>
      </c>
      <c r="C113" s="87" t="s">
        <v>335</v>
      </c>
      <c r="D113" s="88">
        <v>181</v>
      </c>
    </row>
    <row r="114" spans="1:4" x14ac:dyDescent="0.25">
      <c r="A114" s="87" t="s">
        <v>330</v>
      </c>
      <c r="B114" s="87" t="s">
        <v>318</v>
      </c>
      <c r="C114" s="87" t="s">
        <v>331</v>
      </c>
      <c r="D114" s="88">
        <v>273</v>
      </c>
    </row>
    <row r="115" spans="1:4" x14ac:dyDescent="0.25">
      <c r="A115" s="87" t="s">
        <v>323</v>
      </c>
      <c r="B115" s="87" t="s">
        <v>341</v>
      </c>
      <c r="C115" s="87" t="s">
        <v>353</v>
      </c>
      <c r="D115" s="88">
        <v>142</v>
      </c>
    </row>
    <row r="116" spans="1:4" x14ac:dyDescent="0.25">
      <c r="A116" s="87" t="s">
        <v>330</v>
      </c>
      <c r="B116" s="87" t="s">
        <v>325</v>
      </c>
      <c r="C116" s="87" t="s">
        <v>317</v>
      </c>
      <c r="D116" s="88">
        <v>355</v>
      </c>
    </row>
    <row r="117" spans="1:4" x14ac:dyDescent="0.25">
      <c r="A117" s="87" t="s">
        <v>330</v>
      </c>
      <c r="B117" s="87" t="s">
        <v>352</v>
      </c>
      <c r="C117" s="87" t="s">
        <v>317</v>
      </c>
      <c r="D117" s="88">
        <v>123</v>
      </c>
    </row>
    <row r="118" spans="1:4" x14ac:dyDescent="0.25">
      <c r="A118" s="87" t="s">
        <v>319</v>
      </c>
      <c r="B118" s="87" t="s">
        <v>318</v>
      </c>
      <c r="C118" s="87" t="s">
        <v>345</v>
      </c>
      <c r="D118" s="88">
        <v>352</v>
      </c>
    </row>
    <row r="119" spans="1:4" x14ac:dyDescent="0.25">
      <c r="A119" s="87" t="s">
        <v>322</v>
      </c>
      <c r="B119" s="87" t="s">
        <v>318</v>
      </c>
      <c r="C119" s="87" t="s">
        <v>328</v>
      </c>
      <c r="D119" s="88">
        <v>562</v>
      </c>
    </row>
    <row r="120" spans="1:4" x14ac:dyDescent="0.25">
      <c r="A120" s="87" t="s">
        <v>322</v>
      </c>
      <c r="B120" s="87" t="s">
        <v>325</v>
      </c>
      <c r="C120" s="87" t="s">
        <v>317</v>
      </c>
      <c r="D120" s="88">
        <v>964</v>
      </c>
    </row>
    <row r="121" spans="1:4" x14ac:dyDescent="0.25">
      <c r="A121" s="87" t="s">
        <v>330</v>
      </c>
      <c r="B121" s="87" t="s">
        <v>325</v>
      </c>
      <c r="C121" s="87" t="s">
        <v>324</v>
      </c>
      <c r="D121" s="88">
        <v>308</v>
      </c>
    </row>
    <row r="122" spans="1:4" x14ac:dyDescent="0.25">
      <c r="A122" s="87" t="s">
        <v>323</v>
      </c>
      <c r="B122" s="87" t="s">
        <v>318</v>
      </c>
      <c r="C122" s="87" t="s">
        <v>337</v>
      </c>
      <c r="D122" s="88">
        <v>186</v>
      </c>
    </row>
    <row r="123" spans="1:4" x14ac:dyDescent="0.25">
      <c r="A123" s="87" t="s">
        <v>322</v>
      </c>
      <c r="B123" s="87" t="s">
        <v>336</v>
      </c>
      <c r="C123" s="87" t="s">
        <v>317</v>
      </c>
      <c r="D123" s="88">
        <v>872</v>
      </c>
    </row>
    <row r="124" spans="1:4" x14ac:dyDescent="0.25">
      <c r="A124" s="87" t="s">
        <v>319</v>
      </c>
      <c r="B124" s="87" t="s">
        <v>347</v>
      </c>
      <c r="C124" s="87" t="s">
        <v>324</v>
      </c>
      <c r="D124" s="88">
        <v>579</v>
      </c>
    </row>
    <row r="125" spans="1:4" x14ac:dyDescent="0.25">
      <c r="A125" s="87" t="s">
        <v>330</v>
      </c>
      <c r="B125" s="87" t="s">
        <v>318</v>
      </c>
      <c r="C125" s="87" t="s">
        <v>317</v>
      </c>
      <c r="D125" s="88">
        <v>567</v>
      </c>
    </row>
    <row r="126" spans="1:4" x14ac:dyDescent="0.25">
      <c r="A126" s="87" t="s">
        <v>323</v>
      </c>
      <c r="B126" s="87" t="s">
        <v>318</v>
      </c>
      <c r="C126" s="87" t="s">
        <v>317</v>
      </c>
      <c r="D126" s="88">
        <v>957</v>
      </c>
    </row>
    <row r="127" spans="1:4" x14ac:dyDescent="0.25">
      <c r="A127" s="87" t="s">
        <v>330</v>
      </c>
      <c r="B127" s="87" t="s">
        <v>343</v>
      </c>
      <c r="C127" s="87" t="s">
        <v>324</v>
      </c>
      <c r="D127" s="88">
        <v>747</v>
      </c>
    </row>
    <row r="128" spans="1:4" x14ac:dyDescent="0.25">
      <c r="A128" s="87" t="s">
        <v>323</v>
      </c>
      <c r="B128" s="87" t="s">
        <v>325</v>
      </c>
      <c r="C128" s="87" t="s">
        <v>317</v>
      </c>
      <c r="D128" s="88">
        <v>258</v>
      </c>
    </row>
    <row r="129" spans="1:4" x14ac:dyDescent="0.25">
      <c r="A129" s="87" t="s">
        <v>330</v>
      </c>
      <c r="B129" s="87" t="s">
        <v>325</v>
      </c>
      <c r="C129" s="87" t="s">
        <v>328</v>
      </c>
      <c r="D129" s="88">
        <v>370</v>
      </c>
    </row>
    <row r="130" spans="1:4" x14ac:dyDescent="0.25">
      <c r="A130" s="87" t="s">
        <v>322</v>
      </c>
      <c r="B130" s="87" t="s">
        <v>318</v>
      </c>
      <c r="C130" s="87" t="s">
        <v>335</v>
      </c>
      <c r="D130" s="88">
        <v>307</v>
      </c>
    </row>
    <row r="131" spans="1:4" x14ac:dyDescent="0.25">
      <c r="A131" s="87" t="s">
        <v>322</v>
      </c>
      <c r="B131" s="87" t="s">
        <v>333</v>
      </c>
      <c r="C131" s="87" t="s">
        <v>317</v>
      </c>
      <c r="D131" s="88">
        <v>255</v>
      </c>
    </row>
    <row r="132" spans="1:4" x14ac:dyDescent="0.25">
      <c r="A132" s="87" t="s">
        <v>322</v>
      </c>
      <c r="B132" s="87" t="s">
        <v>318</v>
      </c>
      <c r="C132" s="87" t="s">
        <v>324</v>
      </c>
      <c r="D132" s="88">
        <v>251</v>
      </c>
    </row>
    <row r="133" spans="1:4" x14ac:dyDescent="0.25">
      <c r="A133" s="87" t="s">
        <v>322</v>
      </c>
      <c r="B133" s="87" t="s">
        <v>318</v>
      </c>
      <c r="C133" s="87" t="s">
        <v>331</v>
      </c>
      <c r="D133" s="88">
        <v>788</v>
      </c>
    </row>
    <row r="134" spans="1:4" x14ac:dyDescent="0.25">
      <c r="A134" s="87" t="s">
        <v>322</v>
      </c>
      <c r="B134" s="87" t="s">
        <v>352</v>
      </c>
      <c r="C134" s="87" t="s">
        <v>348</v>
      </c>
      <c r="D134" s="88">
        <v>475</v>
      </c>
    </row>
    <row r="135" spans="1:4" x14ac:dyDescent="0.25">
      <c r="A135" s="87" t="s">
        <v>319</v>
      </c>
      <c r="B135" s="87" t="s">
        <v>341</v>
      </c>
      <c r="C135" s="87" t="s">
        <v>331</v>
      </c>
      <c r="D135" s="88">
        <v>350</v>
      </c>
    </row>
    <row r="136" spans="1:4" x14ac:dyDescent="0.25">
      <c r="A136" s="87" t="s">
        <v>330</v>
      </c>
      <c r="B136" s="87" t="s">
        <v>341</v>
      </c>
      <c r="C136" s="87" t="s">
        <v>317</v>
      </c>
      <c r="D136" s="88">
        <v>132</v>
      </c>
    </row>
    <row r="137" spans="1:4" x14ac:dyDescent="0.25">
      <c r="A137" s="87" t="s">
        <v>323</v>
      </c>
      <c r="B137" s="87" t="s">
        <v>341</v>
      </c>
      <c r="C137" s="87" t="s">
        <v>317</v>
      </c>
      <c r="D137" s="88">
        <v>280</v>
      </c>
    </row>
    <row r="138" spans="1:4" x14ac:dyDescent="0.25">
      <c r="A138" s="87" t="s">
        <v>330</v>
      </c>
      <c r="B138" s="87" t="s">
        <v>325</v>
      </c>
      <c r="C138" s="87" t="s">
        <v>317</v>
      </c>
      <c r="D138" s="88">
        <v>780</v>
      </c>
    </row>
    <row r="139" spans="1:4" x14ac:dyDescent="0.25">
      <c r="A139" s="87" t="s">
        <v>330</v>
      </c>
      <c r="B139" s="87" t="s">
        <v>325</v>
      </c>
      <c r="C139" s="87" t="s">
        <v>324</v>
      </c>
      <c r="D139" s="88">
        <v>415</v>
      </c>
    </row>
    <row r="140" spans="1:4" x14ac:dyDescent="0.25">
      <c r="A140" s="87" t="s">
        <v>319</v>
      </c>
      <c r="B140" s="87" t="s">
        <v>318</v>
      </c>
      <c r="C140" s="87" t="s">
        <v>351</v>
      </c>
      <c r="D140" s="88">
        <v>534</v>
      </c>
    </row>
    <row r="141" spans="1:4" x14ac:dyDescent="0.25">
      <c r="A141" s="87" t="s">
        <v>319</v>
      </c>
      <c r="B141" s="87" t="s">
        <v>318</v>
      </c>
      <c r="C141" s="87" t="s">
        <v>348</v>
      </c>
      <c r="D141" s="88">
        <v>179</v>
      </c>
    </row>
    <row r="142" spans="1:4" x14ac:dyDescent="0.25">
      <c r="A142" s="87" t="s">
        <v>323</v>
      </c>
      <c r="B142" s="87" t="s">
        <v>318</v>
      </c>
      <c r="C142" s="87" t="s">
        <v>317</v>
      </c>
      <c r="D142" s="88">
        <v>364</v>
      </c>
    </row>
    <row r="143" spans="1:4" x14ac:dyDescent="0.25">
      <c r="A143" s="87" t="s">
        <v>323</v>
      </c>
      <c r="B143" s="87" t="s">
        <v>318</v>
      </c>
      <c r="C143" s="87" t="s">
        <v>324</v>
      </c>
      <c r="D143" s="88">
        <v>993</v>
      </c>
    </row>
    <row r="144" spans="1:4" x14ac:dyDescent="0.25">
      <c r="A144" s="87" t="s">
        <v>323</v>
      </c>
      <c r="B144" s="87" t="s">
        <v>350</v>
      </c>
      <c r="C144" s="87" t="s">
        <v>317</v>
      </c>
      <c r="D144" s="88">
        <v>150</v>
      </c>
    </row>
    <row r="145" spans="1:4" x14ac:dyDescent="0.25">
      <c r="A145" s="87" t="s">
        <v>330</v>
      </c>
      <c r="B145" s="87" t="s">
        <v>349</v>
      </c>
      <c r="C145" s="87" t="s">
        <v>317</v>
      </c>
      <c r="D145" s="88">
        <v>163</v>
      </c>
    </row>
    <row r="146" spans="1:4" x14ac:dyDescent="0.25">
      <c r="A146" s="87" t="s">
        <v>323</v>
      </c>
      <c r="B146" s="87" t="s">
        <v>333</v>
      </c>
      <c r="C146" s="87" t="s">
        <v>317</v>
      </c>
      <c r="D146" s="88">
        <v>345</v>
      </c>
    </row>
    <row r="147" spans="1:4" x14ac:dyDescent="0.25">
      <c r="A147" s="87" t="s">
        <v>323</v>
      </c>
      <c r="B147" s="87" t="s">
        <v>343</v>
      </c>
      <c r="C147" s="87" t="s">
        <v>324</v>
      </c>
      <c r="D147" s="88">
        <v>494</v>
      </c>
    </row>
    <row r="148" spans="1:4" x14ac:dyDescent="0.25">
      <c r="A148" s="87" t="s">
        <v>322</v>
      </c>
      <c r="B148" s="87" t="s">
        <v>343</v>
      </c>
      <c r="C148" s="87" t="s">
        <v>324</v>
      </c>
      <c r="D148" s="88">
        <v>556</v>
      </c>
    </row>
    <row r="149" spans="1:4" x14ac:dyDescent="0.25">
      <c r="A149" s="87" t="s">
        <v>323</v>
      </c>
      <c r="B149" s="87" t="s">
        <v>325</v>
      </c>
      <c r="C149" s="87" t="s">
        <v>331</v>
      </c>
      <c r="D149" s="88">
        <v>721</v>
      </c>
    </row>
    <row r="150" spans="1:4" x14ac:dyDescent="0.25">
      <c r="A150" s="87" t="s">
        <v>319</v>
      </c>
      <c r="B150" s="87" t="s">
        <v>318</v>
      </c>
      <c r="C150" s="87" t="s">
        <v>317</v>
      </c>
      <c r="D150" s="88">
        <v>366</v>
      </c>
    </row>
    <row r="151" spans="1:4" x14ac:dyDescent="0.25">
      <c r="A151" s="87" t="s">
        <v>323</v>
      </c>
      <c r="B151" s="87" t="s">
        <v>325</v>
      </c>
      <c r="C151" s="87" t="s">
        <v>348</v>
      </c>
      <c r="D151" s="88">
        <v>471</v>
      </c>
    </row>
    <row r="152" spans="1:4" x14ac:dyDescent="0.25">
      <c r="A152" s="87" t="s">
        <v>323</v>
      </c>
      <c r="B152" s="87" t="s">
        <v>327</v>
      </c>
      <c r="C152" s="87" t="s">
        <v>317</v>
      </c>
      <c r="D152" s="88">
        <v>735</v>
      </c>
    </row>
    <row r="153" spans="1:4" x14ac:dyDescent="0.25">
      <c r="A153" s="87" t="s">
        <v>330</v>
      </c>
      <c r="B153" s="87" t="s">
        <v>341</v>
      </c>
      <c r="C153" s="87" t="s">
        <v>317</v>
      </c>
      <c r="D153" s="88">
        <v>776</v>
      </c>
    </row>
    <row r="154" spans="1:4" x14ac:dyDescent="0.25">
      <c r="A154" s="87" t="s">
        <v>330</v>
      </c>
      <c r="B154" s="87" t="s">
        <v>347</v>
      </c>
      <c r="C154" s="87" t="s">
        <v>317</v>
      </c>
      <c r="D154" s="88">
        <v>579</v>
      </c>
    </row>
    <row r="155" spans="1:4" x14ac:dyDescent="0.25">
      <c r="A155" s="87" t="s">
        <v>330</v>
      </c>
      <c r="B155" s="87" t="s">
        <v>347</v>
      </c>
      <c r="C155" s="87" t="s">
        <v>328</v>
      </c>
      <c r="D155" s="88">
        <v>803</v>
      </c>
    </row>
    <row r="156" spans="1:4" x14ac:dyDescent="0.25">
      <c r="A156" s="87" t="s">
        <v>330</v>
      </c>
      <c r="B156" s="87" t="s">
        <v>347</v>
      </c>
      <c r="C156" s="87" t="s">
        <v>317</v>
      </c>
      <c r="D156" s="88">
        <v>537</v>
      </c>
    </row>
    <row r="157" spans="1:4" x14ac:dyDescent="0.25">
      <c r="A157" s="87" t="s">
        <v>322</v>
      </c>
      <c r="B157" s="87" t="s">
        <v>346</v>
      </c>
      <c r="C157" s="87" t="s">
        <v>324</v>
      </c>
      <c r="D157" s="88">
        <v>360</v>
      </c>
    </row>
    <row r="158" spans="1:4" x14ac:dyDescent="0.25">
      <c r="A158" s="87" t="s">
        <v>323</v>
      </c>
      <c r="B158" s="87" t="s">
        <v>318</v>
      </c>
      <c r="C158" s="87" t="s">
        <v>317</v>
      </c>
      <c r="D158" s="88">
        <v>300</v>
      </c>
    </row>
    <row r="159" spans="1:4" x14ac:dyDescent="0.25">
      <c r="A159" s="87" t="s">
        <v>322</v>
      </c>
      <c r="B159" s="87" t="s">
        <v>318</v>
      </c>
      <c r="C159" s="87" t="s">
        <v>317</v>
      </c>
      <c r="D159" s="88">
        <v>711</v>
      </c>
    </row>
    <row r="160" spans="1:4" x14ac:dyDescent="0.25">
      <c r="A160" s="87" t="s">
        <v>323</v>
      </c>
      <c r="B160" s="87" t="s">
        <v>321</v>
      </c>
      <c r="C160" s="87" t="s">
        <v>345</v>
      </c>
      <c r="D160" s="88">
        <v>948</v>
      </c>
    </row>
    <row r="161" spans="1:4" x14ac:dyDescent="0.25">
      <c r="A161" s="87" t="s">
        <v>322</v>
      </c>
      <c r="B161" s="87" t="s">
        <v>329</v>
      </c>
      <c r="C161" s="87" t="s">
        <v>317</v>
      </c>
      <c r="D161" s="88">
        <v>896</v>
      </c>
    </row>
    <row r="162" spans="1:4" x14ac:dyDescent="0.25">
      <c r="A162" s="87" t="s">
        <v>319</v>
      </c>
      <c r="B162" s="87" t="s">
        <v>318</v>
      </c>
      <c r="C162" s="87" t="s">
        <v>317</v>
      </c>
      <c r="D162" s="88">
        <v>732</v>
      </c>
    </row>
    <row r="163" spans="1:4" x14ac:dyDescent="0.25">
      <c r="A163" s="87" t="s">
        <v>330</v>
      </c>
      <c r="B163" s="87" t="s">
        <v>325</v>
      </c>
      <c r="C163" s="87" t="s">
        <v>324</v>
      </c>
      <c r="D163" s="88">
        <v>278</v>
      </c>
    </row>
    <row r="164" spans="1:4" x14ac:dyDescent="0.25">
      <c r="A164" s="87" t="s">
        <v>323</v>
      </c>
      <c r="B164" s="87" t="s">
        <v>318</v>
      </c>
      <c r="C164" s="87" t="s">
        <v>337</v>
      </c>
      <c r="D164" s="88">
        <v>101</v>
      </c>
    </row>
    <row r="165" spans="1:4" x14ac:dyDescent="0.25">
      <c r="A165" s="87" t="s">
        <v>330</v>
      </c>
      <c r="B165" s="87" t="s">
        <v>332</v>
      </c>
      <c r="C165" s="87" t="s">
        <v>317</v>
      </c>
      <c r="D165" s="88">
        <v>889</v>
      </c>
    </row>
    <row r="166" spans="1:4" x14ac:dyDescent="0.25">
      <c r="A166" s="87" t="s">
        <v>323</v>
      </c>
      <c r="B166" s="87" t="s">
        <v>325</v>
      </c>
      <c r="C166" s="87" t="s">
        <v>317</v>
      </c>
      <c r="D166" s="88">
        <v>708</v>
      </c>
    </row>
    <row r="167" spans="1:4" x14ac:dyDescent="0.25">
      <c r="A167" s="87" t="s">
        <v>323</v>
      </c>
      <c r="B167" s="87" t="s">
        <v>318</v>
      </c>
      <c r="C167" s="87" t="s">
        <v>344</v>
      </c>
      <c r="D167" s="88">
        <v>652</v>
      </c>
    </row>
    <row r="168" spans="1:4" x14ac:dyDescent="0.25">
      <c r="A168" s="87" t="s">
        <v>322</v>
      </c>
      <c r="B168" s="87" t="s">
        <v>338</v>
      </c>
      <c r="C168" s="87" t="s">
        <v>317</v>
      </c>
      <c r="D168" s="88">
        <v>232</v>
      </c>
    </row>
    <row r="169" spans="1:4" x14ac:dyDescent="0.25">
      <c r="A169" s="87" t="s">
        <v>330</v>
      </c>
      <c r="B169" s="87" t="s">
        <v>336</v>
      </c>
      <c r="C169" s="87" t="s">
        <v>317</v>
      </c>
      <c r="D169" s="88">
        <v>733</v>
      </c>
    </row>
    <row r="170" spans="1:4" x14ac:dyDescent="0.25">
      <c r="A170" s="87" t="s">
        <v>323</v>
      </c>
      <c r="B170" s="87" t="s">
        <v>325</v>
      </c>
      <c r="C170" s="87" t="s">
        <v>335</v>
      </c>
      <c r="D170" s="88">
        <v>148</v>
      </c>
    </row>
    <row r="171" spans="1:4" x14ac:dyDescent="0.25">
      <c r="A171" s="87" t="s">
        <v>323</v>
      </c>
      <c r="B171" s="87" t="s">
        <v>343</v>
      </c>
      <c r="C171" s="87" t="s">
        <v>317</v>
      </c>
      <c r="D171" s="88">
        <v>736</v>
      </c>
    </row>
    <row r="172" spans="1:4" x14ac:dyDescent="0.25">
      <c r="A172" s="87" t="s">
        <v>323</v>
      </c>
      <c r="B172" s="87" t="s">
        <v>342</v>
      </c>
      <c r="C172" s="87" t="s">
        <v>324</v>
      </c>
      <c r="D172" s="88">
        <v>829</v>
      </c>
    </row>
    <row r="173" spans="1:4" x14ac:dyDescent="0.25">
      <c r="A173" s="87" t="s">
        <v>323</v>
      </c>
      <c r="B173" s="87" t="s">
        <v>325</v>
      </c>
      <c r="C173" s="87" t="s">
        <v>328</v>
      </c>
      <c r="D173" s="88">
        <v>309</v>
      </c>
    </row>
    <row r="174" spans="1:4" x14ac:dyDescent="0.25">
      <c r="A174" s="87" t="s">
        <v>330</v>
      </c>
      <c r="B174" s="87" t="s">
        <v>341</v>
      </c>
      <c r="C174" s="87" t="s">
        <v>317</v>
      </c>
      <c r="D174" s="88">
        <v>704</v>
      </c>
    </row>
    <row r="175" spans="1:4" x14ac:dyDescent="0.25">
      <c r="A175" s="87" t="s">
        <v>323</v>
      </c>
      <c r="B175" s="87" t="s">
        <v>318</v>
      </c>
      <c r="C175" s="87" t="s">
        <v>317</v>
      </c>
      <c r="D175" s="88">
        <v>988</v>
      </c>
    </row>
    <row r="176" spans="1:4" x14ac:dyDescent="0.25">
      <c r="A176" s="87" t="s">
        <v>322</v>
      </c>
      <c r="B176" s="87" t="s">
        <v>340</v>
      </c>
      <c r="C176" s="87" t="s">
        <v>317</v>
      </c>
      <c r="D176" s="88">
        <v>993</v>
      </c>
    </row>
    <row r="177" spans="1:4" x14ac:dyDescent="0.25">
      <c r="A177" s="87" t="s">
        <v>322</v>
      </c>
      <c r="B177" s="87" t="s">
        <v>333</v>
      </c>
      <c r="C177" s="87" t="s">
        <v>324</v>
      </c>
      <c r="D177" s="88">
        <v>751</v>
      </c>
    </row>
    <row r="178" spans="1:4" x14ac:dyDescent="0.25">
      <c r="A178" s="87" t="s">
        <v>322</v>
      </c>
      <c r="B178" s="87" t="s">
        <v>339</v>
      </c>
      <c r="C178" s="87" t="s">
        <v>317</v>
      </c>
      <c r="D178" s="88">
        <v>628</v>
      </c>
    </row>
    <row r="179" spans="1:4" x14ac:dyDescent="0.25">
      <c r="A179" s="87" t="s">
        <v>322</v>
      </c>
      <c r="B179" s="87" t="s">
        <v>334</v>
      </c>
      <c r="C179" s="87" t="s">
        <v>317</v>
      </c>
      <c r="D179" s="88">
        <v>417</v>
      </c>
    </row>
    <row r="180" spans="1:4" x14ac:dyDescent="0.25">
      <c r="A180" s="87" t="s">
        <v>323</v>
      </c>
      <c r="B180" s="87" t="s">
        <v>325</v>
      </c>
      <c r="C180" s="87" t="s">
        <v>335</v>
      </c>
      <c r="D180" s="88">
        <v>876</v>
      </c>
    </row>
    <row r="181" spans="1:4" x14ac:dyDescent="0.25">
      <c r="A181" s="87" t="s">
        <v>322</v>
      </c>
      <c r="B181" s="87" t="s">
        <v>338</v>
      </c>
      <c r="C181" s="87" t="s">
        <v>324</v>
      </c>
      <c r="D181" s="88">
        <v>506</v>
      </c>
    </row>
    <row r="182" spans="1:4" x14ac:dyDescent="0.25">
      <c r="A182" s="87" t="s">
        <v>323</v>
      </c>
      <c r="B182" s="87" t="s">
        <v>318</v>
      </c>
      <c r="C182" s="87" t="s">
        <v>337</v>
      </c>
      <c r="D182" s="88">
        <v>781</v>
      </c>
    </row>
    <row r="183" spans="1:4" x14ac:dyDescent="0.25">
      <c r="A183" s="87" t="s">
        <v>319</v>
      </c>
      <c r="B183" s="87" t="s">
        <v>336</v>
      </c>
      <c r="C183" s="87" t="s">
        <v>335</v>
      </c>
      <c r="D183" s="88">
        <v>629</v>
      </c>
    </row>
    <row r="184" spans="1:4" x14ac:dyDescent="0.25">
      <c r="A184" s="87" t="s">
        <v>322</v>
      </c>
      <c r="B184" s="87" t="s">
        <v>325</v>
      </c>
      <c r="C184" s="87" t="s">
        <v>324</v>
      </c>
      <c r="D184" s="88">
        <v>687</v>
      </c>
    </row>
    <row r="185" spans="1:4" x14ac:dyDescent="0.25">
      <c r="A185" s="87" t="s">
        <v>330</v>
      </c>
      <c r="B185" s="87" t="s">
        <v>334</v>
      </c>
      <c r="C185" s="87" t="s">
        <v>317</v>
      </c>
      <c r="D185" s="88">
        <v>295</v>
      </c>
    </row>
    <row r="186" spans="1:4" x14ac:dyDescent="0.25">
      <c r="A186" s="87" t="s">
        <v>323</v>
      </c>
      <c r="B186" s="87" t="s">
        <v>325</v>
      </c>
      <c r="C186" s="87" t="s">
        <v>317</v>
      </c>
      <c r="D186" s="88">
        <v>671</v>
      </c>
    </row>
    <row r="187" spans="1:4" x14ac:dyDescent="0.25">
      <c r="A187" s="87" t="s">
        <v>323</v>
      </c>
      <c r="B187" s="87" t="s">
        <v>333</v>
      </c>
      <c r="C187" s="87" t="s">
        <v>317</v>
      </c>
      <c r="D187" s="88">
        <v>351</v>
      </c>
    </row>
    <row r="188" spans="1:4" x14ac:dyDescent="0.25">
      <c r="A188" s="87" t="s">
        <v>319</v>
      </c>
      <c r="B188" s="87" t="s">
        <v>332</v>
      </c>
      <c r="C188" s="87" t="s">
        <v>324</v>
      </c>
      <c r="D188" s="88">
        <v>396</v>
      </c>
    </row>
    <row r="189" spans="1:4" x14ac:dyDescent="0.25">
      <c r="A189" s="87" t="s">
        <v>323</v>
      </c>
      <c r="B189" s="87" t="s">
        <v>325</v>
      </c>
      <c r="C189" s="87" t="s">
        <v>328</v>
      </c>
      <c r="D189" s="88">
        <v>689</v>
      </c>
    </row>
    <row r="190" spans="1:4" x14ac:dyDescent="0.25">
      <c r="A190" s="87" t="s">
        <v>319</v>
      </c>
      <c r="B190" s="87" t="s">
        <v>318</v>
      </c>
      <c r="C190" s="87" t="s">
        <v>331</v>
      </c>
      <c r="D190" s="88">
        <v>495</v>
      </c>
    </row>
    <row r="191" spans="1:4" x14ac:dyDescent="0.25">
      <c r="A191" s="87" t="s">
        <v>330</v>
      </c>
      <c r="B191" s="87" t="s">
        <v>329</v>
      </c>
      <c r="C191" s="87" t="s">
        <v>317</v>
      </c>
      <c r="D191" s="88">
        <v>714</v>
      </c>
    </row>
    <row r="192" spans="1:4" x14ac:dyDescent="0.25">
      <c r="A192" s="87" t="s">
        <v>323</v>
      </c>
      <c r="B192" s="87" t="s">
        <v>318</v>
      </c>
      <c r="C192" s="87" t="s">
        <v>317</v>
      </c>
      <c r="D192" s="88">
        <v>282</v>
      </c>
    </row>
    <row r="193" spans="1:4" x14ac:dyDescent="0.25">
      <c r="A193" s="87" t="s">
        <v>319</v>
      </c>
      <c r="B193" s="87" t="s">
        <v>318</v>
      </c>
      <c r="C193" s="87" t="s">
        <v>328</v>
      </c>
      <c r="D193" s="88">
        <v>628</v>
      </c>
    </row>
    <row r="194" spans="1:4" x14ac:dyDescent="0.25">
      <c r="A194" s="87" t="s">
        <v>323</v>
      </c>
      <c r="B194" s="87" t="s">
        <v>327</v>
      </c>
      <c r="C194" s="87" t="s">
        <v>317</v>
      </c>
      <c r="D194" s="88">
        <v>878</v>
      </c>
    </row>
    <row r="195" spans="1:4" x14ac:dyDescent="0.25">
      <c r="A195" s="87" t="s">
        <v>322</v>
      </c>
      <c r="B195" s="87" t="s">
        <v>325</v>
      </c>
      <c r="C195" s="87" t="s">
        <v>317</v>
      </c>
      <c r="D195" s="88">
        <v>172</v>
      </c>
    </row>
    <row r="196" spans="1:4" x14ac:dyDescent="0.25">
      <c r="A196" s="87" t="s">
        <v>326</v>
      </c>
      <c r="B196" s="87" t="s">
        <v>325</v>
      </c>
      <c r="C196" s="87" t="s">
        <v>317</v>
      </c>
      <c r="D196" s="88">
        <v>124</v>
      </c>
    </row>
    <row r="197" spans="1:4" x14ac:dyDescent="0.25">
      <c r="A197" s="87" t="s">
        <v>323</v>
      </c>
      <c r="B197" s="87" t="s">
        <v>325</v>
      </c>
      <c r="C197" s="87" t="s">
        <v>324</v>
      </c>
      <c r="D197" s="88">
        <v>755</v>
      </c>
    </row>
    <row r="198" spans="1:4" x14ac:dyDescent="0.25">
      <c r="A198" s="87" t="s">
        <v>323</v>
      </c>
      <c r="B198" s="87" t="s">
        <v>318</v>
      </c>
      <c r="C198" s="87" t="s">
        <v>317</v>
      </c>
      <c r="D198" s="88">
        <v>120</v>
      </c>
    </row>
    <row r="199" spans="1:4" x14ac:dyDescent="0.25">
      <c r="A199" s="87" t="s">
        <v>322</v>
      </c>
      <c r="B199" s="87" t="s">
        <v>318</v>
      </c>
      <c r="C199" s="87" t="s">
        <v>317</v>
      </c>
      <c r="D199" s="88">
        <v>131</v>
      </c>
    </row>
    <row r="200" spans="1:4" x14ac:dyDescent="0.25">
      <c r="A200" s="87" t="s">
        <v>319</v>
      </c>
      <c r="B200" s="87" t="s">
        <v>321</v>
      </c>
      <c r="C200" s="87" t="s">
        <v>320</v>
      </c>
      <c r="D200" s="88">
        <v>493</v>
      </c>
    </row>
    <row r="201" spans="1:4" x14ac:dyDescent="0.25">
      <c r="A201" s="87" t="s">
        <v>319</v>
      </c>
      <c r="B201" s="87" t="s">
        <v>318</v>
      </c>
      <c r="C201" s="87" t="s">
        <v>317</v>
      </c>
      <c r="D201" s="88">
        <v>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Question-2D</vt:lpstr>
      <vt:lpstr>Product</vt:lpstr>
      <vt:lpstr>Monthly Orders</vt:lpstr>
      <vt:lpstr>Nation</vt:lpstr>
      <vt:lpstr>Inventory</vt:lpstr>
      <vt:lpstr>Orders</vt:lpstr>
      <vt:lpstr>Discount Schedule</vt:lpstr>
      <vt:lpstr>Loyalty</vt:lpstr>
      <vt:lpstr>Order</vt:lpstr>
      <vt:lpstr>Work Cities</vt:lpstr>
      <vt:lpstr>Exam</vt:lpstr>
      <vt:lpstr>Analysis</vt:lpstr>
      <vt:lpstr>Supplier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dc:creator>
  <cp:lastModifiedBy>Orxan Vəliyev</cp:lastModifiedBy>
  <dcterms:created xsi:type="dcterms:W3CDTF">2015-06-05T18:17:20Z</dcterms:created>
  <dcterms:modified xsi:type="dcterms:W3CDTF">2025-03-02T12:14:14Z</dcterms:modified>
</cp:coreProperties>
</file>