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Orxan\Desktop\C\"/>
    </mc:Choice>
  </mc:AlternateContent>
  <xr:revisionPtr revIDLastSave="0" documentId="13_ncr:1_{5DE03073-8EF5-4270-A456-F90440A277E0}" xr6:coauthVersionLast="47" xr6:coauthVersionMax="47" xr10:uidLastSave="{00000000-0000-0000-0000-000000000000}"/>
  <bookViews>
    <workbookView xWindow="-120" yWindow="-120" windowWidth="20730" windowHeight="11040" xr2:uid="{00000000-000D-0000-FFFF-FFFF00000000}"/>
  </bookViews>
  <sheets>
    <sheet name="Questions" sheetId="1" r:id="rId1"/>
    <sheet name="Sales Data" sheetId="2" r:id="rId2"/>
    <sheet name="Summary Chart" sheetId="4" r:id="rId3"/>
    <sheet name="Product Sales" sheetId="5" r:id="rId4"/>
    <sheet name="New Product" sheetId="6" r:id="rId5"/>
    <sheet name="Programs by Park" sheetId="7" r:id="rId6"/>
    <sheet name="Exhibitors" sheetId="8" r:id="rId7"/>
    <sheet name="Shipping Calculator" sheetId="9" r:id="rId8"/>
    <sheet name="Grain Exports" sheetId="10" r:id="rId9"/>
    <sheet name="Sales by Store" sheetId="11" r:id="rId10"/>
    <sheet name="NHLPlayers  " sheetId="12" r:id="rId11"/>
    <sheet name="Players' Salary" sheetId="13" r:id="rId12"/>
    <sheet name="Top 15 Cities" sheetId="14" r:id="rId13"/>
    <sheet name="Pivot Table" sheetId="15"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10" hidden="1">'NHLPlayers  '!$A$1:$F$35</definedName>
    <definedName name="_xlnm._FilterDatabase" localSheetId="3" hidden="1">'Product Sales'!$A$1:$G$85</definedName>
    <definedName name="_xlnm._FilterDatabase" localSheetId="1" hidden="1">'Sales Data'!$A$1:$E$361</definedName>
    <definedName name="Amount">#REF!</definedName>
    <definedName name="Changing_Cells">[1]Scenarios!$C$7:$C$9</definedName>
    <definedName name="children">[2]!table1[Children]</definedName>
    <definedName name="Costs_per_Unit">#REF!</definedName>
    <definedName name="Criteria1">[3]Defects!$G$3:$G$4</definedName>
    <definedName name="Criteria2">[3]Defects!$H$3:$H$4</definedName>
    <definedName name="CurrentDate">'[3]Accounts Receivable Data'!$B$1</definedName>
    <definedName name="dailysalesfilter">#REF!</definedName>
    <definedName name="Departamento">#REF!</definedName>
    <definedName name="dos">#REF!</definedName>
    <definedName name="Down_Payment">[4]Scenarios!$C$7</definedName>
    <definedName name="Expenses">#REF!</definedName>
    <definedName name="Finley_Sprocket">#REF!</definedName>
    <definedName name="Fixed_Cells">[1]Scenarios!$C$2</definedName>
    <definedName name="Fixed_Costs">#REF!</definedName>
    <definedName name="floorplan_chart_arts">OFFSET([5]FloorPlan!$DS$59,0,[5]FloorPlan!$DV$72,1,[5]FloorPlan!$DW$72)</definedName>
    <definedName name="floorplan_chart_children">OFFSET([5]FloorPlan!$DS$60,0,[5]FloorPlan!$DV$72,1,[5]FloorPlan!$DW$72)</definedName>
    <definedName name="floorplan_chart_computers">OFFSET([5]FloorPlan!$DS$61,0,[5]FloorPlan!$DV$72,1,[5]FloorPlan!$DW$72)</definedName>
    <definedName name="floorplan_chart_history">OFFSET([5]FloorPlan!$DS$62,0,[5]FloorPlan!$DV$72,1,[5]FloorPlan!$DW$72)</definedName>
    <definedName name="floorplan_chart_mystery">OFFSET([5]FloorPlan!$DS$63,0,[5]FloorPlan!$DV$72,1,[5]FloorPlan!$DW$72)</definedName>
    <definedName name="floorplan_chart_nonfiction">OFFSET([5]FloorPlan!$DS$64,0,[5]FloorPlan!$DV$72,1,[5]FloorPlan!$DW$72)</definedName>
    <definedName name="floorplan_chart_periodicals">OFFSET([5]FloorPlan!$DS$65,0,[5]FloorPlan!$DV$72,1,[5]FloorPlan!$DW$72)</definedName>
    <definedName name="floorplan_chart_romance">OFFSET([5]FloorPlan!$DS$66,0,[5]FloorPlan!$DV$72,1,[5]FloorPlan!$DW$72)</definedName>
    <definedName name="floorplan_chart_science">OFFSET([5]FloorPlan!$DS$67,0,[5]FloorPlan!$DV$72,1,[5]FloorPlan!$DW$72)</definedName>
    <definedName name="floorplan_chart_sports">OFFSET([5]FloorPlan!$DS$68,0,[5]FloorPlan!$DV$72,1,[5]FloorPlan!$DW$72)</definedName>
    <definedName name="floorplanfilter">[5]FloorPlan!$B$6</definedName>
    <definedName name="Gross_Margin">#REF!</definedName>
    <definedName name="Gross_Profit">#REF!</definedName>
    <definedName name="Hombres">[2]!table1[Men]</definedName>
    <definedName name="House_Price">[4]Scenarios!$C$3</definedName>
    <definedName name="Interest_Rate">[4]Scenarios!$C$4</definedName>
    <definedName name="InterestRate">0.08</definedName>
    <definedName name="Inventory">[6]!_[#Data]</definedName>
    <definedName name="Langstrom_Wrench">#REF!</definedName>
    <definedName name="men">[2]!table1[Men]</definedName>
    <definedName name="Months">#REF!</definedName>
    <definedName name="Mujeres">[2]!table1[Women]</definedName>
    <definedName name="Net_Profit">#REF!</definedName>
    <definedName name="NewData" localSheetId="10">#REF!</definedName>
    <definedName name="NewData" localSheetId="11">#REF!</definedName>
    <definedName name="NewData" localSheetId="9">#REF!</definedName>
    <definedName name="NewData" localSheetId="12">#REF!</definedName>
    <definedName name="NewData">#REF!</definedName>
    <definedName name="Ninos">[2]!table1[Children]</definedName>
    <definedName name="NPer">#REF!</definedName>
    <definedName name="NPer2">'[7]Future Value (2-Inputs)'!$C$3</definedName>
    <definedName name="NumYears">#REF!</definedName>
    <definedName name="origData" localSheetId="10">'NHLPlayers  '!$B$2:$C$35</definedName>
    <definedName name="origData" localSheetId="11">#REF!</definedName>
    <definedName name="origData" localSheetId="9">#REF!</definedName>
    <definedName name="origData" localSheetId="12">#REF!</definedName>
    <definedName name="origData">#REF!</definedName>
    <definedName name="Panamá">'[8]Clientes 4'!#REF!</definedName>
    <definedName name="Paydown">[4]Scenarios!$C$9</definedName>
    <definedName name="Paydown_Payment">[1]Scenarios!$D$12</definedName>
    <definedName name="Paydown_Total">[1]Scenarios!$D$13</definedName>
    <definedName name="Price">[2]Products!$C$2:$C$28</definedName>
    <definedName name="Principal">#REF!</definedName>
    <definedName name="Profit">#REF!</definedName>
    <definedName name="Profit_Margin">#REF!</definedName>
    <definedName name="Profit_Sharing">#REF!</definedName>
    <definedName name="Profit_Sharing_Percentage">#REF!</definedName>
    <definedName name="Quarter1" localSheetId="10">#REF!</definedName>
    <definedName name="Quarter1" localSheetId="11">#REF!</definedName>
    <definedName name="Quarter1" localSheetId="9">#REF!</definedName>
    <definedName name="Quarter1" localSheetId="12">#REF!</definedName>
    <definedName name="Quarter1">#REF!</definedName>
    <definedName name="Quarter2" localSheetId="10">#REF!</definedName>
    <definedName name="Quarter2" localSheetId="11">#REF!</definedName>
    <definedName name="Quarter2" localSheetId="9">#REF!</definedName>
    <definedName name="Quarter2" localSheetId="12">#REF!</definedName>
    <definedName name="Quarter2">#REF!</definedName>
    <definedName name="Quarter3" localSheetId="10">#REF!</definedName>
    <definedName name="Quarter3" localSheetId="11">#REF!</definedName>
    <definedName name="Quarter3" localSheetId="9">#REF!</definedName>
    <definedName name="Quarter3" localSheetId="12">#REF!</definedName>
    <definedName name="Quarter3">#REF!</definedName>
    <definedName name="Quarter4" localSheetId="10">#REF!</definedName>
    <definedName name="Quarter4" localSheetId="11">#REF!</definedName>
    <definedName name="Quarter4" localSheetId="9">#REF!</definedName>
    <definedName name="Quarter4" localSheetId="12">#REF!</definedName>
    <definedName name="Quarter4">#REF!</definedName>
    <definedName name="Rate">#REF!</definedName>
    <definedName name="Rate2">'[7]Future Value (2-Inputs)'!$C$2</definedName>
    <definedName name="Regular_Payment">[1]Scenarios!$C$12</definedName>
    <definedName name="Regular_Total">[1]Scenarios!$C$13</definedName>
    <definedName name="Revenue">#REF!</definedName>
    <definedName name="Revised_Term">[1]Scenarios!$D$15</definedName>
    <definedName name="Sales">OFFSET(#REF!,[1]!StartYear-#REF!,0,[1]!NumYears,1)</definedName>
    <definedName name="SalesRegion" localSheetId="1">"a2:e363"</definedName>
    <definedName name="Slicer_Country">#N/A</definedName>
    <definedName name="StartYear">#REF!</definedName>
    <definedName name="surveyfilter">#REF!</definedName>
    <definedName name="Term">#REF!</definedName>
    <definedName name="test">'[9]Scroll Bars and Spinners'!#REF!</definedName>
    <definedName name="Testing123">#REF!</definedName>
    <definedName name="Total_Costs">#REF!</definedName>
    <definedName name="Total_Revenue">#REF!</definedName>
    <definedName name="Total_Savings">[1]Scenarios!$D$14</definedName>
    <definedName name="tres">#REF!</definedName>
    <definedName name="Ultimotrimestre">#REF!</definedName>
    <definedName name="Unit_Cost">#REF!</definedName>
    <definedName name="Units">#REF!</definedName>
    <definedName name="Variable_Costs">#REF!</definedName>
    <definedName name="women">[2]!table1[Women]</definedName>
    <definedName name="Years">OFFSET(#REF!,[1]!StartYear-#REF!,0,[1]!NumYears,1)</definedName>
  </definedNames>
  <calcPr calcId="191029"/>
  <pivotCaches>
    <pivotCache cacheId="0" r:id="rId24"/>
    <pivotCache cacheId="1" r:id="rId25"/>
    <pivotCache cacheId="2" r:id="rId26"/>
    <pivotCache cacheId="7" r:id="rId27"/>
    <pivotCache cacheId="11" r:id="rId28"/>
  </pivotCaches>
  <extLst>
    <ext xmlns:x14="http://schemas.microsoft.com/office/spreadsheetml/2009/9/main" uri="{BBE1A952-AA13-448e-AADC-164F8A28A991}">
      <x14:slicerCaches>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6" i="5" l="1"/>
  <c r="F86" i="5"/>
  <c r="G64" i="5"/>
  <c r="F64" i="5"/>
  <c r="G60" i="5"/>
  <c r="F60" i="5"/>
  <c r="G48" i="5"/>
  <c r="G87" i="5" s="1"/>
  <c r="F48" i="5"/>
  <c r="G6" i="5"/>
  <c r="F6" i="5"/>
  <c r="F87" i="5" s="1"/>
  <c r="G6" i="2"/>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B3" i="9"/>
  <c r="B6" i="9" s="1"/>
  <c r="B8" i="6"/>
</calcChain>
</file>

<file path=xl/sharedStrings.xml><?xml version="1.0" encoding="utf-8"?>
<sst xmlns="http://schemas.openxmlformats.org/spreadsheetml/2006/main" count="2056" uniqueCount="419">
  <si>
    <t>In cell B363 of the “Sales Data” worksheet, calculate the total number of sales from Colorado and are less than $10,000.</t>
  </si>
  <si>
    <t>Sales From Colorado that are less than $10,000</t>
  </si>
  <si>
    <t>Dec</t>
  </si>
  <si>
    <t>Utah</t>
  </si>
  <si>
    <t>Automotive</t>
  </si>
  <si>
    <t>Electronics</t>
  </si>
  <si>
    <t>Gardening</t>
  </si>
  <si>
    <t>Housewares</t>
  </si>
  <si>
    <t>Sporting</t>
  </si>
  <si>
    <t>Nov</t>
  </si>
  <si>
    <t>Oct</t>
  </si>
  <si>
    <t>Sep</t>
  </si>
  <si>
    <t>Aug</t>
  </si>
  <si>
    <t>Jul</t>
  </si>
  <si>
    <t>Jun</t>
  </si>
  <si>
    <t>May</t>
  </si>
  <si>
    <t>Apr</t>
  </si>
  <si>
    <t>Mar</t>
  </si>
  <si>
    <t>Feb</t>
  </si>
  <si>
    <t>Jan</t>
  </si>
  <si>
    <t>Oklahoma</t>
  </si>
  <si>
    <t>Colorado</t>
  </si>
  <si>
    <t>Sales</t>
  </si>
  <si>
    <t>Year</t>
  </si>
  <si>
    <t>Month</t>
  </si>
  <si>
    <t>Region</t>
  </si>
  <si>
    <t>Product Group</t>
  </si>
  <si>
    <t>Price</t>
  </si>
  <si>
    <t>Country</t>
  </si>
  <si>
    <t>On the Summary Chart worksheet, add a Line Pivot Chart and change the Pivot Chart formatting to Style 5 and Layout 4</t>
  </si>
  <si>
    <t>Grand Total</t>
  </si>
  <si>
    <t>Sum of Revenue</t>
  </si>
  <si>
    <t>Months</t>
  </si>
  <si>
    <t>On the Product Sales worksheet, insert a Subtotal that calculates the Sum on the Units Sold and Sales columns for each Product Group</t>
  </si>
  <si>
    <t>Ouro Brasileiro shot</t>
  </si>
  <si>
    <t>Barista Espresso</t>
  </si>
  <si>
    <t>Coffee</t>
  </si>
  <si>
    <t>Beverages</t>
  </si>
  <si>
    <t>Chocolate syrup</t>
  </si>
  <si>
    <t>Regular syrup</t>
  </si>
  <si>
    <t>Flavours</t>
  </si>
  <si>
    <t>Add-ons</t>
  </si>
  <si>
    <t>I Need My Bean! Latte cup</t>
  </si>
  <si>
    <t>Branded</t>
  </si>
  <si>
    <t>Merchandise</t>
  </si>
  <si>
    <t>I Need My Bean! Diner mug</t>
  </si>
  <si>
    <t>I Need My Bean! T-shirt</t>
  </si>
  <si>
    <t>Clothing</t>
  </si>
  <si>
    <t>Jumbo Savory Scone</t>
  </si>
  <si>
    <t>Scone</t>
  </si>
  <si>
    <t>Bakery</t>
  </si>
  <si>
    <t>Food</t>
  </si>
  <si>
    <t xml:space="preserve">Scottish Cream Scone </t>
  </si>
  <si>
    <t>Oatmeal Scone</t>
  </si>
  <si>
    <t>Chocolate Chip Biscotti</t>
  </si>
  <si>
    <t>Biscotti</t>
  </si>
  <si>
    <t>Croissant</t>
  </si>
  <si>
    <t>Pastry</t>
  </si>
  <si>
    <t>Ginger Biscotti</t>
  </si>
  <si>
    <t>Almond Croissant</t>
  </si>
  <si>
    <t>Ginger Scone</t>
  </si>
  <si>
    <t>Chocolate Croissant</t>
  </si>
  <si>
    <t>Cranberry Scone</t>
  </si>
  <si>
    <t>Hazelnut Biscotti</t>
  </si>
  <si>
    <t>Sugar Free Vanilla syrup</t>
  </si>
  <si>
    <t>Sugar free syrup</t>
  </si>
  <si>
    <t>Hazelnut syrup</t>
  </si>
  <si>
    <t>Carmel syrup</t>
  </si>
  <si>
    <t>Sustainably Grown Organic Lg</t>
  </si>
  <si>
    <t>Hot chocolate</t>
  </si>
  <si>
    <t>Drinking Chocolate</t>
  </si>
  <si>
    <t>Sustainably Grown Organic Rg</t>
  </si>
  <si>
    <t>Dark chocolate Lg</t>
  </si>
  <si>
    <t>Dark chocolate Rg</t>
  </si>
  <si>
    <t>Spicy Eye Opener Chai Lg</t>
  </si>
  <si>
    <t>Brewed Chai tea</t>
  </si>
  <si>
    <t>Tea</t>
  </si>
  <si>
    <t>Spicy Eye Opener Chai Rg</t>
  </si>
  <si>
    <t>Morning Sunrise Chai Lg</t>
  </si>
  <si>
    <t>Morning Sunrise Chai Rg</t>
  </si>
  <si>
    <t>Traditional Blend Chai Lg</t>
  </si>
  <si>
    <t>Traditional Blend Chai Rg</t>
  </si>
  <si>
    <t>Earl Grey Lg</t>
  </si>
  <si>
    <t>Brewed Black tea</t>
  </si>
  <si>
    <t>Earl Grey Rg</t>
  </si>
  <si>
    <t>English Breakfast Lg</t>
  </si>
  <si>
    <t>English Breakfast Rg</t>
  </si>
  <si>
    <t>Serenity Green Tea Lg</t>
  </si>
  <si>
    <t>Brewed Green tea</t>
  </si>
  <si>
    <t>Serenity Green Tea Rg</t>
  </si>
  <si>
    <t>Peppermint Lg</t>
  </si>
  <si>
    <t>Brewed herbal tea</t>
  </si>
  <si>
    <t>Peppermint Rg</t>
  </si>
  <si>
    <t>Lemon Grass Lg</t>
  </si>
  <si>
    <t>Lemon Grass Rg</t>
  </si>
  <si>
    <t>Cappuccino Lg</t>
  </si>
  <si>
    <t>Cappuccino</t>
  </si>
  <si>
    <t>Latte Rg</t>
  </si>
  <si>
    <t>Latte</t>
  </si>
  <si>
    <t>Espresso shot</t>
  </si>
  <si>
    <t>Jamaican Coffee River Lg</t>
  </si>
  <si>
    <t>Premium brewed coffee</t>
  </si>
  <si>
    <t>Jamaican Coffee River Rg</t>
  </si>
  <si>
    <t>Jamaican Coffee River Sm</t>
  </si>
  <si>
    <t>Ethiopia Lg</t>
  </si>
  <si>
    <t>Gourmet brewed coffee</t>
  </si>
  <si>
    <t>Ethiopia Rg</t>
  </si>
  <si>
    <t>Ethiopia Sm</t>
  </si>
  <si>
    <t>Columbian Medium Roast Lg</t>
  </si>
  <si>
    <t>Columbian Medium Roast Rg</t>
  </si>
  <si>
    <t>Columbian Medium Roast Sm</t>
  </si>
  <si>
    <t>Brazilian Lg</t>
  </si>
  <si>
    <t>Organic brewed coffee</t>
  </si>
  <si>
    <t>Brazilian Rg</t>
  </si>
  <si>
    <t>Brazilian Sm</t>
  </si>
  <si>
    <t>Our Old Time Diner Blend Lg</t>
  </si>
  <si>
    <t>Drip coffee</t>
  </si>
  <si>
    <t>Our Old Time Diner Blend Rg</t>
  </si>
  <si>
    <t>Our Old Time Diner Blend Sm</t>
  </si>
  <si>
    <t>Chili Mayan</t>
  </si>
  <si>
    <t>Packaged Chocolate</t>
  </si>
  <si>
    <t>Whole Bean/Teas</t>
  </si>
  <si>
    <t>Sustainably Grown Organic</t>
  </si>
  <si>
    <t>Organic Chocolate</t>
  </si>
  <si>
    <t>Dark chocolate</t>
  </si>
  <si>
    <t>Spicy Eye Opener Chai</t>
  </si>
  <si>
    <t>Chai tea</t>
  </si>
  <si>
    <t>Loose Tea</t>
  </si>
  <si>
    <t>Morning Sunrise Chai</t>
  </si>
  <si>
    <t>Traditional Blend Chai</t>
  </si>
  <si>
    <t>Serenity Green Tea</t>
  </si>
  <si>
    <t>Green tea</t>
  </si>
  <si>
    <t>Earl Grey</t>
  </si>
  <si>
    <t>Black tea</t>
  </si>
  <si>
    <t>English Breakfast</t>
  </si>
  <si>
    <t>Peppermint</t>
  </si>
  <si>
    <t>Herbal tea</t>
  </si>
  <si>
    <t>Lemon Grass</t>
  </si>
  <si>
    <t>Guatemalan Sustainably Grown</t>
  </si>
  <si>
    <t>Green beans</t>
  </si>
  <si>
    <t>Coffee beans</t>
  </si>
  <si>
    <t>Organic Decaf Blend</t>
  </si>
  <si>
    <t>Organic Beans</t>
  </si>
  <si>
    <t>Civet Cat</t>
  </si>
  <si>
    <t>Premium Beans</t>
  </si>
  <si>
    <t>Jamacian Coffee River</t>
  </si>
  <si>
    <t>Ethiopia</t>
  </si>
  <si>
    <t>Gourmet Beans</t>
  </si>
  <si>
    <t>Columbian Medium Roast</t>
  </si>
  <si>
    <t>Primo Espresso Roast</t>
  </si>
  <si>
    <t>Espresso Beans</t>
  </si>
  <si>
    <t>Espresso Roast</t>
  </si>
  <si>
    <t>Our Old Time Diner Blend</t>
  </si>
  <si>
    <t>House blend Beans</t>
  </si>
  <si>
    <t>Brazilian - Organic</t>
  </si>
  <si>
    <t>Total Sales</t>
  </si>
  <si>
    <t>Units Sold</t>
  </si>
  <si>
    <t>Product Name</t>
  </si>
  <si>
    <t>Product Type</t>
  </si>
  <si>
    <t>Product Category</t>
  </si>
  <si>
    <t>Product ID</t>
  </si>
  <si>
    <t>On the New Product worksheet, add a custom number format for cell B8 so that positive values have a dollar sign ($), a thousand separator and no decimal points; for negative values use the same format but wrap the number in parenthesis and give it a red font</t>
  </si>
  <si>
    <t>Profit:</t>
  </si>
  <si>
    <t>Units Sold:</t>
  </si>
  <si>
    <t>Price:</t>
  </si>
  <si>
    <t>Variable Costs:</t>
  </si>
  <si>
    <t>Fixed Costs:</t>
  </si>
  <si>
    <t>Rocky Roast Premium Beans</t>
  </si>
  <si>
    <t>Use an Excel forecasting tool in cell B6 on the New Product worksheet to calculate the Units Sold that will result in a Profit of $3,000</t>
  </si>
  <si>
    <t>On the Proqrams by Park pivot Table, display the data in outline form.</t>
  </si>
  <si>
    <t>Capitol Reef</t>
  </si>
  <si>
    <t>Canyonlands</t>
  </si>
  <si>
    <t>Bryce Canyon</t>
  </si>
  <si>
    <t>Yes</t>
  </si>
  <si>
    <t>Zion</t>
  </si>
  <si>
    <t>Arches</t>
  </si>
  <si>
    <t>No</t>
  </si>
  <si>
    <t>Row Labels</t>
  </si>
  <si>
    <t>On the Exhibitions worksheet add a conditional formatting rule to the Exhibirior Name column that applies a Yellow fill with a 6.25 % Gray pattern if the industry  is Clothing and the Booth Size is more than $1.000</t>
  </si>
  <si>
    <t>A-1</t>
  </si>
  <si>
    <t>Women's Divewear</t>
  </si>
  <si>
    <t>A-2</t>
  </si>
  <si>
    <t>Education</t>
  </si>
  <si>
    <t>Video Underwater Specialists</t>
  </si>
  <si>
    <t>A-3</t>
  </si>
  <si>
    <t>Equipment</t>
  </si>
  <si>
    <t>Ultralight Dive Gear</t>
  </si>
  <si>
    <t>A-4</t>
  </si>
  <si>
    <t>Travel</t>
  </si>
  <si>
    <t>Truk Lagoon Dive Resorts</t>
  </si>
  <si>
    <t>A-8</t>
  </si>
  <si>
    <t>Titan Tours</t>
  </si>
  <si>
    <t>A-5</t>
  </si>
  <si>
    <t>Sharkskin</t>
  </si>
  <si>
    <t>A-7</t>
  </si>
  <si>
    <t>Sea and See Opticwear</t>
  </si>
  <si>
    <t>B-1</t>
  </si>
  <si>
    <t>SCUBA-wear</t>
  </si>
  <si>
    <t>B-3</t>
  </si>
  <si>
    <t>SCUBA Tech and Gear</t>
  </si>
  <si>
    <t>B-4</t>
  </si>
  <si>
    <t>Reef Diver Beach Resort</t>
  </si>
  <si>
    <t>A-6</t>
  </si>
  <si>
    <t>Pacific Divers</t>
  </si>
  <si>
    <t>B-2</t>
  </si>
  <si>
    <t>Ocean Marine Society</t>
  </si>
  <si>
    <t>B-8</t>
  </si>
  <si>
    <t>Ocean Blue Aqualungs</t>
  </si>
  <si>
    <t>C-1</t>
  </si>
  <si>
    <t>Nautilus Beach Resort</t>
  </si>
  <si>
    <t>B-7</t>
  </si>
  <si>
    <t>Moby Dick Divers</t>
  </si>
  <si>
    <t>C-3</t>
  </si>
  <si>
    <t>Marine Sanctuary Club</t>
  </si>
  <si>
    <t>B-6</t>
  </si>
  <si>
    <t>Marine Swimwear</t>
  </si>
  <si>
    <t>C-5</t>
  </si>
  <si>
    <t>Maldives Diving Treks</t>
  </si>
  <si>
    <t>C-8</t>
  </si>
  <si>
    <t>Lionfish Dive and Beach Resort</t>
  </si>
  <si>
    <t>C-6</t>
  </si>
  <si>
    <t>Kids Summer Camps</t>
  </si>
  <si>
    <t>D-2</t>
  </si>
  <si>
    <t>Island Preservation Institute</t>
  </si>
  <si>
    <t>C-4</t>
  </si>
  <si>
    <t>Hammerhead Spearguns</t>
  </si>
  <si>
    <t>D-4</t>
  </si>
  <si>
    <t>Guam Diving Tours</t>
  </si>
  <si>
    <t>D-5</t>
  </si>
  <si>
    <t>Freediving Instructors</t>
  </si>
  <si>
    <t>D-7</t>
  </si>
  <si>
    <t>Fiji Diver Retreat</t>
  </si>
  <si>
    <t>C-7</t>
  </si>
  <si>
    <t>Dive Knives</t>
  </si>
  <si>
    <t>C-2</t>
  </si>
  <si>
    <t>Diver Deb</t>
  </si>
  <si>
    <t>D-3</t>
  </si>
  <si>
    <t>Deep Blue Wet Suits</t>
  </si>
  <si>
    <t>D-8</t>
  </si>
  <si>
    <t>Caribean Sports Divers</t>
  </si>
  <si>
    <t>D-1</t>
  </si>
  <si>
    <t>BottomsUp</t>
  </si>
  <si>
    <t>D-6</t>
  </si>
  <si>
    <t>Blue Ocean Gear</t>
  </si>
  <si>
    <t>E-1</t>
  </si>
  <si>
    <t>Belize Dive Resort</t>
  </si>
  <si>
    <t>E-3</t>
  </si>
  <si>
    <t>Amigo Dive Boats and Resorts</t>
  </si>
  <si>
    <t>E-2</t>
  </si>
  <si>
    <t>Academy of Underwater Photography</t>
  </si>
  <si>
    <t>Booth Cost</t>
  </si>
  <si>
    <t>Location</t>
  </si>
  <si>
    <t>Industry</t>
  </si>
  <si>
    <t>Exhibitor Name</t>
  </si>
  <si>
    <t>Dive Convention Exhibitors</t>
  </si>
  <si>
    <t>In cell B6 on the Shipping Calculator worksheet, insert a function that uses only the requires number of business days to calculate the Estimated Date of Arrival.</t>
  </si>
  <si>
    <t>Estimated Date of Arrival:</t>
  </si>
  <si>
    <t>Weekend Days During Transient</t>
  </si>
  <si>
    <t>Shipping Length (Business Days)</t>
  </si>
  <si>
    <t xml:space="preserve">Shipment Departure Date: </t>
  </si>
  <si>
    <t>Date</t>
  </si>
  <si>
    <t>Description</t>
  </si>
  <si>
    <t>Shipping Calculator</t>
  </si>
  <si>
    <t>Create a Pivottable on a new worksheet named Pivot Table that shows the amount of each type of grainexported by each country. Use the data on the Grain Exports worksheet. Position the new worksheet as the rightmost tab.</t>
  </si>
  <si>
    <t>Wheat</t>
  </si>
  <si>
    <t>China</t>
  </si>
  <si>
    <t>Rice</t>
  </si>
  <si>
    <t>Oats</t>
  </si>
  <si>
    <t>Corn</t>
  </si>
  <si>
    <t>Barley</t>
  </si>
  <si>
    <t>USA</t>
  </si>
  <si>
    <t>Russia</t>
  </si>
  <si>
    <t>India</t>
  </si>
  <si>
    <t>Canada</t>
  </si>
  <si>
    <t>Brazil</t>
  </si>
  <si>
    <t>Metric Tons</t>
  </si>
  <si>
    <t>Product</t>
  </si>
  <si>
    <t>Product 
Code</t>
  </si>
  <si>
    <t>Country 
Code</t>
  </si>
  <si>
    <t>On the Sales by Store worksheet, consolidate the quarterly sales figures for all 3 stores in the NYC Totals table using a Sum</t>
  </si>
  <si>
    <t>Q4</t>
  </si>
  <si>
    <t>Q3</t>
  </si>
  <si>
    <t>Q2</t>
  </si>
  <si>
    <t>Q1</t>
  </si>
  <si>
    <t>Hell's Kitchen Store</t>
  </si>
  <si>
    <t>Lower Manhattan Store</t>
  </si>
  <si>
    <t>NYC Totals</t>
  </si>
  <si>
    <t>Astoria Store</t>
  </si>
  <si>
    <t xml:space="preserve">On the “Players’ Salary” worksheet change the settings for the Pivot Table to refresh the data of the Pivot table whenever the file is opened.  </t>
  </si>
  <si>
    <t>On the top 15 Cities worksheet, add a slicer for the Country column.Place the slicer to the right of the PivotChart</t>
  </si>
  <si>
    <t xml:space="preserve">Create a PivotTable in cell A2 in the “Players’ Salary” worksheet from the values in the “NHLplayers” worksheet.  Show the average salary for each position.  Display each position on a row.  </t>
  </si>
  <si>
    <t>Central</t>
  </si>
  <si>
    <t>Minnesota Wild</t>
  </si>
  <si>
    <t>D</t>
  </si>
  <si>
    <t>Suter</t>
  </si>
  <si>
    <t xml:space="preserve">Ryan </t>
  </si>
  <si>
    <t>Atlantic</t>
  </si>
  <si>
    <t>Pittsburgh Penguins</t>
  </si>
  <si>
    <t>C</t>
  </si>
  <si>
    <t>Crosby</t>
  </si>
  <si>
    <t>Sidney</t>
  </si>
  <si>
    <t>Pacific</t>
  </si>
  <si>
    <t>Edmonton Oilers</t>
  </si>
  <si>
    <t>Draisaitl</t>
  </si>
  <si>
    <t>Leon</t>
  </si>
  <si>
    <t>Florida Panthers</t>
  </si>
  <si>
    <t>Ekblad</t>
  </si>
  <si>
    <t>Aaron</t>
  </si>
  <si>
    <t>Metropolitan</t>
  </si>
  <si>
    <t>Philadelphia Flyers</t>
  </si>
  <si>
    <t>RW</t>
  </si>
  <si>
    <t>Voracek</t>
  </si>
  <si>
    <t>Jakub</t>
  </si>
  <si>
    <t>Malkin</t>
  </si>
  <si>
    <t>Evgeni</t>
  </si>
  <si>
    <t>Tampa Bay Lightning</t>
  </si>
  <si>
    <t>Stamkos</t>
  </si>
  <si>
    <t>Steven</t>
  </si>
  <si>
    <t>Chicago Blackhawks</t>
  </si>
  <si>
    <t>Toews</t>
  </si>
  <si>
    <t>Jonathan</t>
  </si>
  <si>
    <t>Kane</t>
  </si>
  <si>
    <t>Patrick</t>
  </si>
  <si>
    <t>Winnipeg Jets</t>
  </si>
  <si>
    <t>Wheeler</t>
  </si>
  <si>
    <t>Blake</t>
  </si>
  <si>
    <t>Nashville Predators</t>
  </si>
  <si>
    <t>Duchene</t>
  </si>
  <si>
    <t>Matt</t>
  </si>
  <si>
    <t>Buffalo Sabres</t>
  </si>
  <si>
    <t>Eichel</t>
  </si>
  <si>
    <t>Jack</t>
  </si>
  <si>
    <t>LW</t>
  </si>
  <si>
    <t>Skinner</t>
  </si>
  <si>
    <t>Jeff</t>
  </si>
  <si>
    <t>San Jose Sharks</t>
  </si>
  <si>
    <t>Burns</t>
  </si>
  <si>
    <t xml:space="preserve">Brent </t>
  </si>
  <si>
    <t>New Jersey Devils</t>
  </si>
  <si>
    <t>Subban</t>
  </si>
  <si>
    <t>P.K.</t>
  </si>
  <si>
    <t>Washington Capitals</t>
  </si>
  <si>
    <t>Ovechkin</t>
  </si>
  <si>
    <t xml:space="preserve">Alex </t>
  </si>
  <si>
    <t>Vegas Golden Knights</t>
  </si>
  <si>
    <t>Pacioretty</t>
  </si>
  <si>
    <t>Max</t>
  </si>
  <si>
    <t>L.A. Kings</t>
  </si>
  <si>
    <t>Kopitar</t>
  </si>
  <si>
    <t>Anze</t>
  </si>
  <si>
    <t>G</t>
  </si>
  <si>
    <t>Bobrovski</t>
  </si>
  <si>
    <t>Sergei</t>
  </si>
  <si>
    <t>Carlson</t>
  </si>
  <si>
    <t>John</t>
  </si>
  <si>
    <t>Stone</t>
  </si>
  <si>
    <t>Mark</t>
  </si>
  <si>
    <t>New York Rangers</t>
  </si>
  <si>
    <t>Trouba</t>
  </si>
  <si>
    <t>Jacob</t>
  </si>
  <si>
    <t>Carolina Hurricanes</t>
  </si>
  <si>
    <t>Aho</t>
  </si>
  <si>
    <t>Sebastia</t>
  </si>
  <si>
    <t>Kucherov</t>
  </si>
  <si>
    <t>Nikita</t>
  </si>
  <si>
    <t>Doughty</t>
  </si>
  <si>
    <t>Drew</t>
  </si>
  <si>
    <t>Dallas Stars</t>
  </si>
  <si>
    <t>Benn</t>
  </si>
  <si>
    <t>Jamie</t>
  </si>
  <si>
    <t>www.hockey-reference.com</t>
  </si>
  <si>
    <t>Seguin</t>
  </si>
  <si>
    <t xml:space="preserve">Tyler </t>
  </si>
  <si>
    <t>Panarin</t>
  </si>
  <si>
    <t>Artemi</t>
  </si>
  <si>
    <t>Montreal Canadiens</t>
  </si>
  <si>
    <t>Carey</t>
  </si>
  <si>
    <t>McDavid</t>
  </si>
  <si>
    <t xml:space="preserve">Connor </t>
  </si>
  <si>
    <t>Maple Leafs</t>
  </si>
  <si>
    <t>Nylander</t>
  </si>
  <si>
    <t xml:space="preserve">William </t>
  </si>
  <si>
    <t>Tavares</t>
  </si>
  <si>
    <t xml:space="preserve">John </t>
  </si>
  <si>
    <t>Matthews</t>
  </si>
  <si>
    <t>Auston</t>
  </si>
  <si>
    <t>Marner</t>
  </si>
  <si>
    <t>Mitchell</t>
  </si>
  <si>
    <t>Division</t>
  </si>
  <si>
    <t>Team</t>
  </si>
  <si>
    <t xml:space="preserve">Position </t>
  </si>
  <si>
    <t>Salary</t>
  </si>
  <si>
    <t>Last Name</t>
  </si>
  <si>
    <t>First Name</t>
  </si>
  <si>
    <t>Tokyo</t>
  </si>
  <si>
    <t>Seoul</t>
  </si>
  <si>
    <t>Paris</t>
  </si>
  <si>
    <t>New Delhi</t>
  </si>
  <si>
    <t>Moscow</t>
  </si>
  <si>
    <t>Mexico City</t>
  </si>
  <si>
    <t>Manila</t>
  </si>
  <si>
    <t>London</t>
  </si>
  <si>
    <t>Lima</t>
  </si>
  <si>
    <t>Jakarta</t>
  </si>
  <si>
    <t>Dhaka</t>
  </si>
  <si>
    <t>Cairo</t>
  </si>
  <si>
    <t>Buenos Aires</t>
  </si>
  <si>
    <t>Beijing</t>
  </si>
  <si>
    <t>Bangkok</t>
  </si>
  <si>
    <t>Sum of Population</t>
  </si>
  <si>
    <t>Add-ons Total</t>
  </si>
  <si>
    <t>Beverages Total</t>
  </si>
  <si>
    <t>Food Total</t>
  </si>
  <si>
    <t>Merchandise Total</t>
  </si>
  <si>
    <t>Whole Bean/Teas Total</t>
  </si>
  <si>
    <t>Astronomy Programs</t>
  </si>
  <si>
    <t>National Park</t>
  </si>
  <si>
    <t>Sum of Metric Tons</t>
  </si>
  <si>
    <t>Average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</si>
</sst>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quot;$&quot;#,##0"/>
    <numFmt numFmtId="166" formatCode="yyyy\-mm\-dd;@"/>
    <numFmt numFmtId="167" formatCode="&quot;$&quot;#,##0.00"/>
    <numFmt numFmtId="168" formatCode="_(* #,##0_);_(* \(#,##0\);_(* &quot;-&quot;??_);_(@_)"/>
    <numFmt numFmtId="169" formatCode="yyyy"/>
  </numFmts>
  <fonts count="22" x14ac:knownFonts="1">
    <font>
      <sz val="11"/>
      <color theme="1"/>
      <name val="Calibri"/>
      <family val="2"/>
      <scheme val="minor"/>
    </font>
    <font>
      <sz val="11"/>
      <color theme="1"/>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2"/>
      <color theme="1"/>
      <name val="Arial"/>
      <family val="2"/>
    </font>
    <font>
      <sz val="10"/>
      <name val="Arial"/>
      <family val="2"/>
    </font>
    <font>
      <sz val="12"/>
      <name val="Calibri"/>
      <family val="2"/>
      <scheme val="minor"/>
    </font>
    <font>
      <b/>
      <sz val="12"/>
      <color theme="1"/>
      <name val="Calibri"/>
      <family val="2"/>
      <scheme val="minor"/>
    </font>
    <font>
      <b/>
      <sz val="14"/>
      <name val="Calibri"/>
      <family val="2"/>
      <scheme val="minor"/>
    </font>
    <font>
      <b/>
      <i/>
      <sz val="11"/>
      <color theme="1"/>
      <name val="Calibri"/>
      <family val="2"/>
      <scheme val="minor"/>
    </font>
    <font>
      <i/>
      <sz val="11"/>
      <color theme="1"/>
      <name val="Calibri"/>
      <family val="2"/>
      <scheme val="minor"/>
    </font>
    <font>
      <b/>
      <sz val="14"/>
      <color theme="1"/>
      <name val="Calibri"/>
      <family val="2"/>
      <charset val="204"/>
      <scheme val="minor"/>
    </font>
    <font>
      <b/>
      <sz val="14"/>
      <color theme="1"/>
      <name val="Calibri"/>
      <family val="2"/>
      <charset val="204"/>
    </font>
    <font>
      <b/>
      <sz val="24"/>
      <color theme="9"/>
      <name val="Calibri"/>
      <family val="2"/>
      <scheme val="minor"/>
    </font>
    <font>
      <u/>
      <sz val="11"/>
      <color theme="10"/>
      <name val="Calibri"/>
      <family val="2"/>
      <scheme val="minor"/>
    </font>
    <font>
      <b/>
      <sz val="20"/>
      <color theme="1"/>
      <name val="Arial"/>
      <family val="2"/>
    </font>
    <font>
      <b/>
      <sz val="20"/>
      <color theme="1"/>
      <name val="Calibri"/>
      <family val="2"/>
      <scheme val="minor"/>
    </font>
    <font>
      <b/>
      <sz val="10"/>
      <color theme="1"/>
      <name val="Arial"/>
      <family val="2"/>
    </font>
    <font>
      <sz val="20"/>
      <color theme="1"/>
      <name val="Calibri Light"/>
      <family val="2"/>
      <charset val="162"/>
      <scheme val="major"/>
    </font>
    <font>
      <b/>
      <sz val="9"/>
      <color theme="1"/>
      <name val="Calibri"/>
      <family val="2"/>
      <charset val="204"/>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bgColor indexed="64"/>
      </patternFill>
    </fill>
    <fill>
      <patternFill patternType="solid">
        <fgColor rgb="FF00B05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7F7F7F"/>
      </left>
      <right/>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thin">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8">
    <xf numFmtId="0" fontId="0" fillId="0" borderId="0"/>
    <xf numFmtId="0" fontId="6" fillId="0" borderId="0"/>
    <xf numFmtId="0" fontId="2" fillId="2" borderId="1" applyNumberFormat="0" applyAlignment="0" applyProtection="0"/>
    <xf numFmtId="0" fontId="1" fillId="0" borderId="0"/>
    <xf numFmtId="44" fontId="1" fillId="0" borderId="0" applyFont="0" applyFill="0" applyBorder="0" applyAlignment="0" applyProtection="0"/>
    <xf numFmtId="0" fontId="3" fillId="8" borderId="0"/>
    <xf numFmtId="43" fontId="1" fillId="0" borderId="0" applyFont="0" applyFill="0" applyBorder="0" applyAlignment="0" applyProtection="0"/>
    <xf numFmtId="0" fontId="15" fillId="0" borderId="0" applyNumberFormat="0" applyFill="0" applyBorder="0" applyAlignment="0" applyProtection="0"/>
  </cellStyleXfs>
  <cellXfs count="74">
    <xf numFmtId="0" fontId="0" fillId="0" borderId="0" xfId="0"/>
    <xf numFmtId="0" fontId="7" fillId="0" borderId="0" xfId="1" applyFont="1"/>
    <xf numFmtId="164" fontId="7" fillId="0" borderId="0" xfId="1" applyNumberFormat="1" applyFont="1"/>
    <xf numFmtId="164" fontId="6" fillId="0" borderId="0" xfId="1" applyNumberFormat="1"/>
    <xf numFmtId="0" fontId="6" fillId="0" borderId="0" xfId="1"/>
    <xf numFmtId="0" fontId="1" fillId="0" borderId="0" xfId="3"/>
    <xf numFmtId="0" fontId="1" fillId="0" borderId="0" xfId="3" applyAlignment="1">
      <alignment horizontal="center"/>
    </xf>
    <xf numFmtId="165" fontId="1" fillId="0" borderId="0" xfId="3" applyNumberFormat="1"/>
    <xf numFmtId="0" fontId="1" fillId="0" borderId="0" xfId="3" pivotButton="1"/>
    <xf numFmtId="3" fontId="1" fillId="0" borderId="0" xfId="3" applyNumberFormat="1"/>
    <xf numFmtId="0" fontId="3" fillId="4" borderId="0" xfId="3" applyFont="1" applyFill="1" applyAlignment="1">
      <alignment horizontal="center"/>
    </xf>
    <xf numFmtId="0" fontId="9" fillId="5" borderId="4" xfId="3" applyFont="1" applyFill="1" applyBorder="1" applyAlignment="1">
      <alignment horizontal="center" vertical="center"/>
    </xf>
    <xf numFmtId="0" fontId="10" fillId="0" borderId="0" xfId="3" applyFont="1" applyAlignment="1">
      <alignment horizontal="right" vertical="center"/>
    </xf>
    <xf numFmtId="0" fontId="11" fillId="0" borderId="0" xfId="3" applyFont="1" applyAlignment="1">
      <alignment horizontal="right"/>
    </xf>
    <xf numFmtId="4" fontId="1" fillId="6" borderId="4" xfId="3" applyNumberFormat="1" applyFill="1" applyBorder="1" applyAlignment="1">
      <alignment horizontal="center"/>
    </xf>
    <xf numFmtId="0" fontId="10" fillId="0" borderId="0" xfId="3" applyFont="1" applyAlignment="1">
      <alignment horizontal="right"/>
    </xf>
    <xf numFmtId="8" fontId="1" fillId="7" borderId="4" xfId="3" applyNumberFormat="1" applyFill="1" applyBorder="1" applyAlignment="1">
      <alignment horizontal="center"/>
    </xf>
    <xf numFmtId="6" fontId="1" fillId="7" borderId="5" xfId="3" applyNumberFormat="1" applyFill="1" applyBorder="1" applyAlignment="1">
      <alignment horizontal="center"/>
    </xf>
    <xf numFmtId="0" fontId="0" fillId="0" borderId="0" xfId="0" applyAlignment="1">
      <alignment horizontal="left" indent="1"/>
    </xf>
    <xf numFmtId="0" fontId="0" fillId="0" borderId="0" xfId="0" applyAlignment="1">
      <alignment horizontal="left"/>
    </xf>
    <xf numFmtId="164" fontId="0" fillId="0" borderId="0" xfId="4" applyNumberFormat="1" applyFont="1"/>
    <xf numFmtId="164" fontId="0" fillId="0" borderId="0" xfId="4" applyNumberFormat="1" applyFont="1" applyAlignment="1">
      <alignment wrapText="1"/>
    </xf>
    <xf numFmtId="14" fontId="0" fillId="0" borderId="0" xfId="0" applyNumberFormat="1"/>
    <xf numFmtId="0" fontId="3" fillId="8" borderId="0" xfId="0" applyFont="1" applyFill="1"/>
    <xf numFmtId="0" fontId="3" fillId="8" borderId="0" xfId="5"/>
    <xf numFmtId="168" fontId="0" fillId="0" borderId="0" xfId="6" applyNumberFormat="1" applyFont="1"/>
    <xf numFmtId="0" fontId="0" fillId="0" borderId="0" xfId="0" applyAlignment="1">
      <alignment horizontal="center"/>
    </xf>
    <xf numFmtId="169" fontId="0" fillId="0" borderId="0" xfId="0" applyNumberFormat="1" applyAlignment="1">
      <alignment horizontal="center"/>
    </xf>
    <xf numFmtId="0" fontId="0" fillId="0" borderId="0" xfId="0" applyAlignment="1">
      <alignment horizontal="center" wrapText="1"/>
    </xf>
    <xf numFmtId="165" fontId="4" fillId="0" borderId="0" xfId="3" applyNumberFormat="1" applyFont="1"/>
    <xf numFmtId="0" fontId="4" fillId="0" borderId="0" xfId="3" applyFont="1"/>
    <xf numFmtId="165" fontId="1" fillId="0" borderId="7" xfId="3" applyNumberFormat="1" applyBorder="1"/>
    <xf numFmtId="0" fontId="1" fillId="0" borderId="7" xfId="3" applyBorder="1"/>
    <xf numFmtId="6" fontId="0" fillId="0" borderId="0" xfId="0" applyNumberFormat="1" applyAlignment="1">
      <alignment vertical="center" wrapText="1"/>
    </xf>
    <xf numFmtId="164" fontId="0" fillId="0" borderId="0" xfId="4" applyNumberFormat="1" applyFont="1" applyAlignment="1">
      <alignment vertical="center" wrapText="1"/>
    </xf>
    <xf numFmtId="0" fontId="0" fillId="0" borderId="0" xfId="0" applyAlignment="1">
      <alignment vertical="center" wrapText="1"/>
    </xf>
    <xf numFmtId="164" fontId="0" fillId="0" borderId="0" xfId="0" applyNumberFormat="1" applyAlignment="1">
      <alignment vertical="center" wrapText="1"/>
    </xf>
    <xf numFmtId="0" fontId="0" fillId="0" borderId="0" xfId="0" pivotButton="1"/>
    <xf numFmtId="0" fontId="0" fillId="0" borderId="0" xfId="0" applyAlignment="1">
      <alignment horizontal="center" vertical="center"/>
    </xf>
    <xf numFmtId="0" fontId="17" fillId="3" borderId="2" xfId="0" applyFont="1" applyFill="1" applyBorder="1" applyAlignment="1">
      <alignment horizontal="center" vertical="center"/>
    </xf>
    <xf numFmtId="0" fontId="16" fillId="3" borderId="2" xfId="0" applyFont="1" applyFill="1" applyBorder="1" applyAlignment="1">
      <alignment horizontal="center" vertical="center"/>
    </xf>
    <xf numFmtId="0" fontId="5" fillId="3" borderId="2" xfId="0" applyFont="1" applyFill="1" applyBorder="1" applyAlignment="1">
      <alignment horizontal="left" vertical="center" wrapText="1"/>
    </xf>
    <xf numFmtId="0" fontId="17" fillId="3" borderId="2" xfId="0" applyFont="1" applyFill="1" applyBorder="1" applyAlignment="1">
      <alignment horizontal="center" vertical="center"/>
    </xf>
    <xf numFmtId="0" fontId="16" fillId="3" borderId="2" xfId="0" applyFont="1" applyFill="1" applyBorder="1" applyAlignment="1">
      <alignment horizontal="center" vertical="center" wrapText="1"/>
    </xf>
    <xf numFmtId="0" fontId="2" fillId="2" borderId="1" xfId="2" applyAlignment="1">
      <alignment horizontal="center" wrapText="1"/>
    </xf>
    <xf numFmtId="0" fontId="7" fillId="0" borderId="3" xfId="1" applyFont="1" applyBorder="1" applyAlignment="1">
      <alignment horizontal="center"/>
    </xf>
    <xf numFmtId="0" fontId="3" fillId="4" borderId="4" xfId="3" applyFont="1" applyFill="1" applyBorder="1" applyAlignment="1">
      <alignment horizontal="center"/>
    </xf>
    <xf numFmtId="0" fontId="8" fillId="0" borderId="0" xfId="0" applyFont="1" applyAlignment="1">
      <alignment horizontal="center"/>
    </xf>
    <xf numFmtId="0" fontId="14" fillId="0" borderId="6" xfId="0" applyFont="1" applyBorder="1" applyAlignment="1">
      <alignment horizontal="center" vertical="center" wrapText="1"/>
    </xf>
    <xf numFmtId="0" fontId="14" fillId="0" borderId="0" xfId="0" applyFont="1" applyAlignment="1">
      <alignment horizontal="center" vertical="center" wrapText="1"/>
    </xf>
    <xf numFmtId="0" fontId="10" fillId="0" borderId="0" xfId="3" applyFont="1" applyAlignment="1">
      <alignment horizontal="center"/>
    </xf>
    <xf numFmtId="0" fontId="15" fillId="0" borderId="0" xfId="7" applyAlignment="1">
      <alignment horizontal="center"/>
    </xf>
    <xf numFmtId="0" fontId="0" fillId="0" borderId="0" xfId="0" applyAlignment="1">
      <alignment horizontal="center"/>
    </xf>
    <xf numFmtId="0" fontId="5" fillId="9" borderId="2" xfId="0" applyFont="1" applyFill="1" applyBorder="1" applyAlignment="1">
      <alignment horizontal="left" vertical="center" wrapText="1"/>
    </xf>
    <xf numFmtId="0" fontId="18" fillId="3" borderId="2" xfId="0" applyFont="1" applyFill="1" applyBorder="1" applyAlignment="1">
      <alignment horizontal="left" vertical="center" wrapText="1"/>
    </xf>
    <xf numFmtId="0" fontId="0" fillId="0" borderId="0" xfId="0" applyFill="1"/>
    <xf numFmtId="0" fontId="19" fillId="0" borderId="0" xfId="0" applyFont="1" applyFill="1"/>
    <xf numFmtId="0" fontId="20" fillId="3" borderId="8" xfId="0" applyFont="1" applyFill="1" applyBorder="1" applyAlignment="1">
      <alignment horizontal="left" vertical="center" wrapText="1"/>
    </xf>
    <xf numFmtId="0" fontId="20" fillId="3" borderId="9" xfId="0" applyFont="1" applyFill="1" applyBorder="1" applyAlignment="1">
      <alignment horizontal="left" vertical="center" wrapText="1"/>
    </xf>
    <xf numFmtId="0" fontId="20" fillId="3" borderId="10" xfId="0" applyFont="1" applyFill="1" applyBorder="1" applyAlignment="1">
      <alignment horizontal="left" vertical="center" wrapText="1"/>
    </xf>
    <xf numFmtId="0" fontId="13" fillId="9" borderId="2" xfId="0" applyFont="1" applyFill="1" applyBorder="1" applyAlignment="1">
      <alignment horizontal="left" vertical="center" wrapText="1"/>
    </xf>
    <xf numFmtId="0" fontId="12" fillId="3" borderId="8" xfId="0" applyFont="1" applyFill="1" applyBorder="1" applyAlignment="1">
      <alignment horizontal="left" vertical="top" wrapText="1"/>
    </xf>
    <xf numFmtId="0" fontId="12" fillId="3" borderId="9" xfId="0" applyFont="1" applyFill="1" applyBorder="1" applyAlignment="1">
      <alignment horizontal="left" vertical="top" wrapText="1"/>
    </xf>
    <xf numFmtId="0" fontId="12" fillId="3" borderId="10" xfId="0" applyFont="1" applyFill="1" applyBorder="1" applyAlignment="1">
      <alignment horizontal="left" vertical="top" wrapText="1"/>
    </xf>
    <xf numFmtId="0" fontId="12" fillId="9" borderId="2" xfId="0" applyFont="1" applyFill="1" applyBorder="1" applyAlignment="1">
      <alignment horizontal="left" vertical="top" wrapText="1"/>
    </xf>
    <xf numFmtId="0" fontId="12" fillId="3" borderId="8" xfId="0" applyFont="1" applyFill="1" applyBorder="1" applyAlignment="1">
      <alignment horizontal="center" vertical="top" wrapText="1"/>
    </xf>
    <xf numFmtId="0" fontId="12" fillId="3" borderId="9" xfId="0" applyFont="1" applyFill="1" applyBorder="1" applyAlignment="1">
      <alignment horizontal="center" vertical="top" wrapText="1"/>
    </xf>
    <xf numFmtId="0" fontId="12" fillId="3" borderId="10" xfId="0" applyFont="1" applyFill="1" applyBorder="1" applyAlignment="1">
      <alignment horizontal="center" vertical="top" wrapText="1"/>
    </xf>
    <xf numFmtId="0" fontId="12" fillId="3" borderId="11" xfId="0" applyFont="1" applyFill="1" applyBorder="1" applyAlignment="1">
      <alignment horizontal="center" vertical="top" wrapText="1"/>
    </xf>
    <xf numFmtId="0" fontId="12" fillId="3" borderId="0" xfId="0" applyFont="1" applyFill="1" applyBorder="1" applyAlignment="1">
      <alignment horizontal="center" vertical="top" wrapText="1"/>
    </xf>
    <xf numFmtId="168" fontId="0" fillId="0" borderId="0" xfId="0" applyNumberFormat="1"/>
    <xf numFmtId="0" fontId="12" fillId="9" borderId="2" xfId="0" applyFont="1" applyFill="1" applyBorder="1" applyAlignment="1">
      <alignment horizontal="left" vertical="center" wrapText="1"/>
    </xf>
    <xf numFmtId="0" fontId="0" fillId="0" borderId="0" xfId="0" applyNumberFormat="1"/>
    <xf numFmtId="164" fontId="0" fillId="0" borderId="0" xfId="0" applyNumberFormat="1"/>
  </cellXfs>
  <cellStyles count="8">
    <cellStyle name="Calculation 2" xfId="2" xr:uid="{DC776B96-7099-4C1D-A673-27F1C83430EF}"/>
    <cellStyle name="Code" xfId="5" xr:uid="{793D1812-0AC4-44C8-B8BE-781079938173}"/>
    <cellStyle name="Comma 2" xfId="6" xr:uid="{35E76D4A-F4AC-4820-9B55-A5B2D1EFC9D1}"/>
    <cellStyle name="Currency 2" xfId="4" xr:uid="{F5B40ECA-864C-4421-B584-1D57C33EDC24}"/>
    <cellStyle name="Hyperlink" xfId="7" builtinId="8"/>
    <cellStyle name="Normal" xfId="0" builtinId="0"/>
    <cellStyle name="Normal 2" xfId="3" xr:uid="{71653DDA-220F-4CF7-8B9A-26D30765F08E}"/>
    <cellStyle name="Normal 3" xfId="1" xr:uid="{8AAA91F8-E498-4D05-8ACB-7D4FA1910CC1}"/>
  </cellStyles>
  <dxfs count="17">
    <dxf>
      <fill>
        <patternFill patternType="gray0625">
          <fgColor rgb="FFFFFF00"/>
          <bgColor rgb="FFFFFF00"/>
        </patternFill>
      </fill>
    </dxf>
    <dxf>
      <fill>
        <patternFill patternType="gray0625">
          <fgColor rgb="FFFFFF00"/>
        </patternFill>
      </fill>
    </dxf>
    <dxf>
      <fill>
        <patternFill patternType="none">
          <bgColor auto="1"/>
        </patternFill>
      </fill>
    </dxf>
    <dxf>
      <fill>
        <patternFill patternType="none">
          <bgColor auto="1"/>
        </patternFill>
      </fill>
    </dxf>
    <dxf>
      <font>
        <name val="Calibri Light"/>
        <scheme val="major"/>
      </font>
    </dxf>
    <dxf>
      <font>
        <sz val="20"/>
      </font>
    </dxf>
    <dxf>
      <numFmt numFmtId="164" formatCode="_(&quot;$&quot;* #,##0_);_(&quot;$&quot;* \(#,##0\);_(&quot;$&quot;* &quot;-&quot;??_);_(@_)"/>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8" formatCode="_(* #,##0_);_(* \(#,##0\);_(* &quot;-&quot;??_);_(@_)"/>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numFmt numFmtId="164" formatCode="_(&quot;$&quot;* #,##0_);_(&quot;$&quot;* \(#,##0\);_(&quot;$&quot;* &quot;-&quot;??_);_(@_)"/>
    </dxf>
    <dxf>
      <font>
        <sz val="20"/>
      </font>
    </dxf>
    <dxf>
      <font>
        <name val="Calibri Light"/>
        <scheme val="major"/>
      </font>
    </dxf>
    <dxf>
      <fill>
        <patternFill patternType="none">
          <bgColor auto="1"/>
        </patternFill>
      </fill>
    </dxf>
    <dxf>
      <fill>
        <patternFill patternType="none">
          <bgColor auto="1"/>
        </patternFill>
      </fill>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pivotCacheDefinition" Target="pivotCache/pivotCacheDefinition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pivotCacheDefinition" Target="pivotCache/pivotCacheDefinition4.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[Project-3C.xlsx]Summary Chart!PivotTable1</c:name>
    <c:fmtId val="4"/>
  </c:pivotSource>
  <c:chart>
    <c:autoTitleDeleted val="1"/>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Chart'!$B$1</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'Summary Chart'!$A$2:$A$14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Chart'!$B$2:$B$14</c:f>
              <c:numCache>
                <c:formatCode>"$"#,##0</c:formatCode>
                <c:ptCount val="12"/>
                <c:pt idx="0">
                  <c:v>459.8</c:v>
                </c:pt>
                <c:pt idx="1">
                  <c:v>1306.6499999999999</c:v>
                </c:pt>
                <c:pt idx="2">
                  <c:v>299.10000000000002</c:v>
                </c:pt>
                <c:pt idx="3">
                  <c:v>139.5</c:v>
                </c:pt>
                <c:pt idx="4">
                  <c:v>202.1</c:v>
                </c:pt>
                <c:pt idx="5">
                  <c:v>1211.3999999999999</c:v>
                </c:pt>
                <c:pt idx="6">
                  <c:v>518.65000000000009</c:v>
                </c:pt>
                <c:pt idx="7">
                  <c:v>574.15000000000009</c:v>
                </c:pt>
                <c:pt idx="8">
                  <c:v>1161.72</c:v>
                </c:pt>
                <c:pt idx="9">
                  <c:v>504.09000000000003</c:v>
                </c:pt>
                <c:pt idx="10">
                  <c:v>678.42000000000007</c:v>
                </c:pt>
                <c:pt idx="11">
                  <c:v>117.9</c:v>
                </c:pt>
              </c:numCache>
            </c:numRef>
          </c:val>
          <c:smooth val="0"/>
          <c:extLst>
            <c:ext xmlns:c16="http://schemas.microsoft.com/office/drawing/2014/chart" uri="{C3380CC4-5D6E-409C-BE32-E72D297353CC}">
              <c16:uniqueId val="{00000000-43E6-49C4-8878-C772C10A8399}"/>
            </c:ext>
          </c:extLst>
        </c:ser>
        <c:dLbls>
          <c:showLegendKey val="0"/>
          <c:showVal val="0"/>
          <c:showCatName val="0"/>
          <c:showSerName val="0"/>
          <c:showPercent val="0"/>
          <c:showBubbleSize val="0"/>
        </c:dLbls>
        <c:marker val="1"/>
        <c:smooth val="0"/>
        <c:axId val="1489020464"/>
        <c:axId val="1489019504"/>
      </c:lineChart>
      <c:catAx>
        <c:axId val="148902046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9019504"/>
        <c:crosses val="autoZero"/>
        <c:auto val="1"/>
        <c:lblAlgn val="ctr"/>
        <c:lblOffset val="100"/>
        <c:noMultiLvlLbl val="0"/>
      </c:catAx>
      <c:valAx>
        <c:axId val="1489019504"/>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9020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[Project-3C.xlsx]Top 15 Cities!PivotTable7</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15 Cities'!$B$3</c:f>
              <c:strCache>
                <c:ptCount val="1"/>
                <c:pt idx="0">
                  <c:v>Total</c:v>
                </c:pt>
              </c:strCache>
            </c:strRef>
          </c:tx>
          <c:spPr>
            <a:gradFill rotWithShape="1">
              <a:gsLst>
                <a:gs pos="0">
                  <a:schemeClr val="accent1">
                    <a:tint val="94000"/>
                    <a:satMod val="103000"/>
                    <a:lumMod val="102000"/>
                  </a:schemeClr>
                </a:gs>
                <a:gs pos="50000">
                  <a:schemeClr val="accent1">
                    <a:shade val="100000"/>
                    <a:satMod val="110000"/>
                    <a:lumMod val="100000"/>
                  </a:schemeClr>
                </a:gs>
                <a:gs pos="100000">
                  <a:schemeClr val="accent1">
                    <a:shade val="78000"/>
                    <a:satMod val="120000"/>
                    <a:lumMod val="99000"/>
                  </a:schemeClr>
                </a:gs>
              </a:gsLst>
              <a:lin ang="5400000" scaled="0"/>
            </a:gradFill>
            <a:ln>
              <a:noFill/>
            </a:ln>
            <a:effectLst/>
          </c:spPr>
          <c:invertIfNegative val="0"/>
          <c:cat>
            <c:strRef>
              <c:f>'Top 15 Cities'!$A$4:$A$19</c:f>
              <c:strCache>
                <c:ptCount val="15"/>
                <c:pt idx="0">
                  <c:v>Bangkok</c:v>
                </c:pt>
                <c:pt idx="1">
                  <c:v>Beijing</c:v>
                </c:pt>
                <c:pt idx="2">
                  <c:v>Buenos Aires</c:v>
                </c:pt>
                <c:pt idx="3">
                  <c:v>Cairo</c:v>
                </c:pt>
                <c:pt idx="4">
                  <c:v>Dhaka</c:v>
                </c:pt>
                <c:pt idx="5">
                  <c:v>Jakarta</c:v>
                </c:pt>
                <c:pt idx="6">
                  <c:v>Lima</c:v>
                </c:pt>
                <c:pt idx="7">
                  <c:v>London</c:v>
                </c:pt>
                <c:pt idx="8">
                  <c:v>Manila</c:v>
                </c:pt>
                <c:pt idx="9">
                  <c:v>Mexico City</c:v>
                </c:pt>
                <c:pt idx="10">
                  <c:v>Moscow</c:v>
                </c:pt>
                <c:pt idx="11">
                  <c:v>New Delhi</c:v>
                </c:pt>
                <c:pt idx="12">
                  <c:v>Paris</c:v>
                </c:pt>
                <c:pt idx="13">
                  <c:v>Seoul</c:v>
                </c:pt>
                <c:pt idx="14">
                  <c:v>Tokyo</c:v>
                </c:pt>
              </c:strCache>
            </c:strRef>
          </c:cat>
          <c:val>
            <c:numRef>
              <c:f>'Top 15 Cities'!$B$4:$B$19</c:f>
              <c:numCache>
                <c:formatCode>General</c:formatCode>
                <c:ptCount val="15"/>
                <c:pt idx="0">
                  <c:v>8426000</c:v>
                </c:pt>
                <c:pt idx="1">
                  <c:v>10849000</c:v>
                </c:pt>
                <c:pt idx="2">
                  <c:v>13349000</c:v>
                </c:pt>
                <c:pt idx="3">
                  <c:v>11146000</c:v>
                </c:pt>
                <c:pt idx="4">
                  <c:v>12560000</c:v>
                </c:pt>
                <c:pt idx="5">
                  <c:v>13194000</c:v>
                </c:pt>
                <c:pt idx="6">
                  <c:v>9130000</c:v>
                </c:pt>
                <c:pt idx="7">
                  <c:v>9005000</c:v>
                </c:pt>
                <c:pt idx="8">
                  <c:v>11862000</c:v>
                </c:pt>
                <c:pt idx="9">
                  <c:v>19013000</c:v>
                </c:pt>
                <c:pt idx="10">
                  <c:v>11621000</c:v>
                </c:pt>
                <c:pt idx="11">
                  <c:v>15334000</c:v>
                </c:pt>
                <c:pt idx="12">
                  <c:v>9854000</c:v>
                </c:pt>
                <c:pt idx="13">
                  <c:v>10287847</c:v>
                </c:pt>
                <c:pt idx="14">
                  <c:v>35327000</c:v>
                </c:pt>
              </c:numCache>
            </c:numRef>
          </c:val>
          <c:extLst>
            <c:ext xmlns:c16="http://schemas.microsoft.com/office/drawing/2014/chart" uri="{C3380CC4-5D6E-409C-BE32-E72D297353CC}">
              <c16:uniqueId val="{00000000-36C9-4A73-9BDF-51550AD657A0}"/>
            </c:ext>
          </c:extLst>
        </c:ser>
        <c:dLbls>
          <c:showLegendKey val="0"/>
          <c:showVal val="0"/>
          <c:showCatName val="0"/>
          <c:showSerName val="0"/>
          <c:showPercent val="0"/>
          <c:showBubbleSize val="0"/>
        </c:dLbls>
        <c:gapWidth val="100"/>
        <c:overlap val="-24"/>
        <c:axId val="199112800"/>
        <c:axId val="199113184"/>
      </c:barChart>
      <c:catAx>
        <c:axId val="1991128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113184"/>
        <c:crosses val="autoZero"/>
        <c:auto val="1"/>
        <c:lblAlgn val="ctr"/>
        <c:lblOffset val="100"/>
        <c:noMultiLvlLbl val="0"/>
      </c:catAx>
      <c:valAx>
        <c:axId val="199113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11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hyperlink" Target="https://en.wikipedia.org/wiki/National_Hockey_League"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476250</xdr:colOff>
      <xdr:row>5</xdr:row>
      <xdr:rowOff>157162</xdr:rowOff>
    </xdr:from>
    <xdr:to>
      <xdr:col>11</xdr:col>
      <xdr:colOff>171450</xdr:colOff>
      <xdr:row>20</xdr:row>
      <xdr:rowOff>42862</xdr:rowOff>
    </xdr:to>
    <xdr:graphicFrame macro="">
      <xdr:nvGraphicFramePr>
        <xdr:cNvPr id="2" name="Chart 1">
          <a:extLst>
            <a:ext uri="{FF2B5EF4-FFF2-40B4-BE49-F238E27FC236}">
              <a16:creationId xmlns:a16="http://schemas.microsoft.com/office/drawing/2014/main" id="{79FA63E7-AEEB-4167-36E2-DA05CBED7F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9</xdr:col>
      <xdr:colOff>3403</xdr:colOff>
      <xdr:row>0</xdr:row>
      <xdr:rowOff>103189</xdr:rowOff>
    </xdr:from>
    <xdr:ext cx="1179285" cy="1352282"/>
    <xdr:pic>
      <xdr:nvPicPr>
        <xdr:cNvPr id="2" name="Picture 1">
          <a:extLst>
            <a:ext uri="{FF2B5EF4-FFF2-40B4-BE49-F238E27FC236}">
              <a16:creationId xmlns:a16="http://schemas.microsoft.com/office/drawing/2014/main" id="{8105B2B1-1615-4329-8D88-CA2B5BCAE0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5489803" y="103189"/>
          <a:ext cx="1179285" cy="135228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0</xdr:rowOff>
    </xdr:from>
    <xdr:to>
      <xdr:col>10</xdr:col>
      <xdr:colOff>247650</xdr:colOff>
      <xdr:row>16</xdr:row>
      <xdr:rowOff>76200</xdr:rowOff>
    </xdr:to>
    <xdr:graphicFrame macro="">
      <xdr:nvGraphicFramePr>
        <xdr:cNvPr id="2" name="Chart 1">
          <a:extLst>
            <a:ext uri="{FF2B5EF4-FFF2-40B4-BE49-F238E27FC236}">
              <a16:creationId xmlns:a16="http://schemas.microsoft.com/office/drawing/2014/main" id="{F16D4D17-0A2D-43E0-9375-15028E06E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333375</xdr:colOff>
      <xdr:row>2</xdr:row>
      <xdr:rowOff>9525</xdr:rowOff>
    </xdr:from>
    <xdr:to>
      <xdr:col>13</xdr:col>
      <xdr:colOff>428625</xdr:colOff>
      <xdr:row>15</xdr:row>
      <xdr:rowOff>57150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2BFA9CED-C8D3-77DB-510E-A2E6E0D6181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91527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UF/Desktop/&#304;nnab/Innab-5/&#304;ngdilind&#601;%20testl&#601;r/&#304;ngdili-testl&#601;r/Project-H/Project-1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UF/Desktop/MO-211%20Question-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AULS-IMAC\Writing\Books\Excel%202016%20Formulas%20&amp;%20Functions\Examples\Ch13\Tabl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b1777c78eef3b74d/Workbooks/Examples/Ch15/Model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C:/Users/frankle/Desktop/Copy%20of%20Book%20Sales%20Demo%20v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AUF/Desktop/MO-211%20son/Mix%20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b1777c78eef3b74d/Workbooks/Examples/Ch15/Analysi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Miguel%20Dimas/Desktop/Nueva%20carpeta%20(2)/Cliente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Writing/Excel%20Formulas%20and%20Functions/Examples/Chapter%2004/Worksheet%20Dialog%20Box%20Control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
      <sheetName val="Scenarios"/>
      <sheetName val="Project-1H"/>
    </sheetNames>
    <definedNames>
      <definedName name="NumYears" refersTo="#REF!"/>
      <definedName name="StartYear" refersTo="#REF!"/>
    </definedNames>
    <sheetDataSet>
      <sheetData sheetId="0" refreshError="1"/>
      <sheetData sheetId="1">
        <row r="7">
          <cell r="C7">
            <v>20000</v>
          </cell>
        </row>
        <row r="8">
          <cell r="C8">
            <v>20</v>
          </cell>
        </row>
        <row r="9">
          <cell r="C9">
            <v>-100</v>
          </cell>
        </row>
        <row r="12">
          <cell r="C12">
            <v>-484.78426343953493</v>
          </cell>
          <cell r="D12">
            <v>-584.78426343953493</v>
          </cell>
        </row>
        <row r="13">
          <cell r="C13">
            <v>-116348.22322548837</v>
          </cell>
          <cell r="D13">
            <v>-106986.75295157434</v>
          </cell>
        </row>
        <row r="14">
          <cell r="D14">
            <v>9361.4702739140339</v>
          </cell>
        </row>
        <row r="15">
          <cell r="D15">
            <v>15.245900588236969</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ssengers"/>
      <sheetName val="Genero"/>
      <sheetName val="Products"/>
      <sheetName val="Prices"/>
      <sheetName val="Tabla Productos"/>
      <sheetName val="MO-211 Question-3"/>
      <sheetName val="Productos"/>
    </sheetNames>
    <sheetDataSet>
      <sheetData sheetId="0" refreshError="1"/>
      <sheetData sheetId="1"/>
      <sheetData sheetId="2">
        <row r="2">
          <cell r="C2">
            <v>15</v>
          </cell>
        </row>
        <row r="3">
          <cell r="C3">
            <v>149.99</v>
          </cell>
        </row>
        <row r="4">
          <cell r="C4">
            <v>79.989999999999995</v>
          </cell>
        </row>
        <row r="5">
          <cell r="C5">
            <v>2.5</v>
          </cell>
        </row>
        <row r="6">
          <cell r="C6">
            <v>5.5</v>
          </cell>
        </row>
        <row r="7">
          <cell r="C7">
            <v>3.99</v>
          </cell>
        </row>
        <row r="8">
          <cell r="C8">
            <v>7.99</v>
          </cell>
        </row>
        <row r="9">
          <cell r="C9">
            <v>89</v>
          </cell>
        </row>
        <row r="10">
          <cell r="C10">
            <v>2.99</v>
          </cell>
        </row>
        <row r="11">
          <cell r="C11">
            <v>1.99</v>
          </cell>
        </row>
        <row r="12">
          <cell r="C12">
            <v>4.99</v>
          </cell>
        </row>
        <row r="13">
          <cell r="C13">
            <v>159</v>
          </cell>
        </row>
        <row r="14">
          <cell r="C14">
            <v>10</v>
          </cell>
        </row>
        <row r="15">
          <cell r="C15">
            <v>16</v>
          </cell>
        </row>
        <row r="16">
          <cell r="C16">
            <v>5.25</v>
          </cell>
        </row>
        <row r="17">
          <cell r="C17">
            <v>16.25</v>
          </cell>
        </row>
        <row r="18">
          <cell r="C18">
            <v>80</v>
          </cell>
        </row>
        <row r="19">
          <cell r="C19">
            <v>2.5499999999999998</v>
          </cell>
        </row>
        <row r="20">
          <cell r="C20">
            <v>5.5</v>
          </cell>
        </row>
        <row r="21">
          <cell r="C21">
            <v>4</v>
          </cell>
        </row>
        <row r="22">
          <cell r="C22">
            <v>7.99</v>
          </cell>
        </row>
        <row r="23">
          <cell r="C23">
            <v>100.15</v>
          </cell>
        </row>
        <row r="24">
          <cell r="C24">
            <v>3.15</v>
          </cell>
        </row>
        <row r="25">
          <cell r="C25">
            <v>2.25</v>
          </cell>
        </row>
        <row r="26">
          <cell r="C26">
            <v>5.15</v>
          </cell>
        </row>
        <row r="27">
          <cell r="C27">
            <v>160</v>
          </cell>
        </row>
        <row r="28">
          <cell r="C28">
            <v>11.52</v>
          </cell>
        </row>
      </sheetData>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s Receivable Data"/>
      <sheetName val="Customers"/>
      <sheetName val="DVD Inventory"/>
      <sheetName val="Inventory"/>
      <sheetName val="Parts"/>
      <sheetName val="Parts (2)"/>
      <sheetName val="Defects"/>
    </sheetNames>
    <sheetDataSet>
      <sheetData sheetId="0">
        <row r="1">
          <cell r="B1">
            <v>42420</v>
          </cell>
        </row>
      </sheetData>
      <sheetData sheetId="1"/>
      <sheetData sheetId="2" refreshError="1"/>
      <sheetData sheetId="3" refreshError="1"/>
      <sheetData sheetId="4" refreshError="1"/>
      <sheetData sheetId="5" refreshError="1"/>
      <sheetData sheetId="6">
        <row r="3">
          <cell r="G3" t="str">
            <v>Group Leader</v>
          </cell>
          <cell r="H3" t="str">
            <v>Group Leader</v>
          </cell>
        </row>
        <row r="4">
          <cell r="G4" t="str">
            <v>Johnson</v>
          </cell>
          <cell r="H4" t="str">
            <v>Perkins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ture Value"/>
      <sheetName val="Future Value (Data Table)"/>
      <sheetName val="Future Value (Data Table 2)"/>
      <sheetName val="Future Value (2-Inputs)"/>
      <sheetName val="Goal Seek"/>
      <sheetName val="Product Margin"/>
      <sheetName val="Break Even"/>
      <sheetName val="Equations"/>
      <sheetName val="Scenarios"/>
    </sheetNames>
    <sheetDataSet>
      <sheetData sheetId="0"/>
      <sheetData sheetId="1"/>
      <sheetData sheetId="2"/>
      <sheetData sheetId="3"/>
      <sheetData sheetId="4"/>
      <sheetData sheetId="5"/>
      <sheetData sheetId="6"/>
      <sheetData sheetId="7"/>
      <sheetData sheetId="8">
        <row r="3">
          <cell r="C3">
            <v>100000</v>
          </cell>
        </row>
        <row r="4">
          <cell r="C4">
            <v>0.04</v>
          </cell>
        </row>
        <row r="7">
          <cell r="C7">
            <v>20000</v>
          </cell>
        </row>
        <row r="9">
          <cell r="C9">
            <v>-100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5"/>
      <sheetName val="Waterfall"/>
      <sheetName val="Treemap"/>
      <sheetName val="Histogram"/>
      <sheetName val="Box &amp; Whisker"/>
      <sheetName val="Pareto"/>
      <sheetName val="Time Grouping"/>
      <sheetName val="Forecasting"/>
      <sheetName val="Sheet4"/>
      <sheetName val="Sheet2"/>
      <sheetName val="Sheet3"/>
      <sheetName val="Forecasting (2)"/>
      <sheetName val="Sheet1"/>
      <sheetName val="Power Map"/>
      <sheetName val=" Forecast Model - Childrens"/>
      <sheetName val="ORIGINAL SHEETS FOLLOW"/>
      <sheetName val="HistoricalYearly"/>
      <sheetName val="MonthlySales"/>
      <sheetName val="WeeklySales"/>
      <sheetName val="EmployeeData1"/>
      <sheetName val="EmployeeData3"/>
      <sheetName val="FloorPlan"/>
    </sheetNames>
    <sheetDataSet>
      <sheetData sheetId="0"/>
      <sheetData sheetId="1">
        <row r="30">
          <cell r="B30" t="str">
            <v>Gross Revenue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6">
          <cell r="B6" t="str">
            <v>Entire_Year</v>
          </cell>
        </row>
        <row r="59">
          <cell r="DS59" t="str">
            <v>Arts &amp; Photography</v>
          </cell>
        </row>
        <row r="60">
          <cell r="DS60" t="str">
            <v>Children's Books</v>
          </cell>
        </row>
        <row r="61">
          <cell r="DS61" t="str">
            <v>Computers &amp; Internet</v>
          </cell>
        </row>
        <row r="62">
          <cell r="DS62" t="str">
            <v>History</v>
          </cell>
        </row>
        <row r="63">
          <cell r="DS63" t="str">
            <v>Mystery &amp; Thrillers</v>
          </cell>
        </row>
        <row r="64">
          <cell r="DS64" t="str">
            <v>Nonfiction</v>
          </cell>
        </row>
        <row r="65">
          <cell r="DS65" t="str">
            <v>Periodicals</v>
          </cell>
        </row>
        <row r="66">
          <cell r="DS66" t="str">
            <v>Romance</v>
          </cell>
        </row>
        <row r="67">
          <cell r="DS67" t="str">
            <v>Science Fiction &amp; Fantasy</v>
          </cell>
        </row>
        <row r="68">
          <cell r="DS68" t="str">
            <v>Sports</v>
          </cell>
        </row>
        <row r="72">
          <cell r="DV72">
            <v>1</v>
          </cell>
          <cell r="DW72">
            <v>12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sheetName val="Sales"/>
      <sheetName val="Shipping"/>
      <sheetName val="Q1 Sales"/>
      <sheetName val="Monthly Orders"/>
      <sheetName val="Qtr 1 Actual Sales"/>
      <sheetName val="Q1 Target Sales"/>
      <sheetName val="Food Inventory"/>
      <sheetName val="PivotTable"/>
      <sheetName val="Mix tes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sheetData sheetId="1"/>
      <sheetData sheetId="2">
        <row r="2">
          <cell r="C2">
            <v>0.05</v>
          </cell>
        </row>
        <row r="3">
          <cell r="C3">
            <v>10</v>
          </cell>
        </row>
      </sheetData>
      <sheetData sheetId="3"/>
      <sheetData sheetId="4">
        <row r="3">
          <cell r="C3">
            <v>1000000</v>
          </cell>
        </row>
      </sheetData>
      <sheetData sheetId="5"/>
      <sheetData sheetId="6"/>
      <sheetData sheetId="7"/>
      <sheetData sheetId="8"/>
      <sheetData sheetId="9"/>
      <sheetData sheetId="10"/>
      <sheetData sheetId="11"/>
      <sheetData sheetId="12"/>
      <sheetData sheetId="13"/>
      <sheetData sheetId="14"/>
      <sheetData sheetId="15">
        <row r="12">
          <cell r="B12">
            <v>7177.0334928229568</v>
          </cell>
        </row>
      </sheetData>
      <sheetData sheetId="16">
        <row r="3">
          <cell r="B3">
            <v>24.95</v>
          </cell>
        </row>
      </sheetData>
      <sheetData sheetId="17"/>
      <sheetData sheetId="18"/>
      <sheetData sheetId="1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ientes"/>
      <sheetName val="Clientes 2"/>
      <sheetName val="Clientes 3"/>
      <sheetName val="Clientes 4"/>
      <sheetName val="Clientes 5"/>
      <sheetName val="Clientes 6"/>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oup Boxes and Option Buttons"/>
      <sheetName val="Check Boxes"/>
      <sheetName val="List and Combo Boxes"/>
      <sheetName val="Scroll Bars and Spinners"/>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Mix-3.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RAUF/Desktop/Project-1B.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Mix-14.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11.413478009257" createdVersion="6" refreshedVersion="6" minRefreshableVersion="3" recordCount="200" xr:uid="{604633ED-3B12-4D30-A438-A01830EA80FC}">
  <cacheSource type="worksheet">
    <worksheetSource ref="A1:I201" sheet="Orders" r:id="rId2"/>
  </cacheSource>
  <cacheFields count="10">
    <cacheField name="Invoice" numFmtId="0">
      <sharedItems containsSemiMixedTypes="0" containsString="0" containsNumber="1" containsInteger="1" minValue="540546" maxValue="581476"/>
    </cacheField>
    <cacheField name="Order Date" numFmtId="166">
      <sharedItems containsSemiMixedTypes="0" containsNonDate="0" containsDate="1" containsString="0" minDate="2019-01-09T00:00:00" maxDate="2019-12-10T00:00:00" count="132">
        <d v="2019-01-09T00:00:00"/>
        <d v="2019-01-13T00:00:00"/>
        <d v="2019-01-14T00:00:00"/>
        <d v="2019-01-17T00:00:00"/>
        <d v="2019-01-18T00:00:00"/>
        <d v="2019-01-20T00:00:00"/>
        <d v="2019-01-21T00:00:00"/>
        <d v="2019-01-25T00:00:00"/>
        <d v="2019-01-27T00:00:00"/>
        <d v="2019-01-28T00:00:00"/>
        <d v="2019-01-30T00:00:00"/>
        <d v="2019-01-31T00:00:00"/>
        <d v="2019-02-01T00:00:00"/>
        <d v="2019-02-11T00:00:00"/>
        <d v="2019-02-14T00:00:00"/>
        <d v="2019-02-18T00:00:00"/>
        <d v="2019-02-21T00:00:00"/>
        <d v="2019-02-22T00:00:00"/>
        <d v="2019-02-23T00:00:00"/>
        <d v="2019-03-04T00:00:00"/>
        <d v="2019-03-08T00:00:00"/>
        <d v="2019-03-17T00:00:00"/>
        <d v="2019-03-18T00:00:00"/>
        <d v="2019-03-21T00:00:00"/>
        <d v="2019-03-23T00:00:00"/>
        <d v="2019-03-24T00:00:00"/>
        <d v="2019-03-28T00:00:00"/>
        <d v="2019-04-03T00:00:00"/>
        <d v="2019-04-04T00:00:00"/>
        <d v="2019-04-14T00:00:00"/>
        <d v="2019-04-20T00:00:00"/>
        <d v="2019-04-21T00:00:00"/>
        <d v="2019-05-09T00:00:00"/>
        <d v="2019-05-12T00:00:00"/>
        <d v="2019-05-13T00:00:00"/>
        <d v="2019-05-16T00:00:00"/>
        <d v="2019-05-17T00:00:00"/>
        <d v="2019-05-19T00:00:00"/>
        <d v="2019-05-24T00:00:00"/>
        <d v="2019-05-31T00:00:00"/>
        <d v="2019-06-01T00:00:00"/>
        <d v="2019-06-02T00:00:00"/>
        <d v="2019-06-05T00:00:00"/>
        <d v="2019-06-06T00:00:00"/>
        <d v="2019-06-09T00:00:00"/>
        <d v="2019-06-16T00:00:00"/>
        <d v="2019-06-20T00:00:00"/>
        <d v="2019-06-21T00:00:00"/>
        <d v="2019-06-22T00:00:00"/>
        <d v="2019-06-23T00:00:00"/>
        <d v="2019-06-28T00:00:00"/>
        <d v="2019-06-30T00:00:00"/>
        <d v="2019-07-05T00:00:00"/>
        <d v="2019-07-08T00:00:00"/>
        <d v="2019-07-10T00:00:00"/>
        <d v="2019-07-11T00:00:00"/>
        <d v="2019-07-13T00:00:00"/>
        <d v="2019-07-15T00:00:00"/>
        <d v="2019-07-19T00:00:00"/>
        <d v="2019-07-20T00:00:00"/>
        <d v="2019-07-21T00:00:00"/>
        <d v="2019-07-24T00:00:00"/>
        <d v="2019-07-25T00:00:00"/>
        <d v="2019-07-31T00:00:00"/>
        <d v="2019-08-08T00:00:00"/>
        <d v="2019-08-09T00:00:00"/>
        <d v="2019-08-19T00:00:00"/>
        <d v="2019-08-22T00:00:00"/>
        <d v="2019-08-23T00:00:00"/>
        <d v="2019-08-24T00:00:00"/>
        <d v="2019-08-25T00:00:00"/>
        <d v="2019-08-28T00:00:00"/>
        <d v="2019-08-31T00:00:00"/>
        <d v="2019-09-02T00:00:00"/>
        <d v="2019-09-04T00:00:00"/>
        <d v="2019-09-05T00:00:00"/>
        <d v="2019-09-06T00:00:00"/>
        <d v="2019-09-07T00:00:00"/>
        <d v="2019-09-08T00:00:00"/>
        <d v="2019-09-09T00:00:00"/>
        <d v="2019-09-13T00:00:00"/>
        <d v="2019-09-14T00:00:00"/>
        <d v="2019-09-18T00:00:00"/>
        <d v="2019-09-19T00:00:00"/>
        <d v="2019-09-21T00:00:00"/>
        <d v="2019-09-22T00:00:00"/>
        <d v="2019-09-23T00:00:00"/>
        <d v="2019-09-25T00:00:00"/>
        <d v="2019-09-28T00:00:00"/>
        <d v="2019-09-29T00:00:00"/>
        <d v="2019-10-03T00:00:00"/>
        <d v="2019-10-04T00:00:00"/>
        <d v="2019-10-05T00:00:00"/>
        <d v="2019-10-06T00:00:00"/>
        <d v="2019-10-10T00:00:00"/>
        <d v="2019-10-11T00:00:00"/>
        <d v="2019-10-12T00:00:00"/>
        <d v="2019-10-13T00:00:00"/>
        <d v="2019-10-14T00:00:00"/>
        <d v="2019-10-16T00:00:00"/>
        <d v="2019-10-17T00:00:00"/>
        <d v="2019-10-18T00:00:00"/>
        <d v="2019-10-19T00:00:00"/>
        <d v="2019-10-20T00:00:00"/>
        <d v="2019-10-24T00:00:00"/>
        <d v="2019-10-26T00:00:00"/>
        <d v="2019-10-30T00:00:00"/>
        <d v="2019-10-31T00:00:00"/>
        <d v="2019-11-01T00:00:00"/>
        <d v="2019-11-03T00:00:00"/>
        <d v="2019-11-04T00:00:00"/>
        <d v="2019-11-06T00:00:00"/>
        <d v="2019-11-08T00:00:00"/>
        <d v="2019-11-09T00:00:00"/>
        <d v="2019-11-10T00:00:00"/>
        <d v="2019-11-11T00:00:00"/>
        <d v="2019-11-14T00:00:00"/>
        <d v="2019-11-16T00:00:00"/>
        <d v="2019-11-17T00:00:00"/>
        <d v="2019-11-18T00:00:00"/>
        <d v="2019-11-20T00:00:00"/>
        <d v="2019-11-22T00:00:00"/>
        <d v="2019-11-23T00:00:00"/>
        <d v="2019-11-25T00:00:00"/>
        <d v="2019-11-27T00:00:00"/>
        <d v="2019-11-28T00:00:00"/>
        <d v="2019-11-29T00:00:00"/>
        <d v="2019-11-30T00:00:00"/>
        <d v="2019-12-02T00:00:00"/>
        <d v="2019-12-06T00:00:00"/>
        <d v="2019-12-08T00:00:00"/>
        <d v="2019-12-09T00:00:00"/>
      </sharedItems>
      <fieldGroup par="9" base="1">
        <rangePr groupBy="days" startDate="2019-01-09T00:00:00" endDate="2019-12-10T00:00:00"/>
        <groupItems count="368">
          <s v="&lt;1/9/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0/2019"/>
        </groupItems>
      </fieldGroup>
    </cacheField>
    <cacheField name="Country" numFmtId="0">
      <sharedItems/>
    </cacheField>
    <cacheField name="Client ID" numFmtId="0">
      <sharedItems containsSemiMixedTypes="0" containsString="0" containsNumber="1" containsInteger="1" minValue="12357" maxValue="18252"/>
    </cacheField>
    <cacheField name="Product ID" numFmtId="0">
      <sharedItems containsSemiMixedTypes="0" containsString="0" containsNumber="1" containsInteger="1" minValue="20713" maxValue="62018"/>
    </cacheField>
    <cacheField name="Product Name" numFmtId="0">
      <sharedItems containsNonDate="0" containsString="0" containsBlank="1"/>
    </cacheField>
    <cacheField name="Quantity" numFmtId="0">
      <sharedItems containsSemiMixedTypes="0" containsString="0" containsNumber="1" containsInteger="1" minValue="1" maxValue="400"/>
    </cacheField>
    <cacheField name="Unit Price" numFmtId="167">
      <sharedItems containsSemiMixedTypes="0" containsString="0" containsNumber="1" minValue="0.72" maxValue="4.95"/>
    </cacheField>
    <cacheField name="Revenue" numFmtId="167">
      <sharedItems containsSemiMixedTypes="0" containsString="0" containsNumber="1" minValue="1.65" maxValue="500"/>
    </cacheField>
    <cacheField name="Months" numFmtId="0" databaseField="0">
      <fieldGroup base="1">
        <rangePr groupBy="months" startDate="2019-01-09T00:00:00" endDate="2019-12-10T00:00:00"/>
        <groupItems count="14">
          <s v="&lt;1/9/2019"/>
          <s v="Jan"/>
          <s v="Feb"/>
          <s v="Mar"/>
          <s v="Apr"/>
          <s v="May"/>
          <s v="Jun"/>
          <s v="Jul"/>
          <s v="Aug"/>
          <s v="Sep"/>
          <s v="Oct"/>
          <s v="Nov"/>
          <s v="Dec"/>
          <s v="&gt;12/10/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ra A. Collins" refreshedDate="42607.79039490741" createdVersion="5" refreshedVersion="5" minRefreshableVersion="3" recordCount="5" xr:uid="{9670B310-C1BA-4CC5-BE9D-AABBA928A518}">
  <cacheSource type="worksheet">
    <worksheetSource name="Table1" r:id="rId2"/>
  </cacheSource>
  <cacheFields count="6">
    <cacheField name="National Park" numFmtId="0">
      <sharedItems count="5">
        <s v="Arches"/>
        <s v="Bryce Canyon"/>
        <s v="Canyonlands"/>
        <s v="Capitol Reef"/>
        <s v="Zion"/>
      </sharedItems>
    </cacheField>
    <cacheField name="Ranger-led Programs" numFmtId="0">
      <sharedItems count="2">
        <s v="Spring, Fall"/>
        <s v="Spring, Summer, Fall"/>
      </sharedItems>
    </cacheField>
    <cacheField name="Youth Programs" numFmtId="0">
      <sharedItems count="3">
        <s v="None"/>
        <s v="Summer"/>
        <s v="Spring, Summer, Fall"/>
      </sharedItems>
    </cacheField>
    <cacheField name="Evening Programs" numFmtId="0">
      <sharedItems/>
    </cacheField>
    <cacheField name="Astronomy Programs" numFmtId="0">
      <sharedItems count="2">
        <s v="No"/>
        <s v="Yes"/>
      </sharedItems>
    </cacheField>
    <cacheField name="Youth Programs &amp; Astronomy"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ra A. Collins" refreshedDate="42597.958240162036" createdVersion="5" refreshedVersion="5" minRefreshableVersion="3" recordCount="15" xr:uid="{EC110D5E-DC60-4B66-AA65-417B963B2A48}">
  <cacheSource type="worksheet">
    <worksheetSource ref="A1:D16" sheet="World Capital Cities" r:id="rId2"/>
  </cacheSource>
  <cacheFields count="4">
    <cacheField name="Country" numFmtId="0">
      <sharedItems count="15">
        <s v="Japan"/>
        <s v="Mexico"/>
        <s v="India"/>
        <s v="Argentina"/>
        <s v="Indonesia"/>
        <s v="Bangladesh"/>
        <s v="Philippines"/>
        <s v="Russia"/>
        <s v="Egypt"/>
        <s v="China"/>
        <s v="Korea, South"/>
        <s v="France"/>
        <s v="Peru"/>
        <s v="United Kingdom"/>
        <s v="Thailand"/>
      </sharedItems>
    </cacheField>
    <cacheField name="Capital City" numFmtId="0">
      <sharedItems count="15">
        <s v="Tokyo"/>
        <s v="Mexico City"/>
        <s v="New Delhi"/>
        <s v="Buenos Aires"/>
        <s v="Jakarta"/>
        <s v="Dhaka"/>
        <s v="Manila"/>
        <s v="Moscow"/>
        <s v="Cairo"/>
        <s v="Beijing"/>
        <s v="Seoul"/>
        <s v="Paris"/>
        <s v="Lima"/>
        <s v="London"/>
        <s v="Bangkok"/>
      </sharedItems>
    </cacheField>
    <cacheField name="Population" numFmtId="168">
      <sharedItems containsSemiMixedTypes="0" containsString="0" containsNumber="1" containsInteger="1" minValue="8426000" maxValue="35327000" count="15">
        <n v="35327000"/>
        <n v="19013000"/>
        <n v="15334000"/>
        <n v="13349000"/>
        <n v="13194000"/>
        <n v="12560000"/>
        <n v="11862000"/>
        <n v="11621000"/>
        <n v="11146000"/>
        <n v="10849000"/>
        <n v="10287847"/>
        <n v="9854000"/>
        <n v="9130000"/>
        <n v="9005000"/>
        <n v="8426000"/>
      </sharedItems>
    </cacheField>
    <cacheField name="Rank" numFmtId="0">
      <sharedItems containsSemiMixedTypes="0" containsString="0" containsNumber="1" containsInteger="1" minValue="1" maxValue="15" count="15">
        <n v="1"/>
        <n v="2"/>
        <n v="3"/>
        <n v="4"/>
        <n v="5"/>
        <n v="6"/>
        <n v="7"/>
        <n v="8"/>
        <n v="9"/>
        <n v="10"/>
        <n v="11"/>
        <n v="12"/>
        <n v="13"/>
        <n v="14"/>
        <n v="15"/>
      </sharedItems>
    </cacheField>
  </cacheFields>
  <extLst>
    <ext xmlns:x14="http://schemas.microsoft.com/office/spreadsheetml/2009/9/main" uri="{725AE2AE-9491-48be-B2B4-4EB974FC3084}">
      <x14:pivotCacheDefinition pivotCacheId="175598781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xan" refreshedDate="45718.123786226854" createdVersion="8" refreshedVersion="8" minRefreshableVersion="3" recordCount="84" xr:uid="{B6C204D0-97BD-4117-BE1F-10C69942670F}">
  <cacheSource type="worksheet">
    <worksheetSource name="Table29"/>
  </cacheSource>
  <cacheFields count="6">
    <cacheField name="Country _x000a_Code" numFmtId="0">
      <sharedItems containsSemiMixedTypes="0" containsString="0" containsNumber="1" containsInteger="1" minValue="21" maxValue="351"/>
    </cacheField>
    <cacheField name="Country" numFmtId="0">
      <sharedItems count="6">
        <s v="Brazil"/>
        <s v="Canada"/>
        <s v="India"/>
        <s v="Russia"/>
        <s v="USA"/>
        <s v="China"/>
      </sharedItems>
    </cacheField>
    <cacheField name="Product _x000a_Code" numFmtId="0">
      <sharedItems containsSemiMixedTypes="0" containsString="0" containsNumber="1" containsInteger="1" minValue="15" maxValue="75"/>
    </cacheField>
    <cacheField name="Product" numFmtId="0">
      <sharedItems count="5">
        <s v="Barley"/>
        <s v="Corn"/>
        <s v="Oats"/>
        <s v="Rice"/>
        <s v="Wheat"/>
      </sharedItems>
    </cacheField>
    <cacheField name="Year" numFmtId="169">
      <sharedItems containsSemiMixedTypes="0" containsNonDate="0" containsDate="1" containsString="0" minDate="2024-03-02T00:00:00" maxDate="2026-03-03T00:00:00"/>
    </cacheField>
    <cacheField name="Metric Tons" numFmtId="168">
      <sharedItems containsSemiMixedTypes="0" containsString="0" containsNumber="1" containsInteger="1" minValue="251539" maxValue="36109114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rxan" refreshedDate="45718.128307870371" createdVersion="8" refreshedVersion="8" minRefreshableVersion="3" recordCount="34" xr:uid="{3B384ADC-98D9-49B0-BF13-C230C65033A0}">
  <cacheSource type="worksheet">
    <worksheetSource name="Table1"/>
  </cacheSource>
  <cacheFields count="6">
    <cacheField name="First Name" numFmtId="0">
      <sharedItems/>
    </cacheField>
    <cacheField name="Last Name" numFmtId="0">
      <sharedItems/>
    </cacheField>
    <cacheField name="Salary" numFmtId="164">
      <sharedItems containsSemiMixedTypes="0" containsString="0" containsNumber="1" containsInteger="1" minValue="6962366" maxValue="12500000"/>
    </cacheField>
    <cacheField name="Position " numFmtId="0">
      <sharedItems count="5">
        <s v="RW"/>
        <s v="C"/>
        <s v="G"/>
        <s v="LW"/>
        <s v="D"/>
      </sharedItems>
    </cacheField>
    <cacheField name="Team" numFmtId="0">
      <sharedItems/>
    </cacheField>
    <cacheField name="Divis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540546"/>
    <x v="0"/>
    <s v="Portugal"/>
    <n v="12766"/>
    <n v="22740"/>
    <m/>
    <n v="48"/>
    <n v="0.85"/>
    <n v="40.799999999999997"/>
  </r>
  <r>
    <n v="541115"/>
    <x v="1"/>
    <s v="Italy"/>
    <n v="12578"/>
    <n v="21260"/>
    <m/>
    <n v="6"/>
    <n v="3.25"/>
    <n v="19.5"/>
  </r>
  <r>
    <n v="541115"/>
    <x v="1"/>
    <s v="Italy"/>
    <n v="12578"/>
    <n v="22190"/>
    <m/>
    <n v="12"/>
    <n v="2.1"/>
    <n v="25.200000000000003"/>
  </r>
  <r>
    <n v="541224"/>
    <x v="2"/>
    <s v="Germany"/>
    <n v="12474"/>
    <n v="21025"/>
    <m/>
    <n v="10"/>
    <n v="1.25"/>
    <n v="12.5"/>
  </r>
  <r>
    <n v="541269"/>
    <x v="3"/>
    <s v="Germany"/>
    <n v="12626"/>
    <n v="22174"/>
    <m/>
    <n v="12"/>
    <n v="1.65"/>
    <n v="19.799999999999997"/>
  </r>
  <r>
    <n v="541509"/>
    <x v="4"/>
    <s v="United Kingdom"/>
    <n v="13263"/>
    <n v="22694"/>
    <m/>
    <n v="1"/>
    <n v="2.1"/>
    <n v="2.1"/>
  </r>
  <r>
    <n v="541631"/>
    <x v="5"/>
    <s v="France"/>
    <n v="12637"/>
    <n v="22174"/>
    <m/>
    <n v="12"/>
    <n v="1.65"/>
    <n v="19.799999999999997"/>
  </r>
  <r>
    <n v="541711"/>
    <x v="6"/>
    <s v="Netherlands"/>
    <n v="14646"/>
    <n v="22653"/>
    <m/>
    <n v="10"/>
    <n v="1.95"/>
    <n v="19.5"/>
  </r>
  <r>
    <n v="542080"/>
    <x v="7"/>
    <s v="Germany"/>
    <n v="13815"/>
    <n v="20713"/>
    <m/>
    <n v="10"/>
    <n v="1.95"/>
    <n v="19.5"/>
  </r>
  <r>
    <n v="542080"/>
    <x v="7"/>
    <s v="Germany"/>
    <n v="13815"/>
    <n v="22740"/>
    <m/>
    <n v="48"/>
    <n v="0.85"/>
    <n v="40.799999999999997"/>
  </r>
  <r>
    <n v="542080"/>
    <x v="7"/>
    <s v="Germany"/>
    <n v="13815"/>
    <n v="22741"/>
    <m/>
    <n v="48"/>
    <n v="0.85"/>
    <n v="40.799999999999997"/>
  </r>
  <r>
    <n v="542371"/>
    <x v="8"/>
    <s v="Germany"/>
    <n v="12468"/>
    <n v="62018"/>
    <m/>
    <n v="6"/>
    <n v="1.95"/>
    <n v="11.7"/>
  </r>
  <r>
    <n v="542428"/>
    <x v="9"/>
    <s v="Sweden"/>
    <n v="17404"/>
    <n v="21260"/>
    <m/>
    <n v="48"/>
    <n v="3.25"/>
    <n v="156"/>
  </r>
  <r>
    <n v="542535"/>
    <x v="9"/>
    <s v="France"/>
    <n v="12735"/>
    <n v="21888"/>
    <m/>
    <n v="4"/>
    <n v="3.75"/>
    <n v="15"/>
  </r>
  <r>
    <n v="542612"/>
    <x v="10"/>
    <s v="United Kingdom"/>
    <n v="17841"/>
    <n v="20713"/>
    <m/>
    <n v="1"/>
    <n v="1.95"/>
    <n v="1.95"/>
  </r>
  <r>
    <n v="542648"/>
    <x v="11"/>
    <s v="Germany"/>
    <n v="12476"/>
    <n v="21116"/>
    <m/>
    <n v="3"/>
    <n v="4.95"/>
    <n v="14.850000000000001"/>
  </r>
  <r>
    <n v="542887"/>
    <x v="12"/>
    <s v="Austria"/>
    <n v="12373"/>
    <n v="20713"/>
    <m/>
    <n v="10"/>
    <n v="1.95"/>
    <n v="19.5"/>
  </r>
  <r>
    <n v="543731"/>
    <x v="13"/>
    <s v="United Kingdom"/>
    <n v="17677"/>
    <n v="20713"/>
    <m/>
    <n v="100"/>
    <n v="1.65"/>
    <n v="165"/>
  </r>
  <r>
    <n v="543733"/>
    <x v="13"/>
    <s v="Belgium"/>
    <n v="12395"/>
    <n v="22740"/>
    <m/>
    <n v="48"/>
    <n v="0.85"/>
    <n v="40.799999999999997"/>
  </r>
  <r>
    <n v="543737"/>
    <x v="13"/>
    <s v="Germany"/>
    <n v="12477"/>
    <n v="21116"/>
    <m/>
    <n v="3"/>
    <n v="4.95"/>
    <n v="14.850000000000001"/>
  </r>
  <r>
    <n v="543831"/>
    <x v="14"/>
    <s v="United Kingdom"/>
    <n v="15769"/>
    <n v="20713"/>
    <m/>
    <n v="100"/>
    <n v="1.65"/>
    <n v="165"/>
  </r>
  <r>
    <n v="544355"/>
    <x v="15"/>
    <s v="France"/>
    <n v="12714"/>
    <n v="22741"/>
    <m/>
    <n v="48"/>
    <n v="0.85"/>
    <n v="40.799999999999997"/>
  </r>
  <r>
    <n v="544355"/>
    <x v="15"/>
    <s v="France"/>
    <n v="12714"/>
    <n v="22740"/>
    <m/>
    <n v="96"/>
    <n v="0.85"/>
    <n v="81.599999999999994"/>
  </r>
  <r>
    <n v="544399"/>
    <x v="15"/>
    <s v="Italy"/>
    <n v="12594"/>
    <n v="20713"/>
    <m/>
    <n v="10"/>
    <n v="1.95"/>
    <n v="19.5"/>
  </r>
  <r>
    <n v="544480"/>
    <x v="16"/>
    <s v="Netherlands"/>
    <n v="14646"/>
    <n v="20713"/>
    <m/>
    <n v="100"/>
    <n v="1.65"/>
    <n v="165"/>
  </r>
  <r>
    <n v="544480"/>
    <x v="16"/>
    <s v="Netherlands"/>
    <n v="14646"/>
    <n v="22653"/>
    <m/>
    <n v="200"/>
    <n v="1.65"/>
    <n v="330"/>
  </r>
  <r>
    <n v="544657"/>
    <x v="17"/>
    <s v="United Kingdom"/>
    <n v="14895"/>
    <n v="22174"/>
    <m/>
    <n v="12"/>
    <n v="1.65"/>
    <n v="19.799999999999997"/>
  </r>
  <r>
    <n v="544672"/>
    <x v="17"/>
    <s v="Netherlands"/>
    <n v="14646"/>
    <n v="22653"/>
    <m/>
    <n v="20"/>
    <n v="1.95"/>
    <n v="39"/>
  </r>
  <r>
    <n v="544672"/>
    <x v="17"/>
    <s v="Netherlands"/>
    <n v="14646"/>
    <n v="20713"/>
    <m/>
    <n v="100"/>
    <n v="1.65"/>
    <n v="165"/>
  </r>
  <r>
    <n v="544811"/>
    <x v="18"/>
    <s v="Germany"/>
    <n v="12471"/>
    <n v="22741"/>
    <m/>
    <n v="48"/>
    <n v="0.85"/>
    <n v="40.799999999999997"/>
  </r>
  <r>
    <n v="545664"/>
    <x v="19"/>
    <s v="Italy"/>
    <n v="12584"/>
    <n v="21260"/>
    <m/>
    <n v="6"/>
    <n v="3.25"/>
    <n v="19.5"/>
  </r>
  <r>
    <n v="545937"/>
    <x v="20"/>
    <s v="Portugal"/>
    <n v="12758"/>
    <n v="22740"/>
    <m/>
    <n v="48"/>
    <n v="0.85"/>
    <n v="40.799999999999997"/>
  </r>
  <r>
    <n v="545988"/>
    <x v="20"/>
    <s v="Germany"/>
    <n v="12662"/>
    <n v="20713"/>
    <m/>
    <n v="10"/>
    <n v="1.95"/>
    <n v="19.5"/>
  </r>
  <r>
    <n v="546780"/>
    <x v="21"/>
    <s v="Denmark"/>
    <n v="12435"/>
    <n v="20713"/>
    <m/>
    <n v="20"/>
    <n v="1.95"/>
    <n v="39"/>
  </r>
  <r>
    <n v="546843"/>
    <x v="21"/>
    <s v="Germany"/>
    <n v="12472"/>
    <n v="20713"/>
    <m/>
    <n v="10"/>
    <n v="1.95"/>
    <n v="19.5"/>
  </r>
  <r>
    <n v="546843"/>
    <x v="21"/>
    <s v="Germany"/>
    <n v="12472"/>
    <n v="22740"/>
    <m/>
    <n v="48"/>
    <n v="0.85"/>
    <n v="40.799999999999997"/>
  </r>
  <r>
    <n v="546920"/>
    <x v="22"/>
    <s v="Germany"/>
    <n v="12471"/>
    <n v="22741"/>
    <m/>
    <n v="48"/>
    <n v="0.85"/>
    <n v="40.799999999999997"/>
  </r>
  <r>
    <n v="547194"/>
    <x v="23"/>
    <s v="France"/>
    <n v="12637"/>
    <n v="20713"/>
    <m/>
    <n v="2"/>
    <n v="1.95"/>
    <n v="3.9"/>
  </r>
  <r>
    <n v="547517"/>
    <x v="24"/>
    <s v="Belgium"/>
    <n v="12395"/>
    <n v="22740"/>
    <m/>
    <n v="48"/>
    <n v="0.85"/>
    <n v="40.799999999999997"/>
  </r>
  <r>
    <n v="547685"/>
    <x v="25"/>
    <s v="Belgium"/>
    <n v="12408"/>
    <n v="20713"/>
    <m/>
    <n v="10"/>
    <n v="1.95"/>
    <n v="19.5"/>
  </r>
  <r>
    <n v="547897"/>
    <x v="26"/>
    <s v="Portugal"/>
    <n v="12792"/>
    <n v="21888"/>
    <m/>
    <n v="4"/>
    <n v="3.75"/>
    <n v="15"/>
  </r>
  <r>
    <n v="548711"/>
    <x v="27"/>
    <s v="United Kingdom"/>
    <n v="18116"/>
    <n v="22694"/>
    <m/>
    <n v="1"/>
    <n v="2.1"/>
    <n v="2.1"/>
  </r>
  <r>
    <n v="548745"/>
    <x v="28"/>
    <s v="Germany"/>
    <n v="12471"/>
    <n v="22741"/>
    <m/>
    <n v="48"/>
    <n v="0.85"/>
    <n v="40.799999999999997"/>
  </r>
  <r>
    <n v="550188"/>
    <x v="29"/>
    <s v="Switzerland"/>
    <n v="12457"/>
    <n v="21888"/>
    <m/>
    <n v="4"/>
    <n v="3.75"/>
    <n v="15"/>
  </r>
  <r>
    <n v="550665"/>
    <x v="30"/>
    <s v="Germany"/>
    <n v="12530"/>
    <n v="22740"/>
    <m/>
    <n v="48"/>
    <n v="0.85"/>
    <n v="40.799999999999997"/>
  </r>
  <r>
    <n v="550827"/>
    <x v="31"/>
    <s v="France"/>
    <n v="12670"/>
    <n v="22740"/>
    <m/>
    <n v="48"/>
    <n v="0.85"/>
    <n v="40.799999999999997"/>
  </r>
  <r>
    <n v="552337"/>
    <x v="32"/>
    <s v="Germany"/>
    <n v="12621"/>
    <n v="21116"/>
    <m/>
    <n v="3"/>
    <n v="4.95"/>
    <n v="14.850000000000001"/>
  </r>
  <r>
    <n v="552978"/>
    <x v="33"/>
    <s v="Germany"/>
    <n v="12590"/>
    <n v="22740"/>
    <m/>
    <n v="48"/>
    <n v="0.85"/>
    <n v="40.799999999999997"/>
  </r>
  <r>
    <n v="553037"/>
    <x v="34"/>
    <s v="Germany"/>
    <n v="12471"/>
    <n v="22741"/>
    <m/>
    <n v="48"/>
    <n v="0.85"/>
    <n v="40.799999999999997"/>
  </r>
  <r>
    <n v="553377"/>
    <x v="35"/>
    <s v="United Kingdom"/>
    <n v="14888"/>
    <n v="21888"/>
    <m/>
    <n v="6"/>
    <n v="3.75"/>
    <n v="22.5"/>
  </r>
  <r>
    <n v="553540"/>
    <x v="36"/>
    <s v="United Kingdom"/>
    <n v="17511"/>
    <n v="21888"/>
    <m/>
    <n v="4"/>
    <n v="3.75"/>
    <n v="15"/>
  </r>
  <r>
    <n v="553832"/>
    <x v="37"/>
    <s v="United Kingdom"/>
    <n v="12957"/>
    <n v="21025"/>
    <m/>
    <n v="10"/>
    <n v="1.25"/>
    <n v="12.5"/>
  </r>
  <r>
    <n v="554356"/>
    <x v="38"/>
    <s v="France"/>
    <n v="12670"/>
    <n v="22740"/>
    <m/>
    <n v="48"/>
    <n v="0.85"/>
    <n v="40.799999999999997"/>
  </r>
  <r>
    <n v="555095"/>
    <x v="39"/>
    <s v="Spain"/>
    <n v="12540"/>
    <n v="21116"/>
    <m/>
    <n v="3"/>
    <n v="4.95"/>
    <n v="14.850000000000001"/>
  </r>
  <r>
    <n v="555162"/>
    <x v="40"/>
    <s v="Germany"/>
    <n v="12473"/>
    <n v="22740"/>
    <m/>
    <n v="48"/>
    <n v="0.85"/>
    <n v="40.799999999999997"/>
  </r>
  <r>
    <n v="555162"/>
    <x v="40"/>
    <s v="Germany"/>
    <n v="12473"/>
    <n v="22741"/>
    <m/>
    <n v="48"/>
    <n v="0.85"/>
    <n v="40.799999999999997"/>
  </r>
  <r>
    <n v="555284"/>
    <x v="41"/>
    <s v="United Kingdom"/>
    <n v="14298"/>
    <n v="62018"/>
    <m/>
    <n v="48"/>
    <n v="1.25"/>
    <n v="60"/>
  </r>
  <r>
    <n v="555572"/>
    <x v="42"/>
    <s v="Belgium"/>
    <n v="12449"/>
    <n v="21888"/>
    <m/>
    <n v="4"/>
    <n v="3.75"/>
    <n v="15"/>
  </r>
  <r>
    <n v="555637"/>
    <x v="43"/>
    <s v="France"/>
    <n v="12535"/>
    <n v="21116"/>
    <m/>
    <n v="3"/>
    <n v="4.95"/>
    <n v="14.850000000000001"/>
  </r>
  <r>
    <n v="556258"/>
    <x v="44"/>
    <s v="France"/>
    <n v="12694"/>
    <n v="21888"/>
    <m/>
    <n v="4"/>
    <n v="3.75"/>
    <n v="15"/>
  </r>
  <r>
    <n v="557007"/>
    <x v="45"/>
    <s v="Spain"/>
    <n v="12484"/>
    <n v="22197"/>
    <m/>
    <n v="5"/>
    <n v="0.85"/>
    <n v="4.25"/>
  </r>
  <r>
    <n v="557466"/>
    <x v="46"/>
    <s v="Germany"/>
    <n v="13815"/>
    <n v="22740"/>
    <m/>
    <n v="48"/>
    <n v="0.85"/>
    <n v="40.799999999999997"/>
  </r>
  <r>
    <n v="557509"/>
    <x v="46"/>
    <s v="United Kingdom"/>
    <n v="15389"/>
    <n v="62018"/>
    <m/>
    <n v="400"/>
    <n v="1.25"/>
    <n v="500"/>
  </r>
  <r>
    <n v="557525"/>
    <x v="47"/>
    <s v="Netherlands"/>
    <n v="12759"/>
    <n v="21260"/>
    <m/>
    <n v="6"/>
    <n v="3.25"/>
    <n v="19.5"/>
  </r>
  <r>
    <n v="557789"/>
    <x v="48"/>
    <s v="Belgium"/>
    <n v="12379"/>
    <n v="22740"/>
    <m/>
    <n v="48"/>
    <n v="0.85"/>
    <n v="40.799999999999997"/>
  </r>
  <r>
    <n v="557885"/>
    <x v="49"/>
    <s v="Belgium"/>
    <n v="12465"/>
    <n v="22740"/>
    <m/>
    <n v="48"/>
    <n v="0.85"/>
    <n v="40.799999999999997"/>
  </r>
  <r>
    <n v="558262"/>
    <x v="50"/>
    <s v="Netherlands"/>
    <n v="14646"/>
    <n v="20713"/>
    <m/>
    <n v="200"/>
    <n v="1.79"/>
    <n v="358"/>
  </r>
  <r>
    <n v="558628"/>
    <x v="51"/>
    <s v="Germany"/>
    <n v="12626"/>
    <n v="20713"/>
    <m/>
    <n v="10"/>
    <n v="2.08"/>
    <n v="20.8"/>
  </r>
  <r>
    <n v="559036"/>
    <x v="52"/>
    <s v="France"/>
    <n v="12637"/>
    <n v="22174"/>
    <m/>
    <n v="12"/>
    <n v="1.65"/>
    <n v="19.799999999999997"/>
  </r>
  <r>
    <n v="559366"/>
    <x v="53"/>
    <s v="United Kingdom"/>
    <n v="13102"/>
    <n v="22197"/>
    <m/>
    <n v="24"/>
    <n v="0.85"/>
    <n v="20.399999999999999"/>
  </r>
  <r>
    <n v="559418"/>
    <x v="53"/>
    <s v="France"/>
    <n v="12681"/>
    <n v="22197"/>
    <m/>
    <n v="12"/>
    <n v="0.85"/>
    <n v="10.199999999999999"/>
  </r>
  <r>
    <n v="559550"/>
    <x v="54"/>
    <s v="United Kingdom"/>
    <n v="17757"/>
    <n v="22197"/>
    <m/>
    <n v="10"/>
    <n v="0.85"/>
    <n v="8.5"/>
  </r>
  <r>
    <n v="559665"/>
    <x v="55"/>
    <s v="Spain"/>
    <n v="12556"/>
    <n v="22197"/>
    <m/>
    <n v="4"/>
    <n v="0.85"/>
    <n v="3.4"/>
  </r>
  <r>
    <n v="559862"/>
    <x v="56"/>
    <s v="Portugal"/>
    <n v="12782"/>
    <n v="22740"/>
    <m/>
    <n v="48"/>
    <n v="0.85"/>
    <n v="40.799999999999997"/>
  </r>
  <r>
    <n v="559907"/>
    <x v="56"/>
    <s v="Portugal"/>
    <n v="12766"/>
    <n v="22740"/>
    <m/>
    <n v="96"/>
    <n v="0.85"/>
    <n v="81.599999999999994"/>
  </r>
  <r>
    <n v="560211"/>
    <x v="57"/>
    <s v="Germany"/>
    <n v="12621"/>
    <n v="20713"/>
    <m/>
    <n v="10"/>
    <n v="2.08"/>
    <n v="20.8"/>
  </r>
  <r>
    <n v="560590"/>
    <x v="58"/>
    <s v="Germany"/>
    <n v="12560"/>
    <n v="22740"/>
    <m/>
    <n v="48"/>
    <n v="0.85"/>
    <n v="40.799999999999997"/>
  </r>
  <r>
    <n v="560694"/>
    <x v="59"/>
    <s v="Portugal"/>
    <n v="12757"/>
    <n v="20713"/>
    <m/>
    <n v="10"/>
    <n v="2.08"/>
    <n v="20.8"/>
  </r>
  <r>
    <n v="560901"/>
    <x v="60"/>
    <s v="Germany"/>
    <n v="12476"/>
    <n v="21116"/>
    <m/>
    <n v="3"/>
    <n v="4.95"/>
    <n v="14.850000000000001"/>
  </r>
  <r>
    <n v="561066"/>
    <x v="61"/>
    <s v="United Kingdom"/>
    <n v="16710"/>
    <n v="22197"/>
    <m/>
    <n v="12"/>
    <n v="0.85"/>
    <n v="10.199999999999999"/>
  </r>
  <r>
    <n v="561093"/>
    <x v="62"/>
    <s v="Spain"/>
    <n v="12540"/>
    <n v="21116"/>
    <m/>
    <n v="6"/>
    <n v="4.95"/>
    <n v="29.700000000000003"/>
  </r>
  <r>
    <n v="561093"/>
    <x v="62"/>
    <s v="Spain"/>
    <n v="12540"/>
    <n v="22740"/>
    <m/>
    <n v="48"/>
    <n v="0.85"/>
    <n v="40.799999999999997"/>
  </r>
  <r>
    <n v="561902"/>
    <x v="63"/>
    <s v="Sweden"/>
    <n v="17404"/>
    <n v="21260"/>
    <m/>
    <n v="48"/>
    <n v="3.25"/>
    <n v="156"/>
  </r>
  <r>
    <n v="562605"/>
    <x v="64"/>
    <s v="Germany"/>
    <n v="12530"/>
    <n v="20713"/>
    <m/>
    <n v="10"/>
    <n v="2.08"/>
    <n v="20.8"/>
  </r>
  <r>
    <n v="562789"/>
    <x v="65"/>
    <s v="Netherlands"/>
    <n v="14646"/>
    <n v="20713"/>
    <m/>
    <n v="100"/>
    <n v="1.79"/>
    <n v="179"/>
  </r>
  <r>
    <n v="563749"/>
    <x v="66"/>
    <s v="Austria"/>
    <n v="12360"/>
    <n v="20713"/>
    <m/>
    <n v="10"/>
    <n v="2.08"/>
    <n v="20.8"/>
  </r>
  <r>
    <n v="563756"/>
    <x v="66"/>
    <s v="Switzerland"/>
    <n v="12418"/>
    <n v="21888"/>
    <m/>
    <n v="4"/>
    <n v="3.75"/>
    <n v="15"/>
  </r>
  <r>
    <n v="563808"/>
    <x v="66"/>
    <s v="Germany"/>
    <n v="12626"/>
    <n v="20713"/>
    <m/>
    <n v="20"/>
    <n v="2.08"/>
    <n v="41.6"/>
  </r>
  <r>
    <n v="563950"/>
    <x v="67"/>
    <s v="Germany"/>
    <n v="12471"/>
    <n v="22741"/>
    <m/>
    <n v="96"/>
    <n v="0.85"/>
    <n v="81.599999999999994"/>
  </r>
  <r>
    <n v="564140"/>
    <x v="68"/>
    <s v="Germany"/>
    <n v="12621"/>
    <n v="21116"/>
    <m/>
    <n v="3"/>
    <n v="4.95"/>
    <n v="14.850000000000001"/>
  </r>
  <r>
    <n v="564328"/>
    <x v="69"/>
    <s v="Germany"/>
    <n v="12662"/>
    <n v="20713"/>
    <m/>
    <n v="10"/>
    <n v="2.08"/>
    <n v="20.8"/>
  </r>
  <r>
    <n v="564360"/>
    <x v="69"/>
    <s v="Germany"/>
    <n v="12471"/>
    <n v="22741"/>
    <m/>
    <n v="96"/>
    <n v="0.85"/>
    <n v="81.599999999999994"/>
  </r>
  <r>
    <n v="564438"/>
    <x v="70"/>
    <s v="United Kingdom"/>
    <n v="16628"/>
    <n v="20713"/>
    <m/>
    <n v="20"/>
    <n v="2.08"/>
    <n v="41.6"/>
  </r>
  <r>
    <n v="564479"/>
    <x v="70"/>
    <s v="France"/>
    <n v="12682"/>
    <n v="22197"/>
    <m/>
    <n v="12"/>
    <n v="0.85"/>
    <n v="10.199999999999999"/>
  </r>
  <r>
    <n v="564539"/>
    <x v="70"/>
    <s v="Sweden"/>
    <n v="12715"/>
    <n v="20713"/>
    <m/>
    <n v="10"/>
    <n v="2.08"/>
    <n v="20.8"/>
  </r>
  <r>
    <n v="564734"/>
    <x v="71"/>
    <s v="Spain"/>
    <n v="12484"/>
    <n v="22197"/>
    <m/>
    <n v="18"/>
    <n v="0.85"/>
    <n v="15.299999999999999"/>
  </r>
  <r>
    <n v="564965"/>
    <x v="72"/>
    <s v="United Kingdom"/>
    <n v="17677"/>
    <n v="22197"/>
    <m/>
    <n v="12"/>
    <n v="0.85"/>
    <n v="10.199999999999999"/>
  </r>
  <r>
    <n v="565333"/>
    <x v="73"/>
    <s v="Finland"/>
    <n v="12375"/>
    <n v="20713"/>
    <m/>
    <n v="10"/>
    <n v="2.08"/>
    <n v="20.8"/>
  </r>
  <r>
    <n v="565386"/>
    <x v="73"/>
    <s v="United Kingdom"/>
    <n v="17997"/>
    <n v="22174"/>
    <m/>
    <n v="6"/>
    <n v="1.65"/>
    <n v="9.8999999999999986"/>
  </r>
  <r>
    <n v="565416"/>
    <x v="74"/>
    <s v="Germany"/>
    <n v="12710"/>
    <n v="22197"/>
    <m/>
    <n v="12"/>
    <n v="0.85"/>
    <n v="10.199999999999999"/>
  </r>
  <r>
    <n v="565430"/>
    <x v="74"/>
    <s v="Germany"/>
    <n v="14335"/>
    <n v="22174"/>
    <m/>
    <n v="12"/>
    <n v="1.65"/>
    <n v="19.799999999999997"/>
  </r>
  <r>
    <n v="565519"/>
    <x v="75"/>
    <s v="Spain"/>
    <n v="12502"/>
    <n v="22741"/>
    <m/>
    <n v="48"/>
    <n v="0.85"/>
    <n v="40.799999999999997"/>
  </r>
  <r>
    <n v="565765"/>
    <x v="76"/>
    <s v="Germany"/>
    <n v="12526"/>
    <n v="20713"/>
    <m/>
    <n v="10"/>
    <n v="2.08"/>
    <n v="20.8"/>
  </r>
  <r>
    <n v="565854"/>
    <x v="77"/>
    <s v="France"/>
    <n v="12490"/>
    <n v="22197"/>
    <m/>
    <n v="36"/>
    <n v="0.85"/>
    <n v="30.599999999999998"/>
  </r>
  <r>
    <n v="565865"/>
    <x v="77"/>
    <s v="France"/>
    <n v="12637"/>
    <n v="22174"/>
    <m/>
    <n v="12"/>
    <n v="1.65"/>
    <n v="19.799999999999997"/>
  </r>
  <r>
    <n v="565930"/>
    <x v="78"/>
    <s v="France"/>
    <n v="12685"/>
    <n v="22174"/>
    <m/>
    <n v="12"/>
    <n v="1.65"/>
    <n v="19.799999999999997"/>
  </r>
  <r>
    <n v="565967"/>
    <x v="78"/>
    <s v="Netherlands"/>
    <n v="14646"/>
    <n v="20713"/>
    <m/>
    <n v="10"/>
    <n v="2.08"/>
    <n v="20.8"/>
  </r>
  <r>
    <n v="565967"/>
    <x v="78"/>
    <s v="Netherlands"/>
    <n v="14646"/>
    <n v="22653"/>
    <m/>
    <n v="20"/>
    <n v="1.95"/>
    <n v="39"/>
  </r>
  <r>
    <n v="566076"/>
    <x v="79"/>
    <s v="Belgium"/>
    <n v="12449"/>
    <n v="21888"/>
    <m/>
    <n v="4"/>
    <n v="3.75"/>
    <n v="15"/>
  </r>
  <r>
    <n v="566163"/>
    <x v="79"/>
    <s v="France"/>
    <n v="12637"/>
    <n v="22174"/>
    <m/>
    <n v="12"/>
    <n v="1.65"/>
    <n v="19.799999999999997"/>
  </r>
  <r>
    <n v="566195"/>
    <x v="79"/>
    <s v="Norway"/>
    <n v="12433"/>
    <n v="22197"/>
    <m/>
    <n v="100"/>
    <n v="0.72"/>
    <n v="72"/>
  </r>
  <r>
    <n v="566567"/>
    <x v="80"/>
    <s v="United Kingdom"/>
    <n v="16161"/>
    <n v="20713"/>
    <m/>
    <n v="10"/>
    <n v="2.08"/>
    <n v="20.8"/>
  </r>
  <r>
    <n v="566721"/>
    <x v="81"/>
    <s v="United Kingdom"/>
    <n v="12921"/>
    <n v="22653"/>
    <m/>
    <n v="10"/>
    <n v="1.95"/>
    <n v="19.5"/>
  </r>
  <r>
    <n v="567185"/>
    <x v="82"/>
    <s v="United Kingdom"/>
    <n v="16370"/>
    <n v="20713"/>
    <m/>
    <n v="4"/>
    <n v="2.08"/>
    <n v="8.32"/>
  </r>
  <r>
    <n v="567280"/>
    <x v="83"/>
    <s v="Netherlands"/>
    <n v="14646"/>
    <n v="20713"/>
    <m/>
    <n v="100"/>
    <n v="1.79"/>
    <n v="179"/>
  </r>
  <r>
    <n v="567526"/>
    <x v="84"/>
    <s v="Denmark"/>
    <n v="12435"/>
    <n v="20713"/>
    <m/>
    <n v="100"/>
    <n v="1.79"/>
    <n v="179"/>
  </r>
  <r>
    <n v="567552"/>
    <x v="84"/>
    <s v="France"/>
    <n v="12583"/>
    <n v="22197"/>
    <m/>
    <n v="24"/>
    <n v="0.85"/>
    <n v="20.399999999999999"/>
  </r>
  <r>
    <n v="567795"/>
    <x v="85"/>
    <s v="Netherlands"/>
    <n v="14646"/>
    <n v="20713"/>
    <m/>
    <n v="100"/>
    <n v="1.79"/>
    <n v="179"/>
  </r>
  <r>
    <n v="567915"/>
    <x v="85"/>
    <s v="France"/>
    <n v="12579"/>
    <n v="62018"/>
    <m/>
    <n v="6"/>
    <n v="1.95"/>
    <n v="11.7"/>
  </r>
  <r>
    <n v="567924"/>
    <x v="85"/>
    <s v="Germany"/>
    <n v="12471"/>
    <n v="22741"/>
    <m/>
    <n v="48"/>
    <n v="0.85"/>
    <n v="40.799999999999997"/>
  </r>
  <r>
    <n v="567928"/>
    <x v="85"/>
    <s v="Belgium"/>
    <n v="12380"/>
    <n v="20713"/>
    <m/>
    <n v="10"/>
    <n v="2.08"/>
    <n v="20.8"/>
  </r>
  <r>
    <n v="567938"/>
    <x v="85"/>
    <s v="Finland"/>
    <n v="12704"/>
    <n v="22694"/>
    <m/>
    <n v="6"/>
    <n v="2.1"/>
    <n v="12.600000000000001"/>
  </r>
  <r>
    <n v="568040"/>
    <x v="86"/>
    <s v="France"/>
    <n v="12681"/>
    <n v="22197"/>
    <m/>
    <n v="12"/>
    <n v="0.85"/>
    <n v="10.199999999999999"/>
  </r>
  <r>
    <n v="568179"/>
    <x v="87"/>
    <s v="Spain"/>
    <n v="12545"/>
    <n v="22197"/>
    <m/>
    <n v="12"/>
    <n v="0.85"/>
    <n v="10.199999999999999"/>
  </r>
  <r>
    <n v="568650"/>
    <x v="88"/>
    <s v="Switzerland"/>
    <n v="13505"/>
    <n v="22653"/>
    <m/>
    <n v="10"/>
    <n v="1.95"/>
    <n v="19.5"/>
  </r>
  <r>
    <n v="568650"/>
    <x v="88"/>
    <s v="Switzerland"/>
    <n v="13505"/>
    <n v="22174"/>
    <m/>
    <n v="12"/>
    <n v="1.65"/>
    <n v="19.799999999999997"/>
  </r>
  <r>
    <n v="568953"/>
    <x v="89"/>
    <s v="France"/>
    <n v="12728"/>
    <n v="22197"/>
    <m/>
    <n v="12"/>
    <n v="0.85"/>
    <n v="10.199999999999999"/>
  </r>
  <r>
    <n v="568953"/>
    <x v="89"/>
    <s v="France"/>
    <n v="12728"/>
    <n v="22741"/>
    <m/>
    <n v="48"/>
    <n v="0.85"/>
    <n v="40.799999999999997"/>
  </r>
  <r>
    <n v="569332"/>
    <x v="90"/>
    <s v="France"/>
    <n v="12637"/>
    <n v="20713"/>
    <m/>
    <n v="3"/>
    <n v="2.08"/>
    <n v="6.24"/>
  </r>
  <r>
    <n v="569486"/>
    <x v="91"/>
    <s v="United Kingdom"/>
    <n v="15339"/>
    <n v="22694"/>
    <m/>
    <n v="2"/>
    <n v="2.1"/>
    <n v="4.2"/>
  </r>
  <r>
    <n v="569562"/>
    <x v="92"/>
    <s v="Germany"/>
    <n v="12720"/>
    <n v="22197"/>
    <m/>
    <n v="12"/>
    <n v="0.85"/>
    <n v="10.199999999999999"/>
  </r>
  <r>
    <n v="569640"/>
    <x v="92"/>
    <s v="Germany"/>
    <n v="12471"/>
    <n v="22741"/>
    <m/>
    <n v="96"/>
    <n v="0.85"/>
    <n v="81.599999999999994"/>
  </r>
  <r>
    <n v="569653"/>
    <x v="92"/>
    <s v="Switzerland"/>
    <n v="12451"/>
    <n v="20713"/>
    <m/>
    <n v="10"/>
    <n v="2.08"/>
    <n v="20.8"/>
  </r>
  <r>
    <n v="569844"/>
    <x v="93"/>
    <s v="Germany"/>
    <n v="12626"/>
    <n v="20713"/>
    <m/>
    <n v="10"/>
    <n v="2.08"/>
    <n v="20.8"/>
  </r>
  <r>
    <n v="569848"/>
    <x v="93"/>
    <s v="United Kingdom"/>
    <n v="16316"/>
    <n v="22197"/>
    <m/>
    <n v="24"/>
    <n v="0.85"/>
    <n v="20.399999999999999"/>
  </r>
  <r>
    <n v="569860"/>
    <x v="93"/>
    <s v="Germany"/>
    <n v="13812"/>
    <n v="22197"/>
    <m/>
    <n v="12"/>
    <n v="0.85"/>
    <n v="10.199999999999999"/>
  </r>
  <r>
    <n v="569866"/>
    <x v="93"/>
    <s v="Portugal"/>
    <n v="12757"/>
    <n v="20713"/>
    <m/>
    <n v="10"/>
    <n v="2.08"/>
    <n v="20.8"/>
  </r>
  <r>
    <n v="569866"/>
    <x v="93"/>
    <s v="Portugal"/>
    <n v="12757"/>
    <n v="22741"/>
    <m/>
    <n v="12"/>
    <n v="0.85"/>
    <n v="10.199999999999999"/>
  </r>
  <r>
    <n v="570249"/>
    <x v="94"/>
    <s v="United Kingdom"/>
    <n v="17509"/>
    <n v="21888"/>
    <m/>
    <n v="4"/>
    <n v="3.75"/>
    <n v="15"/>
  </r>
  <r>
    <n v="570653"/>
    <x v="95"/>
    <s v="United Kingdom"/>
    <n v="14710"/>
    <n v="22197"/>
    <m/>
    <n v="6"/>
    <n v="0.85"/>
    <n v="5.0999999999999996"/>
  </r>
  <r>
    <n v="570672"/>
    <x v="95"/>
    <s v="France"/>
    <n v="12536"/>
    <n v="21888"/>
    <m/>
    <n v="4"/>
    <n v="3.75"/>
    <n v="15"/>
  </r>
  <r>
    <n v="570833"/>
    <x v="96"/>
    <s v="United Kingdom"/>
    <n v="14834"/>
    <n v="22197"/>
    <m/>
    <n v="24"/>
    <n v="0.85"/>
    <n v="20.399999999999999"/>
  </r>
  <r>
    <n v="570851"/>
    <x v="96"/>
    <s v="France"/>
    <n v="12583"/>
    <n v="22197"/>
    <m/>
    <n v="12"/>
    <n v="0.85"/>
    <n v="10.199999999999999"/>
  </r>
  <r>
    <n v="570964"/>
    <x v="97"/>
    <s v="Portugal"/>
    <n v="12766"/>
    <n v="21888"/>
    <m/>
    <n v="4"/>
    <n v="3.75"/>
    <n v="15"/>
  </r>
  <r>
    <n v="571227"/>
    <x v="98"/>
    <s v="Germany"/>
    <n v="12477"/>
    <n v="21116"/>
    <m/>
    <n v="6"/>
    <n v="4.95"/>
    <n v="29.700000000000003"/>
  </r>
  <r>
    <n v="571280"/>
    <x v="99"/>
    <s v="United Kingdom"/>
    <n v="18122"/>
    <n v="22197"/>
    <m/>
    <n v="6"/>
    <n v="0.85"/>
    <n v="5.0999999999999996"/>
  </r>
  <r>
    <n v="571328"/>
    <x v="100"/>
    <s v="Germany"/>
    <n v="12473"/>
    <n v="22741"/>
    <m/>
    <n v="48"/>
    <n v="0.85"/>
    <n v="40.799999999999997"/>
  </r>
  <r>
    <n v="571670"/>
    <x v="101"/>
    <s v="Italy"/>
    <n v="12611"/>
    <n v="22197"/>
    <m/>
    <n v="12"/>
    <n v="0.85"/>
    <n v="10.199999999999999"/>
  </r>
  <r>
    <n v="571904"/>
    <x v="102"/>
    <s v="Germany"/>
    <n v="12522"/>
    <n v="21116"/>
    <m/>
    <n v="3"/>
    <n v="4.95"/>
    <n v="14.850000000000001"/>
  </r>
  <r>
    <n v="572058"/>
    <x v="103"/>
    <s v="United Kingdom"/>
    <n v="18252"/>
    <n v="23417"/>
    <m/>
    <n v="1"/>
    <n v="1.65"/>
    <n v="1.65"/>
  </r>
  <r>
    <n v="572065"/>
    <x v="103"/>
    <s v="Spain"/>
    <n v="12556"/>
    <n v="22197"/>
    <m/>
    <n v="3"/>
    <n v="0.85"/>
    <n v="2.5499999999999998"/>
  </r>
  <r>
    <n v="572327"/>
    <x v="104"/>
    <s v="United Kingdom"/>
    <n v="15277"/>
    <n v="21888"/>
    <m/>
    <n v="8"/>
    <n v="3.75"/>
    <n v="30"/>
  </r>
  <r>
    <n v="572887"/>
    <x v="105"/>
    <s v="Belgium"/>
    <n v="12362"/>
    <n v="22174"/>
    <m/>
    <n v="12"/>
    <n v="1.65"/>
    <n v="19.799999999999997"/>
  </r>
  <r>
    <n v="573333"/>
    <x v="106"/>
    <s v="Sweden"/>
    <n v="12483"/>
    <n v="21888"/>
    <m/>
    <n v="4"/>
    <n v="3.75"/>
    <n v="15"/>
  </r>
  <r>
    <n v="573343"/>
    <x v="106"/>
    <s v="United Kingdom"/>
    <n v="13566"/>
    <n v="21888"/>
    <m/>
    <n v="2"/>
    <n v="3.75"/>
    <n v="7.5"/>
  </r>
  <r>
    <n v="573656"/>
    <x v="107"/>
    <s v="Belgium"/>
    <n v="12417"/>
    <n v="22741"/>
    <m/>
    <n v="48"/>
    <n v="0.85"/>
    <n v="40.799999999999997"/>
  </r>
  <r>
    <n v="573814"/>
    <x v="108"/>
    <s v="United Kingdom"/>
    <n v="13268"/>
    <n v="23417"/>
    <m/>
    <n v="4"/>
    <n v="1.65"/>
    <n v="6.6"/>
  </r>
  <r>
    <n v="573889"/>
    <x v="108"/>
    <s v="United Kingdom"/>
    <n v="13571"/>
    <n v="22197"/>
    <m/>
    <n v="15"/>
    <n v="0.85"/>
    <n v="12.75"/>
  </r>
  <r>
    <n v="574093"/>
    <x v="109"/>
    <s v="France"/>
    <n v="12437"/>
    <n v="22197"/>
    <m/>
    <n v="12"/>
    <n v="0.85"/>
    <n v="10.199999999999999"/>
  </r>
  <r>
    <n v="574329"/>
    <x v="110"/>
    <s v="Belgium"/>
    <n v="12362"/>
    <n v="22197"/>
    <m/>
    <n v="36"/>
    <n v="0.85"/>
    <n v="30.599999999999998"/>
  </r>
  <r>
    <n v="574501"/>
    <x v="110"/>
    <s v="France"/>
    <n v="12577"/>
    <n v="22174"/>
    <m/>
    <n v="3"/>
    <n v="1.65"/>
    <n v="4.9499999999999993"/>
  </r>
  <r>
    <n v="574506"/>
    <x v="110"/>
    <s v="France"/>
    <n v="12577"/>
    <n v="22197"/>
    <m/>
    <n v="2"/>
    <n v="0.85"/>
    <n v="1.7"/>
  </r>
  <r>
    <n v="574506"/>
    <x v="110"/>
    <s v="France"/>
    <n v="12577"/>
    <n v="22197"/>
    <m/>
    <n v="4"/>
    <n v="0.85"/>
    <n v="3.4"/>
  </r>
  <r>
    <n v="574550"/>
    <x v="110"/>
    <s v="Spain"/>
    <n v="12484"/>
    <n v="22197"/>
    <m/>
    <n v="12"/>
    <n v="0.85"/>
    <n v="10.199999999999999"/>
  </r>
  <r>
    <n v="574575"/>
    <x v="110"/>
    <s v="United Kingdom"/>
    <n v="14971"/>
    <n v="22694"/>
    <m/>
    <n v="2"/>
    <n v="2.1"/>
    <n v="4.2"/>
  </r>
  <r>
    <n v="574709"/>
    <x v="111"/>
    <s v="United Kingdom"/>
    <n v="17768"/>
    <n v="22197"/>
    <m/>
    <n v="22"/>
    <n v="0.85"/>
    <n v="18.7"/>
  </r>
  <r>
    <n v="574714"/>
    <x v="111"/>
    <s v="United Kingdom"/>
    <n v="15427"/>
    <n v="22197"/>
    <m/>
    <n v="4"/>
    <n v="0.85"/>
    <n v="3.4"/>
  </r>
  <r>
    <n v="574740"/>
    <x v="111"/>
    <s v="Switzerland"/>
    <n v="12357"/>
    <n v="22190"/>
    <m/>
    <n v="12"/>
    <n v="2.1"/>
    <n v="25.200000000000003"/>
  </r>
  <r>
    <n v="574740"/>
    <x v="111"/>
    <s v="Switzerland"/>
    <n v="12357"/>
    <n v="21116"/>
    <m/>
    <n v="16"/>
    <n v="4.25"/>
    <n v="68"/>
  </r>
  <r>
    <n v="575067"/>
    <x v="112"/>
    <s v="France"/>
    <n v="12583"/>
    <n v="22197"/>
    <m/>
    <n v="24"/>
    <n v="0.85"/>
    <n v="20.399999999999999"/>
  </r>
  <r>
    <n v="575331"/>
    <x v="113"/>
    <s v="United Kingdom"/>
    <n v="13209"/>
    <n v="22197"/>
    <m/>
    <n v="12"/>
    <n v="0.85"/>
    <n v="10.199999999999999"/>
  </r>
  <r>
    <n v="575507"/>
    <x v="114"/>
    <s v="United Kingdom"/>
    <n v="17197"/>
    <n v="21888"/>
    <m/>
    <n v="4"/>
    <n v="3.75"/>
    <n v="15"/>
  </r>
  <r>
    <n v="575514"/>
    <x v="114"/>
    <s v="Spain"/>
    <n v="12541"/>
    <n v="22197"/>
    <m/>
    <n v="24"/>
    <n v="0.85"/>
    <n v="20.399999999999999"/>
  </r>
  <r>
    <n v="575880"/>
    <x v="115"/>
    <s v="France"/>
    <n v="12726"/>
    <n v="21888"/>
    <m/>
    <n v="4"/>
    <n v="3.75"/>
    <n v="15"/>
  </r>
  <r>
    <n v="575886"/>
    <x v="115"/>
    <s v="Germany"/>
    <n v="12517"/>
    <n v="20713"/>
    <m/>
    <n v="3"/>
    <n v="2.08"/>
    <n v="6.24"/>
  </r>
  <r>
    <n v="576215"/>
    <x v="116"/>
    <s v="United Kingdom"/>
    <n v="17652"/>
    <n v="22197"/>
    <m/>
    <n v="24"/>
    <n v="0.85"/>
    <n v="20.399999999999999"/>
  </r>
  <r>
    <n v="576255"/>
    <x v="116"/>
    <s v="United Kingdom"/>
    <n v="15993"/>
    <n v="22197"/>
    <m/>
    <n v="10"/>
    <n v="0.85"/>
    <n v="8.5"/>
  </r>
  <r>
    <n v="576629"/>
    <x v="117"/>
    <s v="Germany"/>
    <n v="12621"/>
    <n v="62018"/>
    <m/>
    <n v="6"/>
    <n v="1.95"/>
    <n v="11.7"/>
  </r>
  <r>
    <n v="577033"/>
    <x v="118"/>
    <s v="United Kingdom"/>
    <n v="17797"/>
    <n v="22694"/>
    <m/>
    <n v="4"/>
    <n v="2.1"/>
    <n v="8.4"/>
  </r>
  <r>
    <n v="577046"/>
    <x v="118"/>
    <s v="Belgium"/>
    <n v="12449"/>
    <n v="22174"/>
    <m/>
    <n v="12"/>
    <n v="1.65"/>
    <n v="19.799999999999997"/>
  </r>
  <r>
    <n v="577121"/>
    <x v="118"/>
    <s v="France"/>
    <n v="12681"/>
    <n v="22197"/>
    <m/>
    <n v="12"/>
    <n v="0.85"/>
    <n v="10.199999999999999"/>
  </r>
  <r>
    <n v="577152"/>
    <x v="119"/>
    <s v="France"/>
    <n v="14277"/>
    <n v="22741"/>
    <m/>
    <n v="48"/>
    <n v="0.85"/>
    <n v="40.799999999999997"/>
  </r>
  <r>
    <n v="577314"/>
    <x v="119"/>
    <s v="Norway"/>
    <n v="12444"/>
    <n v="22694"/>
    <m/>
    <n v="6"/>
    <n v="2.1"/>
    <n v="12.600000000000001"/>
  </r>
  <r>
    <n v="577316"/>
    <x v="119"/>
    <s v="Italy"/>
    <n v="12578"/>
    <n v="21888"/>
    <m/>
    <n v="4"/>
    <n v="3.75"/>
    <n v="15"/>
  </r>
  <r>
    <n v="577476"/>
    <x v="120"/>
    <s v="Spain"/>
    <n v="12540"/>
    <n v="21116"/>
    <m/>
    <n v="6"/>
    <n v="4.95"/>
    <n v="29.700000000000003"/>
  </r>
  <r>
    <n v="577476"/>
    <x v="120"/>
    <s v="Spain"/>
    <n v="12540"/>
    <n v="22741"/>
    <m/>
    <n v="48"/>
    <n v="0.85"/>
    <n v="40.799999999999997"/>
  </r>
  <r>
    <n v="577938"/>
    <x v="121"/>
    <s v="United Kingdom"/>
    <n v="15525"/>
    <n v="22197"/>
    <m/>
    <n v="2"/>
    <n v="0.85"/>
    <n v="1.7"/>
  </r>
  <r>
    <n v="578108"/>
    <x v="122"/>
    <s v="Italy"/>
    <n v="14912"/>
    <n v="22197"/>
    <m/>
    <n v="100"/>
    <n v="0.72"/>
    <n v="72"/>
  </r>
  <r>
    <n v="578147"/>
    <x v="122"/>
    <s v="United Kingdom"/>
    <n v="12748"/>
    <n v="22197"/>
    <m/>
    <n v="4"/>
    <n v="0.85"/>
    <n v="3.4"/>
  </r>
  <r>
    <n v="578781"/>
    <x v="123"/>
    <s v="United Kingdom"/>
    <n v="15872"/>
    <n v="62018"/>
    <m/>
    <n v="1"/>
    <n v="1.95"/>
    <n v="1.95"/>
  </r>
  <r>
    <n v="578949"/>
    <x v="124"/>
    <s v="United Kingdom"/>
    <n v="14954"/>
    <n v="21260"/>
    <m/>
    <n v="1"/>
    <n v="3.25"/>
    <n v="3.25"/>
  </r>
  <r>
    <n v="579135"/>
    <x v="125"/>
    <s v="United Kingdom"/>
    <n v="18096"/>
    <n v="22197"/>
    <m/>
    <n v="20"/>
    <n v="0.85"/>
    <n v="17"/>
  </r>
  <r>
    <n v="579503"/>
    <x v="126"/>
    <s v="Spain"/>
    <n v="17097"/>
    <n v="20713"/>
    <m/>
    <n v="1"/>
    <n v="2.08"/>
    <n v="2.08"/>
  </r>
  <r>
    <n v="579692"/>
    <x v="127"/>
    <s v="Norway"/>
    <n v="12433"/>
    <n v="22197"/>
    <m/>
    <n v="100"/>
    <n v="0.72"/>
    <n v="72"/>
  </r>
  <r>
    <n v="580265"/>
    <x v="128"/>
    <s v="Finland"/>
    <n v="12587"/>
    <n v="20713"/>
    <m/>
    <n v="10"/>
    <n v="2.08"/>
    <n v="20.8"/>
  </r>
  <r>
    <n v="580998"/>
    <x v="129"/>
    <s v="United Kingdom"/>
    <n v="16987"/>
    <n v="22694"/>
    <m/>
    <n v="2"/>
    <n v="2.1"/>
    <n v="4.2"/>
  </r>
  <r>
    <n v="581246"/>
    <x v="130"/>
    <s v="United Kingdom"/>
    <n v="15453"/>
    <n v="22694"/>
    <m/>
    <n v="1"/>
    <n v="2.1"/>
    <n v="2.1"/>
  </r>
  <r>
    <n v="581253"/>
    <x v="130"/>
    <s v="United Kingdom"/>
    <n v="16891"/>
    <n v="22694"/>
    <m/>
    <n v="4"/>
    <n v="2.1"/>
    <n v="8.4"/>
  </r>
  <r>
    <n v="581412"/>
    <x v="130"/>
    <s v="United Kingdom"/>
    <n v="14415"/>
    <n v="20713"/>
    <m/>
    <n v="5"/>
    <n v="2.08"/>
    <n v="10.4"/>
  </r>
  <r>
    <n v="581476"/>
    <x v="131"/>
    <s v="Norway"/>
    <n v="12433"/>
    <n v="22197"/>
    <m/>
    <n v="100"/>
    <n v="0.72"/>
    <n v="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s v="Spring, Fall"/>
    <x v="0"/>
    <s v="No"/>
  </r>
  <r>
    <x v="1"/>
    <x v="1"/>
    <x v="1"/>
    <s v="Summer, Fall"/>
    <x v="1"/>
    <s v="Yes"/>
  </r>
  <r>
    <x v="2"/>
    <x v="1"/>
    <x v="0"/>
    <s v="Spring, Summer, Fall"/>
    <x v="1"/>
    <s v="No"/>
  </r>
  <r>
    <x v="3"/>
    <x v="1"/>
    <x v="2"/>
    <s v="Spring, Summer, Fall"/>
    <x v="1"/>
    <s v="Yes"/>
  </r>
  <r>
    <x v="4"/>
    <x v="1"/>
    <x v="2"/>
    <s v="Spring, Summer, Fall"/>
    <x v="0"/>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n v="21"/>
    <x v="0"/>
    <n v="44"/>
    <x v="0"/>
    <d v="2024-03-02T00:00:00"/>
    <n v="265025"/>
  </r>
  <r>
    <n v="21"/>
    <x v="0"/>
    <n v="44"/>
    <x v="0"/>
    <d v="2025-03-02T00:00:00"/>
    <n v="330682"/>
  </r>
  <r>
    <n v="21"/>
    <x v="0"/>
    <n v="44"/>
    <x v="0"/>
    <d v="2026-03-02T00:00:00"/>
    <n v="251539"/>
  </r>
  <r>
    <n v="21"/>
    <x v="0"/>
    <n v="56"/>
    <x v="1"/>
    <d v="2024-03-02T00:00:00"/>
    <n v="71072810"/>
  </r>
  <r>
    <n v="21"/>
    <x v="0"/>
    <n v="56"/>
    <x v="1"/>
    <d v="2025-03-02T00:00:00"/>
    <n v="80273172"/>
  </r>
  <r>
    <n v="21"/>
    <x v="0"/>
    <n v="56"/>
    <x v="1"/>
    <d v="2026-03-02T00:00:00"/>
    <n v="79877714"/>
  </r>
  <r>
    <n v="21"/>
    <x v="0"/>
    <n v="75"/>
    <x v="2"/>
    <d v="2024-03-02T00:00:00"/>
    <n v="431024"/>
  </r>
  <r>
    <n v="21"/>
    <x v="0"/>
    <n v="75"/>
    <x v="2"/>
    <d v="2025-03-02T00:00:00"/>
    <n v="520397"/>
  </r>
  <r>
    <n v="21"/>
    <x v="0"/>
    <n v="75"/>
    <x v="2"/>
    <d v="2026-03-02T00:00:00"/>
    <n v="432136"/>
  </r>
  <r>
    <n v="21"/>
    <x v="0"/>
    <n v="27"/>
    <x v="3"/>
    <d v="2024-03-02T00:00:00"/>
    <n v="11549881"/>
  </r>
  <r>
    <n v="21"/>
    <x v="0"/>
    <n v="27"/>
    <x v="3"/>
    <d v="2025-03-02T00:00:00"/>
    <n v="11782549"/>
  </r>
  <r>
    <n v="21"/>
    <x v="0"/>
    <n v="27"/>
    <x v="3"/>
    <d v="2026-03-02T00:00:00"/>
    <n v="12175602"/>
  </r>
  <r>
    <n v="21"/>
    <x v="0"/>
    <n v="15"/>
    <x v="4"/>
    <d v="2024-03-02T00:00:00"/>
    <n v="4418388"/>
  </r>
  <r>
    <n v="21"/>
    <x v="0"/>
    <n v="15"/>
    <x v="4"/>
    <d v="2025-03-02T00:00:00"/>
    <n v="5738473"/>
  </r>
  <r>
    <n v="21"/>
    <x v="0"/>
    <n v="15"/>
    <x v="4"/>
    <d v="2026-03-02T00:00:00"/>
    <n v="6261895"/>
  </r>
  <r>
    <n v="33"/>
    <x v="1"/>
    <n v="44"/>
    <x v="0"/>
    <d v="2024-03-02T00:00:00"/>
    <n v="8012300"/>
  </r>
  <r>
    <n v="33"/>
    <x v="1"/>
    <n v="44"/>
    <x v="0"/>
    <d v="2025-03-02T00:00:00"/>
    <n v="10237100"/>
  </r>
  <r>
    <n v="33"/>
    <x v="1"/>
    <n v="44"/>
    <x v="0"/>
    <d v="2026-03-02T00:00:00"/>
    <n v="7119000"/>
  </r>
  <r>
    <n v="33"/>
    <x v="1"/>
    <n v="56"/>
    <x v="1"/>
    <d v="2024-03-02T00:00:00"/>
    <n v="13060100"/>
  </r>
  <r>
    <n v="33"/>
    <x v="1"/>
    <n v="56"/>
    <x v="1"/>
    <d v="2025-03-02T00:00:00"/>
    <n v="14193800"/>
  </r>
  <r>
    <n v="33"/>
    <x v="1"/>
    <n v="56"/>
    <x v="1"/>
    <d v="2026-03-02T00:00:00"/>
    <n v="11486800"/>
  </r>
  <r>
    <n v="33"/>
    <x v="1"/>
    <n v="75"/>
    <x v="2"/>
    <d v="2024-03-02T00:00:00"/>
    <n v="2811900"/>
  </r>
  <r>
    <n v="33"/>
    <x v="1"/>
    <n v="75"/>
    <x v="2"/>
    <d v="2025-03-02T00:00:00"/>
    <n v="3905600"/>
  </r>
  <r>
    <n v="33"/>
    <x v="1"/>
    <n v="75"/>
    <x v="2"/>
    <d v="2026-03-02T00:00:00"/>
    <n v="2907000"/>
  </r>
  <r>
    <n v="33"/>
    <x v="1"/>
    <n v="15"/>
    <x v="4"/>
    <d v="2024-03-02T00:00:00"/>
    <n v="27205200"/>
  </r>
  <r>
    <n v="33"/>
    <x v="1"/>
    <n v="15"/>
    <x v="4"/>
    <d v="2025-03-02T00:00:00"/>
    <n v="37529600"/>
  </r>
  <r>
    <n v="33"/>
    <x v="1"/>
    <n v="15"/>
    <x v="4"/>
    <d v="2026-03-02T00:00:00"/>
    <n v="29280800"/>
  </r>
  <r>
    <n v="100"/>
    <x v="2"/>
    <n v="44"/>
    <x v="0"/>
    <d v="2024-03-02T00:00:00"/>
    <n v="1620000"/>
  </r>
  <r>
    <n v="100"/>
    <x v="2"/>
    <n v="44"/>
    <x v="0"/>
    <d v="2025-03-02T00:00:00"/>
    <n v="1750000"/>
  </r>
  <r>
    <n v="100"/>
    <x v="2"/>
    <n v="44"/>
    <x v="0"/>
    <d v="2026-03-02T00:00:00"/>
    <n v="1830000"/>
  </r>
  <r>
    <n v="100"/>
    <x v="2"/>
    <n v="56"/>
    <x v="1"/>
    <d v="2024-03-02T00:00:00"/>
    <n v="22260000"/>
  </r>
  <r>
    <n v="100"/>
    <x v="2"/>
    <n v="56"/>
    <x v="1"/>
    <d v="2025-03-02T00:00:00"/>
    <n v="23290000"/>
  </r>
  <r>
    <n v="100"/>
    <x v="2"/>
    <n v="56"/>
    <x v="1"/>
    <d v="2026-03-02T00:00:00"/>
    <n v="23670000"/>
  </r>
  <r>
    <n v="100"/>
    <x v="2"/>
    <n v="27"/>
    <x v="3"/>
    <d v="2024-03-02T00:00:00"/>
    <n v="157800000"/>
  </r>
  <r>
    <n v="100"/>
    <x v="2"/>
    <n v="27"/>
    <x v="3"/>
    <d v="2025-03-02T00:00:00"/>
    <n v="159200000"/>
  </r>
  <r>
    <n v="100"/>
    <x v="2"/>
    <n v="27"/>
    <x v="3"/>
    <d v="2026-03-02T00:00:00"/>
    <n v="157200000"/>
  </r>
  <r>
    <n v="100"/>
    <x v="2"/>
    <n v="15"/>
    <x v="4"/>
    <d v="2024-03-02T00:00:00"/>
    <n v="94880000"/>
  </r>
  <r>
    <n v="100"/>
    <x v="2"/>
    <n v="15"/>
    <x v="4"/>
    <d v="2025-03-02T00:00:00"/>
    <n v="93510000"/>
  </r>
  <r>
    <n v="100"/>
    <x v="2"/>
    <n v="15"/>
    <x v="4"/>
    <d v="2026-03-02T00:00:00"/>
    <n v="94483000"/>
  </r>
  <r>
    <n v="185"/>
    <x v="3"/>
    <n v="44"/>
    <x v="0"/>
    <d v="2024-03-02T00:00:00"/>
    <n v="13951676"/>
  </r>
  <r>
    <n v="185"/>
    <x v="3"/>
    <n v="44"/>
    <x v="0"/>
    <d v="2025-03-02T00:00:00"/>
    <n v="15388704"/>
  </r>
  <r>
    <n v="185"/>
    <x v="3"/>
    <n v="44"/>
    <x v="0"/>
    <d v="2026-03-02T00:00:00"/>
    <n v="20444258"/>
  </r>
  <r>
    <n v="185"/>
    <x v="3"/>
    <n v="56"/>
    <x v="1"/>
    <d v="2024-03-02T00:00:00"/>
    <n v="8212924"/>
  </r>
  <r>
    <n v="185"/>
    <x v="3"/>
    <n v="56"/>
    <x v="1"/>
    <d v="2025-03-02T00:00:00"/>
    <n v="11634943"/>
  </r>
  <r>
    <n v="185"/>
    <x v="3"/>
    <n v="56"/>
    <x v="1"/>
    <d v="2026-03-02T00:00:00"/>
    <n v="11332138"/>
  </r>
  <r>
    <n v="185"/>
    <x v="3"/>
    <n v="75"/>
    <x v="2"/>
    <d v="2024-03-02T00:00:00"/>
    <n v="4027274"/>
  </r>
  <r>
    <n v="185"/>
    <x v="3"/>
    <n v="75"/>
    <x v="2"/>
    <d v="2025-03-02T00:00:00"/>
    <n v="4931822"/>
  </r>
  <r>
    <n v="185"/>
    <x v="3"/>
    <n v="75"/>
    <x v="2"/>
    <d v="2026-03-02T00:00:00"/>
    <n v="5273812"/>
  </r>
  <r>
    <n v="185"/>
    <x v="3"/>
    <n v="27"/>
    <x v="3"/>
    <d v="2024-03-02T00:00:00"/>
    <n v="1051891"/>
  </r>
  <r>
    <n v="185"/>
    <x v="3"/>
    <n v="27"/>
    <x v="3"/>
    <d v="2025-03-02T00:00:00"/>
    <n v="934943"/>
  </r>
  <r>
    <n v="185"/>
    <x v="3"/>
    <n v="27"/>
    <x v="3"/>
    <d v="2026-03-02T00:00:00"/>
    <n v="1048566"/>
  </r>
  <r>
    <n v="185"/>
    <x v="3"/>
    <n v="15"/>
    <x v="4"/>
    <d v="2024-03-02T00:00:00"/>
    <n v="37719640"/>
  </r>
  <r>
    <n v="185"/>
    <x v="3"/>
    <n v="15"/>
    <x v="4"/>
    <d v="2025-03-02T00:00:00"/>
    <n v="52090796"/>
  </r>
  <r>
    <n v="185"/>
    <x v="3"/>
    <n v="15"/>
    <x v="4"/>
    <d v="2026-03-02T00:00:00"/>
    <n v="59711382"/>
  </r>
  <r>
    <n v="231"/>
    <x v="4"/>
    <n v="44"/>
    <x v="0"/>
    <d v="2024-03-02T00:00:00"/>
    <n v="4796081"/>
  </r>
  <r>
    <n v="231"/>
    <x v="4"/>
    <n v="44"/>
    <x v="0"/>
    <d v="2025-03-02T00:00:00"/>
    <n v="4682735"/>
  </r>
  <r>
    <n v="231"/>
    <x v="4"/>
    <n v="44"/>
    <x v="0"/>
    <d v="2026-03-02T00:00:00"/>
    <n v="3849230"/>
  </r>
  <r>
    <n v="231"/>
    <x v="4"/>
    <n v="56"/>
    <x v="1"/>
    <d v="2024-03-02T00:00:00"/>
    <n v="273820066"/>
  </r>
  <r>
    <n v="231"/>
    <x v="4"/>
    <n v="56"/>
    <x v="1"/>
    <d v="2025-03-02T00:00:00"/>
    <n v="353699441"/>
  </r>
  <r>
    <n v="231"/>
    <x v="4"/>
    <n v="56"/>
    <x v="1"/>
    <d v="2026-03-02T00:00:00"/>
    <n v="361091140"/>
  </r>
  <r>
    <n v="231"/>
    <x v="4"/>
    <n v="75"/>
    <x v="2"/>
    <d v="2024-03-02T00:00:00"/>
    <n v="987415"/>
  </r>
  <r>
    <n v="231"/>
    <x v="4"/>
    <n v="75"/>
    <x v="2"/>
    <d v="2025-03-02T00:00:00"/>
    <n v="1016024"/>
  </r>
  <r>
    <n v="231"/>
    <x v="4"/>
    <n v="75"/>
    <x v="2"/>
    <d v="2026-03-02T00:00:00"/>
    <n v="1011460"/>
  </r>
  <r>
    <n v="231"/>
    <x v="4"/>
    <n v="27"/>
    <x v="3"/>
    <d v="2024-03-02T00:00:00"/>
    <n v="9051265"/>
  </r>
  <r>
    <n v="231"/>
    <x v="4"/>
    <n v="27"/>
    <x v="3"/>
    <d v="2025-03-02T00:00:00"/>
    <n v="8613094"/>
  </r>
  <r>
    <n v="231"/>
    <x v="4"/>
    <n v="27"/>
    <x v="3"/>
    <d v="2026-03-02T00:00:00"/>
    <n v="10025980"/>
  </r>
  <r>
    <n v="231"/>
    <x v="4"/>
    <n v="15"/>
    <x v="4"/>
    <d v="2024-03-02T00:00:00"/>
    <n v="61677384"/>
  </r>
  <r>
    <n v="231"/>
    <x v="4"/>
    <n v="15"/>
    <x v="4"/>
    <d v="2025-03-02T00:00:00"/>
    <n v="57966656"/>
  </r>
  <r>
    <n v="231"/>
    <x v="4"/>
    <n v="15"/>
    <x v="4"/>
    <d v="2026-03-02T00:00:00"/>
    <n v="55395400"/>
  </r>
  <r>
    <n v="351"/>
    <x v="5"/>
    <n v="44"/>
    <x v="0"/>
    <d v="2024-03-02T00:00:00"/>
    <n v="1625800"/>
  </r>
  <r>
    <n v="351"/>
    <x v="5"/>
    <n v="44"/>
    <x v="0"/>
    <d v="2025-03-02T00:00:00"/>
    <n v="1699300"/>
  </r>
  <r>
    <n v="351"/>
    <x v="5"/>
    <n v="44"/>
    <x v="0"/>
    <d v="2026-03-02T00:00:00"/>
    <n v="1706000"/>
  </r>
  <r>
    <n v="351"/>
    <x v="5"/>
    <n v="56"/>
    <x v="1"/>
    <d v="2024-03-02T00:00:00"/>
    <n v="205719284"/>
  </r>
  <r>
    <n v="351"/>
    <x v="5"/>
    <n v="56"/>
    <x v="1"/>
    <d v="2025-03-02T00:00:00"/>
    <n v="218621905"/>
  </r>
  <r>
    <n v="351"/>
    <x v="5"/>
    <n v="56"/>
    <x v="1"/>
    <d v="2026-03-02T00:00:00"/>
    <n v="215812100"/>
  </r>
  <r>
    <n v="351"/>
    <x v="5"/>
    <n v="75"/>
    <x v="2"/>
    <d v="2024-03-02T00:00:00"/>
    <n v="650000"/>
  </r>
  <r>
    <n v="351"/>
    <x v="5"/>
    <n v="75"/>
    <x v="2"/>
    <d v="2025-03-02T00:00:00"/>
    <n v="600000"/>
  </r>
  <r>
    <n v="351"/>
    <x v="5"/>
    <n v="75"/>
    <x v="2"/>
    <d v="2026-03-02T00:00:00"/>
    <n v="630000"/>
  </r>
  <r>
    <n v="351"/>
    <x v="5"/>
    <n v="27"/>
    <x v="3"/>
    <d v="2024-03-02T00:00:00"/>
    <n v="205936129"/>
  </r>
  <r>
    <n v="351"/>
    <x v="5"/>
    <n v="27"/>
    <x v="3"/>
    <d v="2025-03-02T00:00:00"/>
    <n v="205201696"/>
  </r>
  <r>
    <n v="351"/>
    <x v="5"/>
    <n v="27"/>
    <x v="3"/>
    <d v="2026-03-02T00:00:00"/>
    <n v="208239610"/>
  </r>
  <r>
    <n v="351"/>
    <x v="5"/>
    <n v="15"/>
    <x v="4"/>
    <d v="2024-03-02T00:00:00"/>
    <n v="121030059"/>
  </r>
  <r>
    <n v="351"/>
    <x v="5"/>
    <n v="15"/>
    <x v="4"/>
    <d v="2025-03-02T00:00:00"/>
    <n v="121930527"/>
  </r>
  <r>
    <n v="351"/>
    <x v="5"/>
    <n v="15"/>
    <x v="4"/>
    <d v="2026-03-02T00:00:00"/>
    <n v="12621275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s v="Mitchell"/>
    <s v="Marner"/>
    <n v="10893000"/>
    <x v="0"/>
    <s v="Maple Leafs"/>
    <s v="Atlantic"/>
  </r>
  <r>
    <s v="Auston"/>
    <s v="Matthews"/>
    <n v="11643000"/>
    <x v="1"/>
    <s v="Maple Leafs"/>
    <s v="Atlantic"/>
  </r>
  <r>
    <s v="John "/>
    <s v="Tavares"/>
    <n v="11000000"/>
    <x v="1"/>
    <s v="Maple Leafs"/>
    <s v="Atlantic"/>
  </r>
  <r>
    <s v="William "/>
    <s v="Nylander"/>
    <n v="6962366"/>
    <x v="0"/>
    <s v="Maple Leafs"/>
    <s v="Atlantic"/>
  </r>
  <r>
    <s v="Connor "/>
    <s v="McDavid"/>
    <n v="12500000"/>
    <x v="1"/>
    <s v="Edmonton Oilers"/>
    <s v="Pacific"/>
  </r>
  <r>
    <s v="Carey"/>
    <s v="Price"/>
    <n v="10500000"/>
    <x v="2"/>
    <s v="Montreal Canadiens"/>
    <s v="Atlantic"/>
  </r>
  <r>
    <s v="Artemi"/>
    <s v="Panarin"/>
    <n v="11642857"/>
    <x v="3"/>
    <s v="New York Rangers"/>
    <s v="Metropolitan"/>
  </r>
  <r>
    <s v="Tyler "/>
    <s v="Seguin"/>
    <n v="9850000"/>
    <x v="1"/>
    <s v="Dallas Stars"/>
    <s v="Central"/>
  </r>
  <r>
    <s v="Jamie"/>
    <s v="Benn"/>
    <n v="9500000"/>
    <x v="3"/>
    <s v="Dallas Stars"/>
    <s v="Central"/>
  </r>
  <r>
    <s v="Drew"/>
    <s v="Doughty"/>
    <n v="11000000"/>
    <x v="4"/>
    <s v="L.A. Kings"/>
    <s v="Pacific"/>
  </r>
  <r>
    <s v="Nikita"/>
    <s v="Kucherov"/>
    <n v="9500000"/>
    <x v="0"/>
    <s v="Tampa Bay Lightning"/>
    <s v="Atlantic"/>
  </r>
  <r>
    <s v="Sebastia"/>
    <s v="Aho"/>
    <n v="8454000"/>
    <x v="3"/>
    <s v="Carolina Hurricanes"/>
    <s v="Metropolitan"/>
  </r>
  <r>
    <s v="Jacob"/>
    <s v="Trouba"/>
    <n v="8000000"/>
    <x v="4"/>
    <s v="New York Rangers"/>
    <s v="Metropolitan"/>
  </r>
  <r>
    <s v="Mark"/>
    <s v="Stone"/>
    <n v="9500000"/>
    <x v="0"/>
    <s v="Vegas Golden Knights"/>
    <s v="Pacific"/>
  </r>
  <r>
    <s v="John"/>
    <s v="Carlson"/>
    <n v="8000000"/>
    <x v="4"/>
    <s v="Washington Capitals"/>
    <s v="Metropolitan"/>
  </r>
  <r>
    <s v="Sergei"/>
    <s v="Bobrovski"/>
    <n v="10000000"/>
    <x v="2"/>
    <s v="Florida Panthers"/>
    <s v="Atlantic"/>
  </r>
  <r>
    <s v="Anze"/>
    <s v="Kopitar"/>
    <n v="10000000"/>
    <x v="1"/>
    <s v="L.A. Kings"/>
    <s v="Pacific"/>
  </r>
  <r>
    <s v="Max"/>
    <s v="Pacioretty"/>
    <n v="7000000"/>
    <x v="1"/>
    <s v="Vegas Golden Knights"/>
    <s v="Pacific"/>
  </r>
  <r>
    <s v="Alex "/>
    <s v="Ovechkin"/>
    <n v="9538462"/>
    <x v="3"/>
    <s v="Washington Capitals"/>
    <s v="Metropolitan"/>
  </r>
  <r>
    <s v="P.K."/>
    <s v="Subban"/>
    <n v="9000000"/>
    <x v="4"/>
    <s v="New Jersey Devils"/>
    <s v="Metropolitan"/>
  </r>
  <r>
    <s v="Brent "/>
    <s v="Burns"/>
    <n v="8000000"/>
    <x v="4"/>
    <s v="San Jose Sharks"/>
    <s v="Pacific"/>
  </r>
  <r>
    <s v="Jeff"/>
    <s v="Skinner"/>
    <n v="9000000"/>
    <x v="3"/>
    <s v="Buffalo Sabres"/>
    <s v="Atlantic"/>
  </r>
  <r>
    <s v="Jack"/>
    <s v="Eichel"/>
    <n v="10000000"/>
    <x v="1"/>
    <s v="Buffalo Sabres"/>
    <s v="Atlantic"/>
  </r>
  <r>
    <s v="Matt"/>
    <s v="Duchene"/>
    <n v="8000000"/>
    <x v="1"/>
    <s v="Nashville Predators"/>
    <s v="Central"/>
  </r>
  <r>
    <s v="Blake"/>
    <s v="Wheeler"/>
    <n v="8250000"/>
    <x v="0"/>
    <s v="Winnipeg Jets"/>
    <s v="Central"/>
  </r>
  <r>
    <s v="Patrick"/>
    <s v="Kane"/>
    <n v="10500000"/>
    <x v="0"/>
    <s v="Chicago Blackhawks"/>
    <s v="Central"/>
  </r>
  <r>
    <s v="Jonathan"/>
    <s v="Toews"/>
    <n v="10500000"/>
    <x v="1"/>
    <s v="Chicago Blackhawks"/>
    <s v="Central"/>
  </r>
  <r>
    <s v="Steven"/>
    <s v="Stamkos"/>
    <n v="8500000"/>
    <x v="1"/>
    <s v="Tampa Bay Lightning"/>
    <s v="Atlantic"/>
  </r>
  <r>
    <s v="Evgeni"/>
    <s v="Malkin"/>
    <n v="9500000"/>
    <x v="1"/>
    <s v="Pittsburgh Penguins"/>
    <s v="Metropolitan"/>
  </r>
  <r>
    <s v="Jakub"/>
    <s v="Voracek"/>
    <n v="8250000"/>
    <x v="0"/>
    <s v="Philadelphia Flyers"/>
    <s v="Metropolitan"/>
  </r>
  <r>
    <s v="Aaron"/>
    <s v="Ekblad"/>
    <n v="7500000"/>
    <x v="4"/>
    <s v="Florida Panthers"/>
    <s v="Atlantic"/>
  </r>
  <r>
    <s v="Leon"/>
    <s v="Draisaitl"/>
    <n v="8500000"/>
    <x v="1"/>
    <s v="Edmonton Oilers"/>
    <s v="Pacific"/>
  </r>
  <r>
    <s v="Sidney"/>
    <s v="Crosby"/>
    <n v="8700000"/>
    <x v="1"/>
    <s v="Pittsburgh Penguins"/>
    <s v="Atlantic"/>
  </r>
  <r>
    <s v="Ryan "/>
    <s v="Suter"/>
    <n v="7538461"/>
    <x v="4"/>
    <s v="Minnesota Wild"/>
    <s v="Centr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E17AD5-38B1-4868-9022-1CC618E9E1C7}"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6">
  <location ref="A1:B14" firstHeaderRow="1" firstDataRow="1" firstDataCol="1"/>
  <pivotFields count="10">
    <pivotField compact="0" showAll="0"/>
    <pivotField compact="0" numFmtId="166"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numFmtId="167" showAll="0"/>
    <pivotField dataField="1" compact="0" numFmtId="167" showAll="0"/>
    <pivotField axis="axisRow" compact="0"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Revenue" fld="8" baseField="0" baseItem="0" numFmtId="165"/>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65B875-8EFC-4228-893F-7577EDA45F84}"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5" indent="0" compact="0" outline="1" outlineData="1" compactData="0" multipleFieldFilters="0">
  <location ref="A3:B10" firstHeaderRow="1" firstDataRow="1" firstDataCol="2"/>
  <pivotFields count="6">
    <pivotField axis="axisRow" compact="0" showAll="0">
      <items count="6">
        <item x="0"/>
        <item x="1"/>
        <item x="2"/>
        <item x="3"/>
        <item x="4"/>
        <item t="default"/>
      </items>
    </pivotField>
    <pivotField compact="0" showAll="0">
      <items count="3">
        <item x="0"/>
        <item x="1"/>
        <item t="default"/>
      </items>
    </pivotField>
    <pivotField compact="0" showAll="0">
      <items count="4">
        <item x="0"/>
        <item x="2"/>
        <item x="1"/>
        <item t="default"/>
      </items>
    </pivotField>
    <pivotField compact="0" showAll="0"/>
    <pivotField axis="axisRow" compact="0" showAll="0">
      <items count="3">
        <item x="0"/>
        <item x="1"/>
        <item t="default"/>
      </items>
    </pivotField>
    <pivotField compact="0" showAll="0"/>
  </pivotFields>
  <rowFields count="2">
    <field x="4"/>
    <field x="0"/>
  </rowFields>
  <rowItems count="7">
    <i>
      <x/>
    </i>
    <i r="1">
      <x/>
    </i>
    <i r="1">
      <x v="4"/>
    </i>
    <i>
      <x v="1"/>
    </i>
    <i r="1">
      <x v="1"/>
    </i>
    <i r="1">
      <x v="2"/>
    </i>
    <i r="1">
      <x v="3"/>
    </i>
  </rowItems>
  <colItems count="1">
    <i/>
  </colItems>
  <formats count="4">
    <format dxfId="15">
      <pivotArea field="0" type="button" dataOnly="0" labelOnly="1" outline="0" axis="axisRow" fieldPosition="1"/>
    </format>
    <format dxfId="14">
      <pivotArea field="4" type="button" dataOnly="0" labelOnly="1" outline="0" axis="axisRow" fieldPosition="0"/>
    </format>
    <format dxfId="13">
      <pivotArea field="4" type="button" dataOnly="0" labelOnly="1" outline="0" axis="axisRow" fieldPosition="0"/>
    </format>
    <format dxfId="12">
      <pivotArea field="4" type="button" dataOnly="0" labelOnly="1" outline="0" axis="axisRow" fieldPosition="0"/>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A83B05-4A63-410E-A04D-D3973C1B2765}"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23" firstHeaderRow="1" firstDataRow="1" firstDataCol="1"/>
  <pivotFields count="6">
    <pivotField showAll="0"/>
    <pivotField showAll="0"/>
    <pivotField dataField="1" numFmtId="164" showAll="0"/>
    <pivotField axis="axisRow" showAll="0">
      <items count="6">
        <item x="1"/>
        <item x="4"/>
        <item x="2"/>
        <item x="3"/>
        <item x="0"/>
        <item t="default"/>
      </items>
    </pivotField>
    <pivotField showAll="0"/>
    <pivotField showAll="0"/>
  </pivotFields>
  <rowFields count="1">
    <field x="3"/>
  </rowFields>
  <rowItems count="6">
    <i>
      <x/>
    </i>
    <i>
      <x v="1"/>
    </i>
    <i>
      <x v="2"/>
    </i>
    <i>
      <x v="3"/>
    </i>
    <i>
      <x v="4"/>
    </i>
    <i t="grand">
      <x/>
    </i>
  </rowItems>
  <colItems count="1">
    <i/>
  </colItems>
  <dataFields count="1">
    <dataField name="Average of Salary" fld="2"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544CD5-406C-4921-B573-B4ECCFBF0675}" name="PivotTable7"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3:B19" firstHeaderRow="1" firstDataRow="1" firstDataCol="1"/>
  <pivotFields count="4">
    <pivotField showAll="0">
      <items count="16">
        <item x="3"/>
        <item x="5"/>
        <item x="9"/>
        <item x="8"/>
        <item x="11"/>
        <item x="2"/>
        <item x="4"/>
        <item x="0"/>
        <item x="10"/>
        <item x="1"/>
        <item x="12"/>
        <item x="6"/>
        <item x="7"/>
        <item x="14"/>
        <item x="13"/>
        <item t="default"/>
      </items>
    </pivotField>
    <pivotField axis="axisRow" showAll="0">
      <items count="16">
        <item x="14"/>
        <item x="9"/>
        <item x="3"/>
        <item x="8"/>
        <item x="5"/>
        <item x="4"/>
        <item x="12"/>
        <item x="13"/>
        <item x="6"/>
        <item x="1"/>
        <item x="7"/>
        <item x="2"/>
        <item x="11"/>
        <item x="10"/>
        <item x="0"/>
        <item t="default"/>
      </items>
    </pivotField>
    <pivotField dataField="1" numFmtId="168" showAll="0">
      <items count="16">
        <item x="14"/>
        <item x="13"/>
        <item x="12"/>
        <item x="11"/>
        <item x="10"/>
        <item x="9"/>
        <item x="8"/>
        <item x="7"/>
        <item x="6"/>
        <item x="5"/>
        <item x="4"/>
        <item x="3"/>
        <item x="2"/>
        <item x="1"/>
        <item x="0"/>
        <item t="default"/>
      </items>
    </pivotField>
    <pivotField showAll="0">
      <items count="16">
        <item x="0"/>
        <item x="1"/>
        <item x="2"/>
        <item x="3"/>
        <item x="4"/>
        <item x="5"/>
        <item x="6"/>
        <item x="7"/>
        <item x="8"/>
        <item x="9"/>
        <item x="10"/>
        <item x="11"/>
        <item x="12"/>
        <item x="13"/>
        <item x="14"/>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Population" fld="2"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A14768-0C04-4989-B6EC-5FA719EB0DD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8" firstHeaderRow="1" firstDataRow="1" firstDataCol="1"/>
  <pivotFields count="6">
    <pivotField showAll="0"/>
    <pivotField axis="axisRow" showAll="0">
      <items count="7">
        <item x="0"/>
        <item x="1"/>
        <item x="5"/>
        <item x="2"/>
        <item x="3"/>
        <item x="4"/>
        <item t="default"/>
      </items>
    </pivotField>
    <pivotField showAll="0"/>
    <pivotField axis="axisRow" showAll="0">
      <items count="6">
        <item x="0"/>
        <item x="1"/>
        <item x="2"/>
        <item x="3"/>
        <item x="4"/>
        <item t="default"/>
      </items>
    </pivotField>
    <pivotField numFmtId="169" showAll="0"/>
    <pivotField dataField="1" numFmtId="168" showAll="0"/>
  </pivotFields>
  <rowFields count="2">
    <field x="1"/>
    <field x="3"/>
  </rowFields>
  <rowItems count="35">
    <i>
      <x/>
    </i>
    <i r="1">
      <x/>
    </i>
    <i r="1">
      <x v="1"/>
    </i>
    <i r="1">
      <x v="2"/>
    </i>
    <i r="1">
      <x v="3"/>
    </i>
    <i r="1">
      <x v="4"/>
    </i>
    <i>
      <x v="1"/>
    </i>
    <i r="1">
      <x/>
    </i>
    <i r="1">
      <x v="1"/>
    </i>
    <i r="1">
      <x v="2"/>
    </i>
    <i r="1">
      <x v="4"/>
    </i>
    <i>
      <x v="2"/>
    </i>
    <i r="1">
      <x/>
    </i>
    <i r="1">
      <x v="1"/>
    </i>
    <i r="1">
      <x v="2"/>
    </i>
    <i r="1">
      <x v="3"/>
    </i>
    <i r="1">
      <x v="4"/>
    </i>
    <i>
      <x v="3"/>
    </i>
    <i r="1">
      <x/>
    </i>
    <i r="1">
      <x v="1"/>
    </i>
    <i r="1">
      <x v="3"/>
    </i>
    <i r="1">
      <x v="4"/>
    </i>
    <i>
      <x v="4"/>
    </i>
    <i r="1">
      <x/>
    </i>
    <i r="1">
      <x v="1"/>
    </i>
    <i r="1">
      <x v="2"/>
    </i>
    <i r="1">
      <x v="3"/>
    </i>
    <i r="1">
      <x v="4"/>
    </i>
    <i>
      <x v="5"/>
    </i>
    <i r="1">
      <x/>
    </i>
    <i r="1">
      <x v="1"/>
    </i>
    <i r="1">
      <x v="2"/>
    </i>
    <i r="1">
      <x v="3"/>
    </i>
    <i r="1">
      <x v="4"/>
    </i>
    <i t="grand">
      <x/>
    </i>
  </rowItems>
  <colItems count="1">
    <i/>
  </colItems>
  <dataFields count="1">
    <dataField name="Sum of Metric Tons" fld="5"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67B454B-CE65-432E-84F5-95F918EAABAE}" sourceName="Country">
  <pivotTables>
    <pivotTable tabId="14" name="PivotTable7"/>
  </pivotTables>
  <data>
    <tabular pivotCacheId="1755987816">
      <items count="15">
        <i x="3" s="1"/>
        <i x="5" s="1"/>
        <i x="9" s="1"/>
        <i x="8" s="1"/>
        <i x="11" s="1"/>
        <i x="2" s="1"/>
        <i x="4" s="1"/>
        <i x="0" s="1"/>
        <i x="10" s="1"/>
        <i x="1" s="1"/>
        <i x="12" s="1"/>
        <i x="6" s="1"/>
        <i x="7" s="1"/>
        <i x="14"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7D69994-4DBA-42FC-AB51-78A6136C999D}"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91960E-1B0B-4ED3-A05C-75BAE457FEF9}" name="ProductSales" displayName="ProductSales" ref="A1:E361" totalsRowShown="0">
  <autoFilter ref="A1:E361" xr:uid="{00000000-0009-0000-0100-000002000000}"/>
  <tableColumns count="5">
    <tableColumn id="1" xr3:uid="{00000000-0010-0000-0000-000001000000}" name="Product Group"/>
    <tableColumn id="2" xr3:uid="{00000000-0010-0000-0000-000002000000}" name="Region"/>
    <tableColumn id="3" xr3:uid="{00000000-0010-0000-0000-000003000000}" name="Month"/>
    <tableColumn id="4" xr3:uid="{00000000-0010-0000-0000-000004000000}" name="Year"/>
    <tableColumn id="5" xr3:uid="{00000000-0010-0000-0000-000005000000}" name="Sales" dataDxfId="16"/>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EBE9DA-6092-440A-855C-DDCC26D33F85}" name="Table28" displayName="Table28" ref="A2:D38" totalsRowShown="0">
  <autoFilter ref="A2:D38" xr:uid="{00000000-0009-0000-0100-000002000000}"/>
  <tableColumns count="4">
    <tableColumn id="1" xr3:uid="{00000000-0010-0000-0100-000001000000}" name="Exhibitor Name"/>
    <tableColumn id="2" xr3:uid="{00000000-0010-0000-0100-000002000000}" name="Industry"/>
    <tableColumn id="3" xr3:uid="{00000000-0010-0000-0100-000003000000}" name="Location"/>
    <tableColumn id="4" xr3:uid="{00000000-0010-0000-0100-000004000000}" name="Booth Cost" dataDxfId="1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9B85E2-8A03-4A4B-8524-C727CCFA85B3}" name="Table29" displayName="Table29" ref="A1:F85" totalsRowShown="0">
  <autoFilter ref="A1:F85" xr:uid="{00000000-0009-0000-0100-000002000000}"/>
  <tableColumns count="6">
    <tableColumn id="1" xr3:uid="{00000000-0010-0000-0000-000001000000}" name="Country _x000a_Code" dataDxfId="10"/>
    <tableColumn id="2" xr3:uid="{00000000-0010-0000-0000-000002000000}" name="Country"/>
    <tableColumn id="3" xr3:uid="{00000000-0010-0000-0000-000003000000}" name="Product _x000a_Code" dataDxfId="9"/>
    <tableColumn id="4" xr3:uid="{00000000-0010-0000-0000-000004000000}" name="Product"/>
    <tableColumn id="5" xr3:uid="{00000000-0010-0000-0000-000005000000}" name="Year" dataDxfId="8"/>
    <tableColumn id="6" xr3:uid="{00000000-0010-0000-0000-000006000000}" name="Metric Tons" dataDxfId="7"/>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EB05A8-E20A-4ED6-A224-039B29F8ED0C}" name="Table1" displayName="Table1" ref="A1:F35" totalsRowShown="0">
  <autoFilter ref="A1:F35" xr:uid="{00000000-0009-0000-0100-000001000000}"/>
  <tableColumns count="6">
    <tableColumn id="1" xr3:uid="{00000000-0010-0000-0000-000001000000}" name="First Name"/>
    <tableColumn id="2" xr3:uid="{00000000-0010-0000-0000-000002000000}" name="Last Name"/>
    <tableColumn id="3" xr3:uid="{00000000-0010-0000-0000-000003000000}" name="Salary" dataDxfId="6"/>
    <tableColumn id="4" xr3:uid="{00000000-0010-0000-0000-000004000000}" name="Position "/>
    <tableColumn id="5" xr3:uid="{00000000-0010-0000-0000-000005000000}" name="Team"/>
    <tableColumn id="6" xr3:uid="{00000000-0010-0000-0000-000006000000}" name="Divisio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www.hockey-reference.com/" TargetMode="External"/><Relationship Id="rId4"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
  <sheetViews>
    <sheetView tabSelected="1" topLeftCell="A19" zoomScale="80" zoomScaleNormal="80" workbookViewId="0">
      <selection activeCell="B23" sqref="B23:K25"/>
    </sheetView>
  </sheetViews>
  <sheetFormatPr defaultRowHeight="15" x14ac:dyDescent="0.25"/>
  <cols>
    <col min="1" max="1" width="9.140625" style="38"/>
    <col min="11" max="11" width="17.140625" customWidth="1"/>
  </cols>
  <sheetData>
    <row r="1" spans="1:11" ht="15" customHeight="1" x14ac:dyDescent="0.25">
      <c r="A1" s="40">
        <v>1</v>
      </c>
      <c r="B1" s="53" t="s">
        <v>0</v>
      </c>
      <c r="C1" s="53"/>
      <c r="D1" s="53"/>
      <c r="E1" s="53"/>
      <c r="F1" s="53"/>
      <c r="G1" s="53"/>
      <c r="H1" s="53"/>
      <c r="I1" s="53"/>
      <c r="J1" s="53"/>
      <c r="K1" s="53"/>
    </row>
    <row r="2" spans="1:11" ht="15" customHeight="1" x14ac:dyDescent="0.25">
      <c r="A2" s="40"/>
      <c r="B2" s="53"/>
      <c r="C2" s="53"/>
      <c r="D2" s="53"/>
      <c r="E2" s="53"/>
      <c r="F2" s="53"/>
      <c r="G2" s="53"/>
      <c r="H2" s="53"/>
      <c r="I2" s="53"/>
      <c r="J2" s="53"/>
      <c r="K2" s="53"/>
    </row>
    <row r="3" spans="1:11" ht="15" customHeight="1" x14ac:dyDescent="0.25">
      <c r="A3" s="40"/>
      <c r="B3" s="53"/>
      <c r="C3" s="53"/>
      <c r="D3" s="53"/>
      <c r="E3" s="53"/>
      <c r="F3" s="53"/>
      <c r="G3" s="53"/>
      <c r="H3" s="53"/>
      <c r="I3" s="53"/>
      <c r="J3" s="53"/>
      <c r="K3" s="53"/>
    </row>
    <row r="4" spans="1:11" ht="15" customHeight="1" x14ac:dyDescent="0.25">
      <c r="A4" s="40">
        <v>2</v>
      </c>
      <c r="B4" s="53" t="s">
        <v>29</v>
      </c>
      <c r="C4" s="53"/>
      <c r="D4" s="53"/>
      <c r="E4" s="53"/>
      <c r="F4" s="53"/>
      <c r="G4" s="53"/>
      <c r="H4" s="53"/>
      <c r="I4" s="53"/>
      <c r="J4" s="53"/>
      <c r="K4" s="53"/>
    </row>
    <row r="5" spans="1:11" ht="15" customHeight="1" x14ac:dyDescent="0.25">
      <c r="A5" s="40"/>
      <c r="B5" s="53"/>
      <c r="C5" s="53"/>
      <c r="D5" s="53"/>
      <c r="E5" s="53"/>
      <c r="F5" s="53"/>
      <c r="G5" s="53"/>
      <c r="H5" s="53"/>
      <c r="I5" s="53"/>
      <c r="J5" s="53"/>
      <c r="K5" s="53"/>
    </row>
    <row r="6" spans="1:11" ht="15" customHeight="1" x14ac:dyDescent="0.25">
      <c r="A6" s="40"/>
      <c r="B6" s="53"/>
      <c r="C6" s="53"/>
      <c r="D6" s="53"/>
      <c r="E6" s="53"/>
      <c r="F6" s="53"/>
      <c r="G6" s="53"/>
      <c r="H6" s="53"/>
      <c r="I6" s="53"/>
      <c r="J6" s="53"/>
      <c r="K6" s="53"/>
    </row>
    <row r="7" spans="1:11" ht="15" customHeight="1" x14ac:dyDescent="0.25">
      <c r="A7" s="42">
        <v>3</v>
      </c>
      <c r="B7" s="53" t="s">
        <v>33</v>
      </c>
      <c r="C7" s="53"/>
      <c r="D7" s="53"/>
      <c r="E7" s="53"/>
      <c r="F7" s="53"/>
      <c r="G7" s="53"/>
      <c r="H7" s="53"/>
      <c r="I7" s="53"/>
      <c r="J7" s="53"/>
      <c r="K7" s="53"/>
    </row>
    <row r="8" spans="1:11" ht="15" customHeight="1" x14ac:dyDescent="0.25">
      <c r="A8" s="42"/>
      <c r="B8" s="53"/>
      <c r="C8" s="53"/>
      <c r="D8" s="53"/>
      <c r="E8" s="53"/>
      <c r="F8" s="53"/>
      <c r="G8" s="53"/>
      <c r="H8" s="53"/>
      <c r="I8" s="53"/>
      <c r="J8" s="53"/>
      <c r="K8" s="53"/>
    </row>
    <row r="9" spans="1:11" ht="15" customHeight="1" x14ac:dyDescent="0.25">
      <c r="A9" s="42"/>
      <c r="B9" s="53"/>
      <c r="C9" s="53"/>
      <c r="D9" s="53"/>
      <c r="E9" s="53"/>
      <c r="F9" s="53"/>
      <c r="G9" s="53"/>
      <c r="H9" s="53"/>
      <c r="I9" s="53"/>
      <c r="J9" s="53"/>
      <c r="K9" s="53"/>
    </row>
    <row r="10" spans="1:11" ht="23.25" customHeight="1" x14ac:dyDescent="0.25">
      <c r="A10" s="42">
        <v>4</v>
      </c>
      <c r="B10" s="41" t="s">
        <v>161</v>
      </c>
      <c r="C10" s="41"/>
      <c r="D10" s="41"/>
      <c r="E10" s="41"/>
      <c r="F10" s="41"/>
      <c r="G10" s="41"/>
      <c r="H10" s="41"/>
      <c r="I10" s="41"/>
      <c r="J10" s="41"/>
      <c r="K10" s="41"/>
    </row>
    <row r="11" spans="1:11" ht="23.25" customHeight="1" x14ac:dyDescent="0.25">
      <c r="A11" s="42"/>
      <c r="B11" s="41"/>
      <c r="C11" s="41"/>
      <c r="D11" s="41"/>
      <c r="E11" s="41"/>
      <c r="F11" s="41"/>
      <c r="G11" s="41"/>
      <c r="H11" s="41"/>
      <c r="I11" s="41"/>
      <c r="J11" s="41"/>
      <c r="K11" s="41"/>
    </row>
    <row r="12" spans="1:11" ht="23.25" customHeight="1" x14ac:dyDescent="0.25">
      <c r="A12" s="42"/>
      <c r="B12" s="41"/>
      <c r="C12" s="41"/>
      <c r="D12" s="41"/>
      <c r="E12" s="41"/>
      <c r="F12" s="41"/>
      <c r="G12" s="41"/>
      <c r="H12" s="41"/>
      <c r="I12" s="41"/>
      <c r="J12" s="41"/>
      <c r="K12" s="41"/>
    </row>
    <row r="13" spans="1:11" ht="15" customHeight="1" x14ac:dyDescent="0.25">
      <c r="A13" s="42">
        <v>5</v>
      </c>
      <c r="B13" s="53" t="s">
        <v>168</v>
      </c>
      <c r="C13" s="53"/>
      <c r="D13" s="53"/>
      <c r="E13" s="53"/>
      <c r="F13" s="53"/>
      <c r="G13" s="53"/>
      <c r="H13" s="53"/>
      <c r="I13" s="53"/>
      <c r="J13" s="53"/>
      <c r="K13" s="53"/>
    </row>
    <row r="14" spans="1:11" ht="18.75" customHeight="1" x14ac:dyDescent="0.25">
      <c r="A14" s="42"/>
      <c r="B14" s="53"/>
      <c r="C14" s="53"/>
      <c r="D14" s="53"/>
      <c r="E14" s="53"/>
      <c r="F14" s="53"/>
      <c r="G14" s="53"/>
      <c r="H14" s="53"/>
      <c r="I14" s="53"/>
      <c r="J14" s="53"/>
      <c r="K14" s="53"/>
    </row>
    <row r="15" spans="1:11" ht="15" customHeight="1" x14ac:dyDescent="0.25">
      <c r="A15" s="42"/>
      <c r="B15" s="53"/>
      <c r="C15" s="53"/>
      <c r="D15" s="53"/>
      <c r="E15" s="53"/>
      <c r="F15" s="53"/>
      <c r="G15" s="53"/>
      <c r="H15" s="53"/>
      <c r="I15" s="53"/>
      <c r="J15" s="53"/>
      <c r="K15" s="53"/>
    </row>
    <row r="16" spans="1:11" ht="26.25" customHeight="1" x14ac:dyDescent="0.25">
      <c r="A16" s="39">
        <v>6</v>
      </c>
      <c r="B16" s="53" t="s">
        <v>169</v>
      </c>
      <c r="C16" s="53"/>
      <c r="D16" s="53"/>
      <c r="E16" s="53"/>
      <c r="F16" s="53"/>
      <c r="G16" s="53"/>
      <c r="H16" s="53"/>
      <c r="I16" s="53"/>
      <c r="J16" s="53"/>
      <c r="K16" s="53"/>
    </row>
    <row r="17" spans="1:11" ht="66" customHeight="1" x14ac:dyDescent="0.25">
      <c r="A17" s="39">
        <v>7</v>
      </c>
      <c r="B17" s="60" t="s">
        <v>178</v>
      </c>
      <c r="C17" s="60"/>
      <c r="D17" s="60"/>
      <c r="E17" s="60"/>
      <c r="F17" s="60"/>
      <c r="G17" s="60"/>
      <c r="H17" s="60"/>
      <c r="I17" s="60"/>
      <c r="J17" s="60"/>
      <c r="K17" s="60"/>
    </row>
    <row r="18" spans="1:11" ht="40.5" customHeight="1" x14ac:dyDescent="0.25">
      <c r="A18" s="39">
        <v>8</v>
      </c>
      <c r="B18" s="64" t="s">
        <v>255</v>
      </c>
      <c r="C18" s="64"/>
      <c r="D18" s="64"/>
      <c r="E18" s="64"/>
      <c r="F18" s="64"/>
      <c r="G18" s="64"/>
      <c r="H18" s="64"/>
      <c r="I18" s="64"/>
      <c r="J18" s="64"/>
      <c r="K18" s="64"/>
    </row>
    <row r="19" spans="1:11" ht="71.25" customHeight="1" x14ac:dyDescent="0.25">
      <c r="A19" s="39">
        <v>9</v>
      </c>
      <c r="B19" s="71" t="s">
        <v>263</v>
      </c>
      <c r="C19" s="71"/>
      <c r="D19" s="71"/>
      <c r="E19" s="71"/>
      <c r="F19" s="71"/>
      <c r="G19" s="71"/>
      <c r="H19" s="71"/>
      <c r="I19" s="71"/>
      <c r="J19" s="71"/>
      <c r="K19" s="71"/>
    </row>
    <row r="20" spans="1:11" x14ac:dyDescent="0.25">
      <c r="A20" s="43">
        <v>10</v>
      </c>
      <c r="B20" s="53" t="s">
        <v>279</v>
      </c>
      <c r="C20" s="53"/>
      <c r="D20" s="53"/>
      <c r="E20" s="53"/>
      <c r="F20" s="53"/>
      <c r="G20" s="53"/>
      <c r="H20" s="53"/>
      <c r="I20" s="53"/>
      <c r="J20" s="53"/>
      <c r="K20" s="53"/>
    </row>
    <row r="21" spans="1:11" x14ac:dyDescent="0.25">
      <c r="A21" s="43"/>
      <c r="B21" s="53"/>
      <c r="C21" s="53"/>
      <c r="D21" s="53"/>
      <c r="E21" s="53"/>
      <c r="F21" s="53"/>
      <c r="G21" s="53"/>
      <c r="H21" s="53"/>
      <c r="I21" s="53"/>
      <c r="J21" s="53"/>
      <c r="K21" s="53"/>
    </row>
    <row r="22" spans="1:11" x14ac:dyDescent="0.25">
      <c r="A22" s="43"/>
      <c r="B22" s="53"/>
      <c r="C22" s="53"/>
      <c r="D22" s="53"/>
      <c r="E22" s="53"/>
      <c r="F22" s="53"/>
      <c r="G22" s="53"/>
      <c r="H22" s="53"/>
      <c r="I22" s="53"/>
      <c r="J22" s="53"/>
      <c r="K22" s="53"/>
    </row>
    <row r="23" spans="1:11" x14ac:dyDescent="0.25">
      <c r="A23" s="43">
        <v>11</v>
      </c>
      <c r="B23" s="53" t="s">
        <v>290</v>
      </c>
      <c r="C23" s="53"/>
      <c r="D23" s="53"/>
      <c r="E23" s="53"/>
      <c r="F23" s="53"/>
      <c r="G23" s="53"/>
      <c r="H23" s="53"/>
      <c r="I23" s="53"/>
      <c r="J23" s="53"/>
      <c r="K23" s="53"/>
    </row>
    <row r="24" spans="1:11" x14ac:dyDescent="0.25">
      <c r="A24" s="43"/>
      <c r="B24" s="53"/>
      <c r="C24" s="53"/>
      <c r="D24" s="53"/>
      <c r="E24" s="53"/>
      <c r="F24" s="53"/>
      <c r="G24" s="53"/>
      <c r="H24" s="53"/>
      <c r="I24" s="53"/>
      <c r="J24" s="53"/>
      <c r="K24" s="53"/>
    </row>
    <row r="25" spans="1:11" ht="22.5" customHeight="1" x14ac:dyDescent="0.25">
      <c r="A25" s="43"/>
      <c r="B25" s="53"/>
      <c r="C25" s="53"/>
      <c r="D25" s="53"/>
      <c r="E25" s="53"/>
      <c r="F25" s="53"/>
      <c r="G25" s="53"/>
      <c r="H25" s="53"/>
      <c r="I25" s="53"/>
      <c r="J25" s="53"/>
      <c r="K25" s="53"/>
    </row>
    <row r="26" spans="1:11" x14ac:dyDescent="0.25">
      <c r="A26" s="43">
        <v>12</v>
      </c>
      <c r="B26" s="53" t="s">
        <v>289</v>
      </c>
      <c r="C26" s="53"/>
      <c r="D26" s="53"/>
      <c r="E26" s="53"/>
      <c r="F26" s="53"/>
      <c r="G26" s="53"/>
      <c r="H26" s="53"/>
      <c r="I26" s="53"/>
      <c r="J26" s="53"/>
      <c r="K26" s="53"/>
    </row>
    <row r="27" spans="1:11" x14ac:dyDescent="0.25">
      <c r="A27" s="43"/>
      <c r="B27" s="53"/>
      <c r="C27" s="53"/>
      <c r="D27" s="53"/>
      <c r="E27" s="53"/>
      <c r="F27" s="53"/>
      <c r="G27" s="53"/>
      <c r="H27" s="53"/>
      <c r="I27" s="53"/>
      <c r="J27" s="53"/>
      <c r="K27" s="53"/>
    </row>
    <row r="28" spans="1:11" x14ac:dyDescent="0.25">
      <c r="A28" s="43"/>
      <c r="B28" s="53"/>
      <c r="C28" s="53"/>
      <c r="D28" s="53"/>
      <c r="E28" s="53"/>
      <c r="F28" s="53"/>
      <c r="G28" s="53"/>
      <c r="H28" s="53"/>
      <c r="I28" s="53"/>
      <c r="J28" s="53"/>
      <c r="K28" s="53"/>
    </row>
    <row r="29" spans="1:11" x14ac:dyDescent="0.25">
      <c r="A29" s="43">
        <v>13</v>
      </c>
      <c r="B29" s="53" t="s">
        <v>288</v>
      </c>
      <c r="C29" s="53"/>
      <c r="D29" s="53"/>
      <c r="E29" s="53"/>
      <c r="F29" s="53"/>
      <c r="G29" s="53"/>
      <c r="H29" s="53"/>
      <c r="I29" s="53"/>
      <c r="J29" s="53"/>
      <c r="K29" s="53"/>
    </row>
    <row r="30" spans="1:11" x14ac:dyDescent="0.25">
      <c r="A30" s="43"/>
      <c r="B30" s="53"/>
      <c r="C30" s="53"/>
      <c r="D30" s="53"/>
      <c r="E30" s="53"/>
      <c r="F30" s="53"/>
      <c r="G30" s="53"/>
      <c r="H30" s="53"/>
      <c r="I30" s="53"/>
      <c r="J30" s="53"/>
      <c r="K30" s="53"/>
    </row>
    <row r="31" spans="1:11" x14ac:dyDescent="0.25">
      <c r="A31" s="43"/>
      <c r="B31" s="53"/>
      <c r="C31" s="53"/>
      <c r="D31" s="53"/>
      <c r="E31" s="53"/>
      <c r="F31" s="53"/>
      <c r="G31" s="53"/>
      <c r="H31" s="53"/>
      <c r="I31" s="53"/>
      <c r="J31" s="53"/>
      <c r="K31" s="53"/>
    </row>
  </sheetData>
  <mergeCells count="22">
    <mergeCell ref="A23:A25"/>
    <mergeCell ref="A26:A28"/>
    <mergeCell ref="A29:A31"/>
    <mergeCell ref="B23:K25"/>
    <mergeCell ref="B26:K28"/>
    <mergeCell ref="B29:K31"/>
    <mergeCell ref="A20:A22"/>
    <mergeCell ref="B20:K22"/>
    <mergeCell ref="B16:K16"/>
    <mergeCell ref="B17:K17"/>
    <mergeCell ref="B18:K18"/>
    <mergeCell ref="B19:K19"/>
    <mergeCell ref="A10:A12"/>
    <mergeCell ref="A13:A15"/>
    <mergeCell ref="B7:K9"/>
    <mergeCell ref="B10:K12"/>
    <mergeCell ref="B13:K15"/>
    <mergeCell ref="A1:A3"/>
    <mergeCell ref="A4:A6"/>
    <mergeCell ref="B1:K3"/>
    <mergeCell ref="B4:K6"/>
    <mergeCell ref="A7:A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F98E7-6923-4539-A04B-2512B7227D31}">
  <sheetPr>
    <tabColor rgb="FF92D050"/>
  </sheetPr>
  <dimension ref="A1:P26"/>
  <sheetViews>
    <sheetView workbookViewId="0">
      <selection activeCell="M5" sqref="M5"/>
    </sheetView>
  </sheetViews>
  <sheetFormatPr defaultRowHeight="15" x14ac:dyDescent="0.25"/>
  <cols>
    <col min="1" max="1" width="16.7109375" style="5" bestFit="1" customWidth="1"/>
    <col min="2" max="6" width="9.140625" style="5"/>
    <col min="7" max="7" width="16.7109375" style="5" bestFit="1" customWidth="1"/>
    <col min="8" max="16384" width="9.140625" style="5"/>
  </cols>
  <sheetData>
    <row r="1" spans="1:16" x14ac:dyDescent="0.25">
      <c r="A1" s="50" t="s">
        <v>287</v>
      </c>
      <c r="B1" s="50"/>
      <c r="C1" s="50"/>
      <c r="D1" s="50"/>
      <c r="E1" s="50"/>
      <c r="G1" s="50" t="s">
        <v>286</v>
      </c>
      <c r="H1" s="50"/>
      <c r="I1" s="50"/>
      <c r="J1" s="50"/>
      <c r="K1" s="50"/>
    </row>
    <row r="2" spans="1:16" x14ac:dyDescent="0.25">
      <c r="A2" s="10" t="s">
        <v>26</v>
      </c>
      <c r="B2" s="10" t="s">
        <v>283</v>
      </c>
      <c r="C2" s="10" t="s">
        <v>282</v>
      </c>
      <c r="D2" s="10" t="s">
        <v>281</v>
      </c>
      <c r="E2" s="10" t="s">
        <v>280</v>
      </c>
      <c r="G2" s="10" t="s">
        <v>26</v>
      </c>
      <c r="H2" s="10" t="s">
        <v>283</v>
      </c>
      <c r="I2" s="10" t="s">
        <v>282</v>
      </c>
      <c r="J2" s="10" t="s">
        <v>281</v>
      </c>
      <c r="K2" s="10" t="s">
        <v>280</v>
      </c>
    </row>
    <row r="3" spans="1:16" x14ac:dyDescent="0.25">
      <c r="A3" s="5" t="s">
        <v>37</v>
      </c>
      <c r="B3" s="7">
        <v>108110.89999999804</v>
      </c>
      <c r="C3" s="7">
        <v>131578.29999999728</v>
      </c>
      <c r="D3" s="7">
        <v>126159.04999999776</v>
      </c>
      <c r="E3" s="7">
        <v>140993.24999999837</v>
      </c>
      <c r="G3" s="5" t="s">
        <v>37</v>
      </c>
      <c r="H3" s="7">
        <v>316404.04999999539</v>
      </c>
      <c r="I3" s="7">
        <v>383907.29999999312</v>
      </c>
      <c r="J3" s="7">
        <v>367838.74999999383</v>
      </c>
      <c r="K3" s="7">
        <v>412387.64999999519</v>
      </c>
    </row>
    <row r="4" spans="1:16" x14ac:dyDescent="0.25">
      <c r="A4" s="5" t="s">
        <v>51</v>
      </c>
      <c r="B4" s="7">
        <v>15699.75</v>
      </c>
      <c r="C4" s="7">
        <v>19002.75</v>
      </c>
      <c r="D4" s="7">
        <v>18172.5</v>
      </c>
      <c r="E4" s="7">
        <v>20247.5</v>
      </c>
      <c r="G4" s="5" t="s">
        <v>51</v>
      </c>
      <c r="H4" s="7">
        <v>48326.939999999944</v>
      </c>
      <c r="I4" s="7">
        <v>58639.839999999982</v>
      </c>
      <c r="J4" s="7">
        <v>56064.759999999973</v>
      </c>
      <c r="K4" s="7">
        <v>62821.579999999987</v>
      </c>
    </row>
    <row r="5" spans="1:16" x14ac:dyDescent="0.25">
      <c r="A5" s="5" t="s">
        <v>121</v>
      </c>
      <c r="B5" s="7">
        <v>8926.5299999999916</v>
      </c>
      <c r="C5" s="7">
        <v>10767.760000000022</v>
      </c>
      <c r="D5" s="7">
        <v>10171.400000000014</v>
      </c>
      <c r="E5" s="7">
        <v>11000.110000000022</v>
      </c>
      <c r="G5" s="5" t="s">
        <v>121</v>
      </c>
      <c r="H5" s="7">
        <v>31288.050000000039</v>
      </c>
      <c r="I5" s="7">
        <v>38990.320000000153</v>
      </c>
      <c r="J5" s="7">
        <v>37774.970000000132</v>
      </c>
      <c r="K5" s="7">
        <v>41339.94000000017</v>
      </c>
    </row>
    <row r="6" spans="1:16" x14ac:dyDescent="0.25">
      <c r="A6" s="5" t="s">
        <v>44</v>
      </c>
      <c r="B6" s="7">
        <v>3248</v>
      </c>
      <c r="C6" s="7">
        <v>3829</v>
      </c>
      <c r="D6" s="7">
        <v>3779</v>
      </c>
      <c r="E6" s="7">
        <v>4371</v>
      </c>
      <c r="G6" s="5" t="s">
        <v>44</v>
      </c>
      <c r="H6" s="7">
        <v>7794</v>
      </c>
      <c r="I6" s="7">
        <v>9869</v>
      </c>
      <c r="J6" s="7">
        <v>9213</v>
      </c>
      <c r="K6" s="7">
        <v>10827</v>
      </c>
    </row>
    <row r="7" spans="1:16" x14ac:dyDescent="0.25">
      <c r="A7" s="32" t="s">
        <v>41</v>
      </c>
      <c r="B7" s="31">
        <v>1075.199999999996</v>
      </c>
      <c r="C7" s="31">
        <v>1259.1999999999848</v>
      </c>
      <c r="D7" s="31">
        <v>1220.7999999999877</v>
      </c>
      <c r="E7" s="31">
        <v>1395.999999999977</v>
      </c>
      <c r="G7" s="32" t="s">
        <v>41</v>
      </c>
      <c r="H7" s="31">
        <v>4977.5999999999131</v>
      </c>
      <c r="I7" s="31">
        <v>5980.7999999998974</v>
      </c>
      <c r="J7" s="31">
        <v>5686.3999999998996</v>
      </c>
      <c r="K7" s="31">
        <v>6412.799999999891</v>
      </c>
    </row>
    <row r="8" spans="1:16" x14ac:dyDescent="0.25">
      <c r="A8" s="30" t="s">
        <v>30</v>
      </c>
      <c r="B8" s="29">
        <v>137060.37999999803</v>
      </c>
      <c r="C8" s="29">
        <v>166437.00999999727</v>
      </c>
      <c r="D8" s="29">
        <v>159502.74999999779</v>
      </c>
      <c r="E8" s="29">
        <v>178007.85999999836</v>
      </c>
      <c r="G8" s="30"/>
      <c r="H8" s="29"/>
      <c r="I8" s="29"/>
      <c r="J8" s="29"/>
      <c r="K8" s="29"/>
    </row>
    <row r="10" spans="1:16" x14ac:dyDescent="0.25">
      <c r="A10" s="50" t="s">
        <v>285</v>
      </c>
      <c r="B10" s="50"/>
      <c r="C10" s="50"/>
      <c r="D10" s="50"/>
      <c r="E10" s="50"/>
    </row>
    <row r="11" spans="1:16" x14ac:dyDescent="0.25">
      <c r="A11" s="10" t="s">
        <v>26</v>
      </c>
      <c r="B11" s="10" t="s">
        <v>283</v>
      </c>
      <c r="C11" s="10" t="s">
        <v>282</v>
      </c>
      <c r="D11" s="10" t="s">
        <v>281</v>
      </c>
      <c r="E11" s="10" t="s">
        <v>280</v>
      </c>
      <c r="G11" s="41" t="s">
        <v>279</v>
      </c>
      <c r="H11" s="41"/>
      <c r="I11" s="41"/>
      <c r="J11" s="41"/>
      <c r="K11" s="41"/>
      <c r="L11" s="41"/>
      <c r="M11" s="41"/>
      <c r="N11" s="41"/>
      <c r="O11" s="41"/>
      <c r="P11" s="41"/>
    </row>
    <row r="12" spans="1:16" x14ac:dyDescent="0.25">
      <c r="A12" s="5" t="s">
        <v>37</v>
      </c>
      <c r="B12" s="7">
        <v>104200.19999999882</v>
      </c>
      <c r="C12" s="7">
        <v>125505.04999999799</v>
      </c>
      <c r="D12" s="7">
        <v>121090.94999999799</v>
      </c>
      <c r="E12" s="7">
        <v>134841.14999999831</v>
      </c>
      <c r="G12" s="41"/>
      <c r="H12" s="41"/>
      <c r="I12" s="41"/>
      <c r="J12" s="41"/>
      <c r="K12" s="41"/>
      <c r="L12" s="41"/>
      <c r="M12" s="41"/>
      <c r="N12" s="41"/>
      <c r="O12" s="41"/>
      <c r="P12" s="41"/>
    </row>
    <row r="13" spans="1:16" x14ac:dyDescent="0.25">
      <c r="A13" s="5" t="s">
        <v>51</v>
      </c>
      <c r="B13" s="7">
        <v>16615.78999999995</v>
      </c>
      <c r="C13" s="7">
        <v>20265.939999999984</v>
      </c>
      <c r="D13" s="7">
        <v>19442.159999999974</v>
      </c>
      <c r="E13" s="7">
        <v>21688.62999999999</v>
      </c>
      <c r="G13" s="41"/>
      <c r="H13" s="41"/>
      <c r="I13" s="41"/>
      <c r="J13" s="41"/>
      <c r="K13" s="41"/>
      <c r="L13" s="41"/>
      <c r="M13" s="41"/>
      <c r="N13" s="41"/>
      <c r="O13" s="41"/>
      <c r="P13" s="41"/>
    </row>
    <row r="14" spans="1:16" x14ac:dyDescent="0.25">
      <c r="A14" s="5" t="s">
        <v>121</v>
      </c>
      <c r="B14" s="7">
        <v>9852.7400000000052</v>
      </c>
      <c r="C14" s="7">
        <v>11884.090000000035</v>
      </c>
      <c r="D14" s="7">
        <v>11037.100000000024</v>
      </c>
      <c r="E14" s="7">
        <v>12762.770000000037</v>
      </c>
    </row>
    <row r="15" spans="1:16" x14ac:dyDescent="0.25">
      <c r="A15" s="5" t="s">
        <v>44</v>
      </c>
      <c r="B15" s="7">
        <v>3640</v>
      </c>
      <c r="C15" s="7">
        <v>4718</v>
      </c>
      <c r="D15" s="7">
        <v>4484</v>
      </c>
      <c r="E15" s="7">
        <v>4986</v>
      </c>
    </row>
    <row r="16" spans="1:16" x14ac:dyDescent="0.25">
      <c r="A16" s="32" t="s">
        <v>41</v>
      </c>
      <c r="B16" s="31">
        <v>2271.9999999999527</v>
      </c>
      <c r="C16" s="31">
        <v>2735.1999999999684</v>
      </c>
      <c r="D16" s="31">
        <v>2592.7999999999597</v>
      </c>
      <c r="E16" s="31">
        <v>2907.9999999999723</v>
      </c>
    </row>
    <row r="17" spans="1:5" x14ac:dyDescent="0.25">
      <c r="A17" s="30" t="s">
        <v>30</v>
      </c>
      <c r="B17" s="29">
        <v>136580.72999999873</v>
      </c>
      <c r="C17" s="29">
        <v>165108.27999999796</v>
      </c>
      <c r="D17" s="29">
        <v>158647.00999999797</v>
      </c>
      <c r="E17" s="29">
        <v>177186.54999999833</v>
      </c>
    </row>
    <row r="19" spans="1:5" x14ac:dyDescent="0.25">
      <c r="A19" s="50" t="s">
        <v>284</v>
      </c>
      <c r="B19" s="50"/>
      <c r="C19" s="50"/>
      <c r="D19" s="50"/>
      <c r="E19" s="50"/>
    </row>
    <row r="20" spans="1:5" x14ac:dyDescent="0.25">
      <c r="A20" s="10" t="s">
        <v>26</v>
      </c>
      <c r="B20" s="10" t="s">
        <v>283</v>
      </c>
      <c r="C20" s="10" t="s">
        <v>282</v>
      </c>
      <c r="D20" s="10" t="s">
        <v>281</v>
      </c>
      <c r="E20" s="10" t="s">
        <v>280</v>
      </c>
    </row>
    <row r="21" spans="1:5" x14ac:dyDescent="0.25">
      <c r="A21" s="5" t="s">
        <v>37</v>
      </c>
      <c r="B21" s="7">
        <v>104092.94999999853</v>
      </c>
      <c r="C21" s="7">
        <v>126823.94999999786</v>
      </c>
      <c r="D21" s="7">
        <v>120588.74999999809</v>
      </c>
      <c r="E21" s="7">
        <v>136553.24999999854</v>
      </c>
    </row>
    <row r="22" spans="1:5" x14ac:dyDescent="0.25">
      <c r="A22" s="5" t="s">
        <v>51</v>
      </c>
      <c r="B22" s="7">
        <v>16011.399999999998</v>
      </c>
      <c r="C22" s="7">
        <v>19371.149999999994</v>
      </c>
      <c r="D22" s="7">
        <v>18450.099999999999</v>
      </c>
      <c r="E22" s="7">
        <v>20885.449999999997</v>
      </c>
    </row>
    <row r="23" spans="1:5" x14ac:dyDescent="0.25">
      <c r="A23" s="5" t="s">
        <v>121</v>
      </c>
      <c r="B23" s="7">
        <v>12508.780000000042</v>
      </c>
      <c r="C23" s="7">
        <v>16338.470000000099</v>
      </c>
      <c r="D23" s="7">
        <v>16566.470000000099</v>
      </c>
      <c r="E23" s="7">
        <v>17577.06000000011</v>
      </c>
    </row>
    <row r="24" spans="1:5" x14ac:dyDescent="0.25">
      <c r="A24" s="5" t="s">
        <v>41</v>
      </c>
      <c r="B24" s="7">
        <v>1630.3999999999637</v>
      </c>
      <c r="C24" s="7">
        <v>1986.3999999999446</v>
      </c>
      <c r="D24" s="7">
        <v>1872.7999999999518</v>
      </c>
      <c r="E24" s="7">
        <v>2108.799999999942</v>
      </c>
    </row>
    <row r="25" spans="1:5" x14ac:dyDescent="0.25">
      <c r="A25" s="32" t="s">
        <v>44</v>
      </c>
      <c r="B25" s="31">
        <v>906</v>
      </c>
      <c r="C25" s="31">
        <v>1322</v>
      </c>
      <c r="D25" s="31">
        <v>950</v>
      </c>
      <c r="E25" s="31">
        <v>1470</v>
      </c>
    </row>
    <row r="26" spans="1:5" x14ac:dyDescent="0.25">
      <c r="A26" s="30" t="s">
        <v>30</v>
      </c>
      <c r="B26" s="29">
        <v>135149.52999999851</v>
      </c>
      <c r="C26" s="29">
        <v>165841.96999999788</v>
      </c>
      <c r="D26" s="29">
        <v>158428.11999999813</v>
      </c>
      <c r="E26" s="29">
        <v>178594.5599999986</v>
      </c>
    </row>
  </sheetData>
  <dataConsolidate leftLabels="1" topLabels="1">
    <dataRefs count="3">
      <dataRef ref="A2:E7" sheet="Sales by Store"/>
      <dataRef ref="A11:E16" sheet="Sales by Store"/>
      <dataRef ref="A20:E25" sheet="Sales by Store"/>
    </dataRefs>
  </dataConsolidate>
  <mergeCells count="5">
    <mergeCell ref="A1:E1"/>
    <mergeCell ref="A10:E10"/>
    <mergeCell ref="A19:E19"/>
    <mergeCell ref="G1:K1"/>
    <mergeCell ref="G11:P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1E10C-40E8-407E-BF04-14F516C97E3C}">
  <sheetPr>
    <tabColor rgb="FF92D050"/>
  </sheetPr>
  <dimension ref="A1:L35"/>
  <sheetViews>
    <sheetView topLeftCell="A2" zoomScale="115" zoomScaleNormal="115" workbookViewId="0">
      <selection activeCell="B4" sqref="B4"/>
    </sheetView>
  </sheetViews>
  <sheetFormatPr defaultRowHeight="15" x14ac:dyDescent="0.25"/>
  <cols>
    <col min="1" max="2" width="18.42578125" customWidth="1"/>
    <col min="3" max="3" width="17.85546875" bestFit="1" customWidth="1"/>
    <col min="4" max="4" width="10.140625" customWidth="1"/>
    <col min="5" max="5" width="19.28515625" bestFit="1" customWidth="1"/>
    <col min="6" max="6" width="12.85546875" bestFit="1" customWidth="1"/>
  </cols>
  <sheetData>
    <row r="1" spans="1:12" x14ac:dyDescent="0.25">
      <c r="A1" t="s">
        <v>393</v>
      </c>
      <c r="B1" t="s">
        <v>392</v>
      </c>
      <c r="C1" t="s">
        <v>391</v>
      </c>
      <c r="D1" t="s">
        <v>390</v>
      </c>
      <c r="E1" t="s">
        <v>389</v>
      </c>
      <c r="F1" t="s">
        <v>388</v>
      </c>
    </row>
    <row r="2" spans="1:12" x14ac:dyDescent="0.25">
      <c r="A2" t="s">
        <v>387</v>
      </c>
      <c r="B2" t="s">
        <v>386</v>
      </c>
      <c r="C2" s="36">
        <v>10893000</v>
      </c>
      <c r="D2" t="s">
        <v>310</v>
      </c>
      <c r="E2" t="s">
        <v>379</v>
      </c>
      <c r="F2" t="s">
        <v>296</v>
      </c>
    </row>
    <row r="3" spans="1:12" x14ac:dyDescent="0.25">
      <c r="A3" t="s">
        <v>385</v>
      </c>
      <c r="B3" t="s">
        <v>384</v>
      </c>
      <c r="C3" s="36">
        <v>11643000</v>
      </c>
      <c r="D3" t="s">
        <v>298</v>
      </c>
      <c r="E3" t="s">
        <v>379</v>
      </c>
      <c r="F3" t="s">
        <v>296</v>
      </c>
    </row>
    <row r="4" spans="1:12" x14ac:dyDescent="0.25">
      <c r="A4" t="s">
        <v>383</v>
      </c>
      <c r="B4" t="s">
        <v>382</v>
      </c>
      <c r="C4" s="36">
        <v>11000000</v>
      </c>
      <c r="D4" t="s">
        <v>298</v>
      </c>
      <c r="E4" t="s">
        <v>379</v>
      </c>
      <c r="F4" t="s">
        <v>296</v>
      </c>
    </row>
    <row r="5" spans="1:12" x14ac:dyDescent="0.25">
      <c r="A5" t="s">
        <v>381</v>
      </c>
      <c r="B5" t="s">
        <v>380</v>
      </c>
      <c r="C5" s="36">
        <v>6962366</v>
      </c>
      <c r="D5" t="s">
        <v>310</v>
      </c>
      <c r="E5" t="s">
        <v>379</v>
      </c>
      <c r="F5" t="s">
        <v>296</v>
      </c>
    </row>
    <row r="6" spans="1:12" x14ac:dyDescent="0.25">
      <c r="A6" t="s">
        <v>378</v>
      </c>
      <c r="B6" t="s">
        <v>377</v>
      </c>
      <c r="C6" s="36">
        <v>12500000</v>
      </c>
      <c r="D6" t="s">
        <v>298</v>
      </c>
      <c r="E6" t="s">
        <v>302</v>
      </c>
      <c r="F6" t="s">
        <v>301</v>
      </c>
    </row>
    <row r="7" spans="1:12" x14ac:dyDescent="0.25">
      <c r="A7" t="s">
        <v>376</v>
      </c>
      <c r="B7" t="s">
        <v>27</v>
      </c>
      <c r="C7" s="36">
        <v>10500000</v>
      </c>
      <c r="D7" t="s">
        <v>350</v>
      </c>
      <c r="E7" t="s">
        <v>375</v>
      </c>
      <c r="F7" t="s">
        <v>296</v>
      </c>
    </row>
    <row r="8" spans="1:12" x14ac:dyDescent="0.25">
      <c r="A8" t="s">
        <v>374</v>
      </c>
      <c r="B8" t="s">
        <v>373</v>
      </c>
      <c r="C8" s="36">
        <v>11642857</v>
      </c>
      <c r="D8" t="s">
        <v>332</v>
      </c>
      <c r="E8" t="s">
        <v>357</v>
      </c>
      <c r="F8" t="s">
        <v>308</v>
      </c>
    </row>
    <row r="9" spans="1:12" x14ac:dyDescent="0.25">
      <c r="A9" t="s">
        <v>372</v>
      </c>
      <c r="B9" t="s">
        <v>371</v>
      </c>
      <c r="C9" s="20">
        <v>9850000</v>
      </c>
      <c r="D9" t="s">
        <v>298</v>
      </c>
      <c r="E9" t="s">
        <v>367</v>
      </c>
      <c r="F9" t="s">
        <v>291</v>
      </c>
      <c r="I9" s="51" t="s">
        <v>370</v>
      </c>
      <c r="J9" s="52"/>
      <c r="K9" s="52"/>
      <c r="L9" s="52"/>
    </row>
    <row r="10" spans="1:12" x14ac:dyDescent="0.25">
      <c r="A10" t="s">
        <v>369</v>
      </c>
      <c r="B10" t="s">
        <v>368</v>
      </c>
      <c r="C10" s="20">
        <v>9500000</v>
      </c>
      <c r="D10" t="s">
        <v>332</v>
      </c>
      <c r="E10" t="s">
        <v>367</v>
      </c>
      <c r="F10" t="s">
        <v>291</v>
      </c>
      <c r="I10" s="52"/>
      <c r="J10" s="52"/>
      <c r="K10" s="52"/>
      <c r="L10" s="52"/>
    </row>
    <row r="11" spans="1:12" x14ac:dyDescent="0.25">
      <c r="A11" t="s">
        <v>366</v>
      </c>
      <c r="B11" t="s">
        <v>365</v>
      </c>
      <c r="C11" s="20">
        <v>11000000</v>
      </c>
      <c r="D11" t="s">
        <v>293</v>
      </c>
      <c r="E11" t="s">
        <v>347</v>
      </c>
      <c r="F11" t="s">
        <v>301</v>
      </c>
    </row>
    <row r="12" spans="1:12" x14ac:dyDescent="0.25">
      <c r="A12" t="s">
        <v>364</v>
      </c>
      <c r="B12" t="s">
        <v>363</v>
      </c>
      <c r="C12" s="20">
        <v>9500000</v>
      </c>
      <c r="D12" t="s">
        <v>310</v>
      </c>
      <c r="E12" t="s">
        <v>315</v>
      </c>
      <c r="F12" t="s">
        <v>296</v>
      </c>
    </row>
    <row r="13" spans="1:12" x14ac:dyDescent="0.25">
      <c r="A13" t="s">
        <v>362</v>
      </c>
      <c r="B13" t="s">
        <v>361</v>
      </c>
      <c r="C13" s="20">
        <v>8454000</v>
      </c>
      <c r="D13" t="s">
        <v>332</v>
      </c>
      <c r="E13" t="s">
        <v>360</v>
      </c>
      <c r="F13" t="s">
        <v>308</v>
      </c>
    </row>
    <row r="14" spans="1:12" x14ac:dyDescent="0.25">
      <c r="A14" t="s">
        <v>359</v>
      </c>
      <c r="B14" t="s">
        <v>358</v>
      </c>
      <c r="C14" s="20">
        <v>8000000</v>
      </c>
      <c r="D14" t="s">
        <v>293</v>
      </c>
      <c r="E14" t="s">
        <v>357</v>
      </c>
      <c r="F14" t="s">
        <v>308</v>
      </c>
    </row>
    <row r="15" spans="1:12" x14ac:dyDescent="0.25">
      <c r="A15" t="s">
        <v>356</v>
      </c>
      <c r="B15" t="s">
        <v>355</v>
      </c>
      <c r="C15" s="20">
        <v>9500000</v>
      </c>
      <c r="D15" t="s">
        <v>310</v>
      </c>
      <c r="E15" t="s">
        <v>344</v>
      </c>
      <c r="F15" t="s">
        <v>301</v>
      </c>
    </row>
    <row r="16" spans="1:12" x14ac:dyDescent="0.25">
      <c r="A16" t="s">
        <v>354</v>
      </c>
      <c r="B16" t="s">
        <v>353</v>
      </c>
      <c r="C16" s="20">
        <v>8000000</v>
      </c>
      <c r="D16" t="s">
        <v>293</v>
      </c>
      <c r="E16" t="s">
        <v>341</v>
      </c>
      <c r="F16" t="s">
        <v>308</v>
      </c>
    </row>
    <row r="17" spans="1:6" x14ac:dyDescent="0.25">
      <c r="A17" t="s">
        <v>352</v>
      </c>
      <c r="B17" t="s">
        <v>351</v>
      </c>
      <c r="C17" s="20">
        <v>10000000</v>
      </c>
      <c r="D17" t="s">
        <v>350</v>
      </c>
      <c r="E17" t="s">
        <v>305</v>
      </c>
      <c r="F17" t="s">
        <v>296</v>
      </c>
    </row>
    <row r="18" spans="1:6" x14ac:dyDescent="0.25">
      <c r="A18" t="s">
        <v>349</v>
      </c>
      <c r="B18" t="s">
        <v>348</v>
      </c>
      <c r="C18" s="20">
        <v>10000000</v>
      </c>
      <c r="D18" t="s">
        <v>298</v>
      </c>
      <c r="E18" t="s">
        <v>347</v>
      </c>
      <c r="F18" t="s">
        <v>301</v>
      </c>
    </row>
    <row r="19" spans="1:6" x14ac:dyDescent="0.25">
      <c r="A19" t="s">
        <v>346</v>
      </c>
      <c r="B19" t="s">
        <v>345</v>
      </c>
      <c r="C19" s="20">
        <v>7000000</v>
      </c>
      <c r="D19" t="s">
        <v>298</v>
      </c>
      <c r="E19" t="s">
        <v>344</v>
      </c>
      <c r="F19" t="s">
        <v>301</v>
      </c>
    </row>
    <row r="20" spans="1:6" x14ac:dyDescent="0.25">
      <c r="A20" t="s">
        <v>343</v>
      </c>
      <c r="B20" t="s">
        <v>342</v>
      </c>
      <c r="C20" s="20">
        <v>9538462</v>
      </c>
      <c r="D20" t="s">
        <v>332</v>
      </c>
      <c r="E20" t="s">
        <v>341</v>
      </c>
      <c r="F20" t="s">
        <v>308</v>
      </c>
    </row>
    <row r="21" spans="1:6" x14ac:dyDescent="0.25">
      <c r="A21" t="s">
        <v>340</v>
      </c>
      <c r="B21" t="s">
        <v>339</v>
      </c>
      <c r="C21" s="20">
        <v>9000000</v>
      </c>
      <c r="D21" t="s">
        <v>293</v>
      </c>
      <c r="E21" t="s">
        <v>338</v>
      </c>
      <c r="F21" t="s">
        <v>308</v>
      </c>
    </row>
    <row r="22" spans="1:6" x14ac:dyDescent="0.25">
      <c r="A22" t="s">
        <v>337</v>
      </c>
      <c r="B22" t="s">
        <v>336</v>
      </c>
      <c r="C22" s="20">
        <v>8000000</v>
      </c>
      <c r="D22" t="s">
        <v>293</v>
      </c>
      <c r="E22" t="s">
        <v>335</v>
      </c>
      <c r="F22" t="s">
        <v>301</v>
      </c>
    </row>
    <row r="23" spans="1:6" x14ac:dyDescent="0.25">
      <c r="A23" t="s">
        <v>334</v>
      </c>
      <c r="B23" t="s">
        <v>333</v>
      </c>
      <c r="C23" s="20">
        <v>9000000</v>
      </c>
      <c r="D23" t="s">
        <v>332</v>
      </c>
      <c r="E23" t="s">
        <v>329</v>
      </c>
      <c r="F23" t="s">
        <v>296</v>
      </c>
    </row>
    <row r="24" spans="1:6" x14ac:dyDescent="0.25">
      <c r="A24" t="s">
        <v>331</v>
      </c>
      <c r="B24" t="s">
        <v>330</v>
      </c>
      <c r="C24" s="20">
        <v>10000000</v>
      </c>
      <c r="D24" t="s">
        <v>298</v>
      </c>
      <c r="E24" t="s">
        <v>329</v>
      </c>
      <c r="F24" t="s">
        <v>296</v>
      </c>
    </row>
    <row r="25" spans="1:6" x14ac:dyDescent="0.25">
      <c r="A25" t="s">
        <v>328</v>
      </c>
      <c r="B25" t="s">
        <v>327</v>
      </c>
      <c r="C25" s="20">
        <v>8000000</v>
      </c>
      <c r="D25" t="s">
        <v>298</v>
      </c>
      <c r="E25" t="s">
        <v>326</v>
      </c>
      <c r="F25" t="s">
        <v>291</v>
      </c>
    </row>
    <row r="26" spans="1:6" x14ac:dyDescent="0.25">
      <c r="A26" t="s">
        <v>325</v>
      </c>
      <c r="B26" t="s">
        <v>324</v>
      </c>
      <c r="C26" s="20">
        <v>8250000</v>
      </c>
      <c r="D26" t="s">
        <v>310</v>
      </c>
      <c r="E26" t="s">
        <v>323</v>
      </c>
      <c r="F26" t="s">
        <v>291</v>
      </c>
    </row>
    <row r="27" spans="1:6" x14ac:dyDescent="0.25">
      <c r="A27" t="s">
        <v>322</v>
      </c>
      <c r="B27" t="s">
        <v>321</v>
      </c>
      <c r="C27" s="20">
        <v>10500000</v>
      </c>
      <c r="D27" t="s">
        <v>310</v>
      </c>
      <c r="E27" t="s">
        <v>318</v>
      </c>
      <c r="F27" t="s">
        <v>291</v>
      </c>
    </row>
    <row r="28" spans="1:6" ht="15" customHeight="1" x14ac:dyDescent="0.25">
      <c r="A28" t="s">
        <v>320</v>
      </c>
      <c r="B28" t="s">
        <v>319</v>
      </c>
      <c r="C28" s="20">
        <v>10500000</v>
      </c>
      <c r="D28" t="s">
        <v>298</v>
      </c>
      <c r="E28" t="s">
        <v>318</v>
      </c>
      <c r="F28" t="s">
        <v>291</v>
      </c>
    </row>
    <row r="29" spans="1:6" x14ac:dyDescent="0.25">
      <c r="A29" t="s">
        <v>317</v>
      </c>
      <c r="B29" t="s">
        <v>316</v>
      </c>
      <c r="C29" s="20">
        <v>8500000</v>
      </c>
      <c r="D29" t="s">
        <v>298</v>
      </c>
      <c r="E29" t="s">
        <v>315</v>
      </c>
      <c r="F29" t="s">
        <v>296</v>
      </c>
    </row>
    <row r="30" spans="1:6" x14ac:dyDescent="0.25">
      <c r="A30" t="s">
        <v>314</v>
      </c>
      <c r="B30" t="s">
        <v>313</v>
      </c>
      <c r="C30" s="20">
        <v>9500000</v>
      </c>
      <c r="D30" t="s">
        <v>298</v>
      </c>
      <c r="E30" t="s">
        <v>297</v>
      </c>
      <c r="F30" t="s">
        <v>308</v>
      </c>
    </row>
    <row r="31" spans="1:6" x14ac:dyDescent="0.25">
      <c r="A31" t="s">
        <v>312</v>
      </c>
      <c r="B31" t="s">
        <v>311</v>
      </c>
      <c r="C31" s="20">
        <v>8250000</v>
      </c>
      <c r="D31" t="s">
        <v>310</v>
      </c>
      <c r="E31" t="s">
        <v>309</v>
      </c>
      <c r="F31" t="s">
        <v>308</v>
      </c>
    </row>
    <row r="32" spans="1:6" x14ac:dyDescent="0.25">
      <c r="A32" t="s">
        <v>307</v>
      </c>
      <c r="B32" t="s">
        <v>306</v>
      </c>
      <c r="C32" s="20">
        <v>7500000</v>
      </c>
      <c r="D32" t="s">
        <v>293</v>
      </c>
      <c r="E32" t="s">
        <v>305</v>
      </c>
      <c r="F32" t="s">
        <v>296</v>
      </c>
    </row>
    <row r="33" spans="1:6" x14ac:dyDescent="0.25">
      <c r="A33" s="35" t="s">
        <v>304</v>
      </c>
      <c r="B33" s="35" t="s">
        <v>303</v>
      </c>
      <c r="C33" s="34">
        <v>8500000</v>
      </c>
      <c r="D33" t="s">
        <v>298</v>
      </c>
      <c r="E33" s="33" t="s">
        <v>302</v>
      </c>
      <c r="F33" s="33" t="s">
        <v>301</v>
      </c>
    </row>
    <row r="34" spans="1:6" x14ac:dyDescent="0.25">
      <c r="A34" t="s">
        <v>300</v>
      </c>
      <c r="B34" t="s">
        <v>299</v>
      </c>
      <c r="C34" s="20">
        <v>8700000</v>
      </c>
      <c r="D34" t="s">
        <v>298</v>
      </c>
      <c r="E34" t="s">
        <v>297</v>
      </c>
      <c r="F34" t="s">
        <v>296</v>
      </c>
    </row>
    <row r="35" spans="1:6" x14ac:dyDescent="0.25">
      <c r="A35" t="s">
        <v>295</v>
      </c>
      <c r="B35" t="s">
        <v>294</v>
      </c>
      <c r="C35" s="20">
        <v>7538461</v>
      </c>
      <c r="D35" t="s">
        <v>293</v>
      </c>
      <c r="E35" t="s">
        <v>292</v>
      </c>
      <c r="F35" t="s">
        <v>291</v>
      </c>
    </row>
  </sheetData>
  <mergeCells count="1">
    <mergeCell ref="I9:L10"/>
  </mergeCells>
  <hyperlinks>
    <hyperlink ref="I9" r:id="rId1" xr:uid="{603FB839-EBBB-421D-ABB1-6F62BC6371F6}"/>
  </hyperlinks>
  <pageMargins left="0.7" right="0.7" top="0.75" bottom="0.75" header="0.3" footer="0.3"/>
  <pageSetup orientation="landscape" r:id="rId2"/>
  <cellWatches>
    <cellWatch r="A2"/>
    <cellWatch r="B2"/>
    <cellWatch r="C2"/>
    <cellWatch r="D2"/>
    <cellWatch r="E2"/>
    <cellWatch r="F2"/>
    <cellWatch r="A3"/>
    <cellWatch r="B3"/>
    <cellWatch r="C3"/>
    <cellWatch r="D3"/>
    <cellWatch r="E3"/>
    <cellWatch r="F3"/>
    <cellWatch r="A4"/>
    <cellWatch r="B4"/>
    <cellWatch r="C4"/>
    <cellWatch r="D4"/>
    <cellWatch r="E4"/>
    <cellWatch r="F4"/>
    <cellWatch r="A5"/>
    <cellWatch r="B5"/>
    <cellWatch r="C5"/>
    <cellWatch r="D5"/>
    <cellWatch r="E5"/>
    <cellWatch r="F5"/>
  </cellWatches>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3387-3BFF-4D7C-8A0B-79B5CDEB8768}">
  <sheetPr>
    <tabColor rgb="FF92D050"/>
  </sheetPr>
  <dimension ref="A4:J23"/>
  <sheetViews>
    <sheetView zoomScale="70" zoomScaleNormal="70" workbookViewId="0">
      <selection activeCell="B17" sqref="B17"/>
    </sheetView>
  </sheetViews>
  <sheetFormatPr defaultRowHeight="15" x14ac:dyDescent="0.25"/>
  <cols>
    <col min="1" max="1" width="17.85546875" bestFit="1" customWidth="1"/>
    <col min="2" max="2" width="22.140625" bestFit="1" customWidth="1"/>
  </cols>
  <sheetData>
    <row r="4" spans="1:10" x14ac:dyDescent="0.25">
      <c r="A4" s="41" t="s">
        <v>288</v>
      </c>
      <c r="B4" s="41"/>
      <c r="C4" s="41"/>
      <c r="D4" s="41"/>
      <c r="E4" s="41"/>
      <c r="F4" s="41"/>
      <c r="G4" s="41"/>
      <c r="H4" s="41"/>
      <c r="I4" s="41"/>
      <c r="J4" s="41"/>
    </row>
    <row r="5" spans="1:10" x14ac:dyDescent="0.25">
      <c r="A5" s="41"/>
      <c r="B5" s="41"/>
      <c r="C5" s="41"/>
      <c r="D5" s="41"/>
      <c r="E5" s="41"/>
      <c r="F5" s="41"/>
      <c r="G5" s="41"/>
      <c r="H5" s="41"/>
      <c r="I5" s="41"/>
      <c r="J5" s="41"/>
    </row>
    <row r="6" spans="1:10" x14ac:dyDescent="0.25">
      <c r="A6" s="41"/>
      <c r="B6" s="41"/>
      <c r="C6" s="41"/>
      <c r="D6" s="41"/>
      <c r="E6" s="41"/>
      <c r="F6" s="41"/>
      <c r="G6" s="41"/>
      <c r="H6" s="41"/>
      <c r="I6" s="41"/>
      <c r="J6" s="41"/>
    </row>
    <row r="11" spans="1:10" x14ac:dyDescent="0.25">
      <c r="A11" s="41" t="s">
        <v>290</v>
      </c>
      <c r="B11" s="41"/>
      <c r="C11" s="41"/>
      <c r="D11" s="41"/>
      <c r="E11" s="41"/>
      <c r="F11" s="41"/>
      <c r="G11" s="41"/>
      <c r="H11" s="41"/>
      <c r="I11" s="41"/>
      <c r="J11" s="41"/>
    </row>
    <row r="12" spans="1:10" x14ac:dyDescent="0.25">
      <c r="A12" s="41"/>
      <c r="B12" s="41"/>
      <c r="C12" s="41"/>
      <c r="D12" s="41"/>
      <c r="E12" s="41"/>
      <c r="F12" s="41"/>
      <c r="G12" s="41"/>
      <c r="H12" s="41"/>
      <c r="I12" s="41"/>
      <c r="J12" s="41"/>
    </row>
    <row r="13" spans="1:10" x14ac:dyDescent="0.25">
      <c r="A13" s="41"/>
      <c r="B13" s="41"/>
      <c r="C13" s="41"/>
      <c r="D13" s="41"/>
      <c r="E13" s="41"/>
      <c r="F13" s="41"/>
      <c r="G13" s="41"/>
      <c r="H13" s="41"/>
      <c r="I13" s="41"/>
      <c r="J13" s="41"/>
    </row>
    <row r="17" spans="1:2" x14ac:dyDescent="0.25">
      <c r="A17" s="37" t="s">
        <v>177</v>
      </c>
      <c r="B17" t="s">
        <v>418</v>
      </c>
    </row>
    <row r="18" spans="1:2" x14ac:dyDescent="0.25">
      <c r="A18" s="19" t="s">
        <v>298</v>
      </c>
      <c r="B18" s="73">
        <v>9668692.307692308</v>
      </c>
    </row>
    <row r="19" spans="1:2" x14ac:dyDescent="0.25">
      <c r="A19" s="19" t="s">
        <v>293</v>
      </c>
      <c r="B19" s="73">
        <v>8434065.8571428563</v>
      </c>
    </row>
    <row r="20" spans="1:2" x14ac:dyDescent="0.25">
      <c r="A20" s="19" t="s">
        <v>350</v>
      </c>
      <c r="B20" s="73">
        <v>10250000</v>
      </c>
    </row>
    <row r="21" spans="1:2" x14ac:dyDescent="0.25">
      <c r="A21" s="19" t="s">
        <v>332</v>
      </c>
      <c r="B21" s="73">
        <v>9627063.8000000007</v>
      </c>
    </row>
    <row r="22" spans="1:2" x14ac:dyDescent="0.25">
      <c r="A22" s="19" t="s">
        <v>310</v>
      </c>
      <c r="B22" s="73">
        <v>9122195.1428571437</v>
      </c>
    </row>
    <row r="23" spans="1:2" x14ac:dyDescent="0.25">
      <c r="A23" s="19" t="s">
        <v>30</v>
      </c>
      <c r="B23" s="73">
        <v>9330063.1176470593</v>
      </c>
    </row>
  </sheetData>
  <mergeCells count="2">
    <mergeCell ref="A4:J6"/>
    <mergeCell ref="A11:J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BCBE-6D0A-429D-9654-0FC24ECBE1DD}">
  <sheetPr>
    <tabColor rgb="FF92D050"/>
  </sheetPr>
  <dimension ref="A3:K27"/>
  <sheetViews>
    <sheetView workbookViewId="0">
      <selection activeCell="P9" sqref="P9"/>
    </sheetView>
  </sheetViews>
  <sheetFormatPr defaultRowHeight="15" x14ac:dyDescent="0.25"/>
  <cols>
    <col min="1" max="1" width="13.140625" bestFit="1" customWidth="1"/>
    <col min="2" max="2" width="17.5703125" bestFit="1" customWidth="1"/>
    <col min="3" max="3" width="20" customWidth="1"/>
    <col min="4" max="4" width="9" bestFit="1" customWidth="1"/>
    <col min="5" max="5" width="9" customWidth="1"/>
    <col min="6" max="6" width="9" bestFit="1" customWidth="1"/>
    <col min="7" max="8" width="9" customWidth="1"/>
    <col min="9" max="9" width="9" bestFit="1" customWidth="1"/>
    <col min="10" max="10" width="9" customWidth="1"/>
    <col min="11" max="12" width="9" bestFit="1" customWidth="1"/>
    <col min="13" max="16" width="8" customWidth="1"/>
    <col min="17" max="17" width="11.28515625" bestFit="1" customWidth="1"/>
  </cols>
  <sheetData>
    <row r="3" spans="1:2" x14ac:dyDescent="0.25">
      <c r="A3" s="37" t="s">
        <v>177</v>
      </c>
      <c r="B3" t="s">
        <v>409</v>
      </c>
    </row>
    <row r="4" spans="1:2" x14ac:dyDescent="0.25">
      <c r="A4" s="19" t="s">
        <v>408</v>
      </c>
      <c r="B4" s="72">
        <v>8426000</v>
      </c>
    </row>
    <row r="5" spans="1:2" x14ac:dyDescent="0.25">
      <c r="A5" s="19" t="s">
        <v>407</v>
      </c>
      <c r="B5" s="72">
        <v>10849000</v>
      </c>
    </row>
    <row r="6" spans="1:2" x14ac:dyDescent="0.25">
      <c r="A6" s="19" t="s">
        <v>406</v>
      </c>
      <c r="B6" s="72">
        <v>13349000</v>
      </c>
    </row>
    <row r="7" spans="1:2" x14ac:dyDescent="0.25">
      <c r="A7" s="19" t="s">
        <v>405</v>
      </c>
      <c r="B7" s="72">
        <v>11146000</v>
      </c>
    </row>
    <row r="8" spans="1:2" x14ac:dyDescent="0.25">
      <c r="A8" s="19" t="s">
        <v>404</v>
      </c>
      <c r="B8" s="72">
        <v>12560000</v>
      </c>
    </row>
    <row r="9" spans="1:2" x14ac:dyDescent="0.25">
      <c r="A9" s="19" t="s">
        <v>403</v>
      </c>
      <c r="B9" s="72">
        <v>13194000</v>
      </c>
    </row>
    <row r="10" spans="1:2" x14ac:dyDescent="0.25">
      <c r="A10" s="19" t="s">
        <v>402</v>
      </c>
      <c r="B10" s="72">
        <v>9130000</v>
      </c>
    </row>
    <row r="11" spans="1:2" x14ac:dyDescent="0.25">
      <c r="A11" s="19" t="s">
        <v>401</v>
      </c>
      <c r="B11" s="72">
        <v>9005000</v>
      </c>
    </row>
    <row r="12" spans="1:2" x14ac:dyDescent="0.25">
      <c r="A12" s="19" t="s">
        <v>400</v>
      </c>
      <c r="B12" s="72">
        <v>11862000</v>
      </c>
    </row>
    <row r="13" spans="1:2" x14ac:dyDescent="0.25">
      <c r="A13" s="19" t="s">
        <v>399</v>
      </c>
      <c r="B13" s="72">
        <v>19013000</v>
      </c>
    </row>
    <row r="14" spans="1:2" x14ac:dyDescent="0.25">
      <c r="A14" s="19" t="s">
        <v>398</v>
      </c>
      <c r="B14" s="72">
        <v>11621000</v>
      </c>
    </row>
    <row r="15" spans="1:2" x14ac:dyDescent="0.25">
      <c r="A15" s="19" t="s">
        <v>397</v>
      </c>
      <c r="B15" s="72">
        <v>15334000</v>
      </c>
    </row>
    <row r="16" spans="1:2" x14ac:dyDescent="0.25">
      <c r="A16" s="19" t="s">
        <v>396</v>
      </c>
      <c r="B16" s="72">
        <v>9854000</v>
      </c>
    </row>
    <row r="17" spans="1:11" x14ac:dyDescent="0.25">
      <c r="A17" s="19" t="s">
        <v>395</v>
      </c>
      <c r="B17" s="72">
        <v>10287847</v>
      </c>
    </row>
    <row r="18" spans="1:11" x14ac:dyDescent="0.25">
      <c r="A18" s="19" t="s">
        <v>394</v>
      </c>
      <c r="B18" s="72">
        <v>35327000</v>
      </c>
    </row>
    <row r="19" spans="1:11" x14ac:dyDescent="0.25">
      <c r="A19" s="19" t="s">
        <v>30</v>
      </c>
      <c r="B19" s="72">
        <v>200957847</v>
      </c>
    </row>
    <row r="25" spans="1:11" x14ac:dyDescent="0.25">
      <c r="B25" s="41" t="s">
        <v>289</v>
      </c>
      <c r="C25" s="41"/>
      <c r="D25" s="41"/>
      <c r="E25" s="41"/>
      <c r="F25" s="41"/>
      <c r="G25" s="41"/>
      <c r="H25" s="41"/>
      <c r="I25" s="41"/>
      <c r="J25" s="41"/>
      <c r="K25" s="41"/>
    </row>
    <row r="26" spans="1:11" x14ac:dyDescent="0.25">
      <c r="B26" s="41"/>
      <c r="C26" s="41"/>
      <c r="D26" s="41"/>
      <c r="E26" s="41"/>
      <c r="F26" s="41"/>
      <c r="G26" s="41"/>
      <c r="H26" s="41"/>
      <c r="I26" s="41"/>
      <c r="J26" s="41"/>
      <c r="K26" s="41"/>
    </row>
    <row r="27" spans="1:11" x14ac:dyDescent="0.25">
      <c r="B27" s="41"/>
      <c r="C27" s="41"/>
      <c r="D27" s="41"/>
      <c r="E27" s="41"/>
      <c r="F27" s="41"/>
      <c r="G27" s="41"/>
      <c r="H27" s="41"/>
      <c r="I27" s="41"/>
      <c r="J27" s="41"/>
      <c r="K27" s="41"/>
    </row>
  </sheetData>
  <mergeCells count="1">
    <mergeCell ref="B25:K2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4C2B9-9A18-4CE9-A5A8-F9EA2E26464F}">
  <sheetPr>
    <tabColor rgb="FF92D050"/>
  </sheetPr>
  <dimension ref="A3:B38"/>
  <sheetViews>
    <sheetView workbookViewId="0">
      <selection activeCell="I7" sqref="I7"/>
    </sheetView>
  </sheetViews>
  <sheetFormatPr defaultRowHeight="15" x14ac:dyDescent="0.25"/>
  <cols>
    <col min="1" max="1" width="13.140625" bestFit="1" customWidth="1"/>
    <col min="2" max="2" width="18.28515625" bestFit="1" customWidth="1"/>
  </cols>
  <sheetData>
    <row r="3" spans="1:2" x14ac:dyDescent="0.25">
      <c r="A3" s="37" t="s">
        <v>177</v>
      </c>
      <c r="B3" t="s">
        <v>417</v>
      </c>
    </row>
    <row r="4" spans="1:2" x14ac:dyDescent="0.25">
      <c r="A4" s="19" t="s">
        <v>274</v>
      </c>
      <c r="B4" s="70">
        <v>285381287</v>
      </c>
    </row>
    <row r="5" spans="1:2" x14ac:dyDescent="0.25">
      <c r="A5" s="18" t="s">
        <v>269</v>
      </c>
      <c r="B5" s="70">
        <v>847246</v>
      </c>
    </row>
    <row r="6" spans="1:2" x14ac:dyDescent="0.25">
      <c r="A6" s="18" t="s">
        <v>268</v>
      </c>
      <c r="B6" s="70">
        <v>231223696</v>
      </c>
    </row>
    <row r="7" spans="1:2" x14ac:dyDescent="0.25">
      <c r="A7" s="18" t="s">
        <v>267</v>
      </c>
      <c r="B7" s="70">
        <v>1383557</v>
      </c>
    </row>
    <row r="8" spans="1:2" x14ac:dyDescent="0.25">
      <c r="A8" s="18" t="s">
        <v>266</v>
      </c>
      <c r="B8" s="70">
        <v>35508032</v>
      </c>
    </row>
    <row r="9" spans="1:2" x14ac:dyDescent="0.25">
      <c r="A9" s="18" t="s">
        <v>264</v>
      </c>
      <c r="B9" s="70">
        <v>16418756</v>
      </c>
    </row>
    <row r="10" spans="1:2" x14ac:dyDescent="0.25">
      <c r="A10" s="19" t="s">
        <v>273</v>
      </c>
      <c r="B10" s="70">
        <v>167749200</v>
      </c>
    </row>
    <row r="11" spans="1:2" x14ac:dyDescent="0.25">
      <c r="A11" s="18" t="s">
        <v>269</v>
      </c>
      <c r="B11" s="70">
        <v>25368400</v>
      </c>
    </row>
    <row r="12" spans="1:2" x14ac:dyDescent="0.25">
      <c r="A12" s="18" t="s">
        <v>268</v>
      </c>
      <c r="B12" s="70">
        <v>38740700</v>
      </c>
    </row>
    <row r="13" spans="1:2" x14ac:dyDescent="0.25">
      <c r="A13" s="18" t="s">
        <v>267</v>
      </c>
      <c r="B13" s="70">
        <v>9624500</v>
      </c>
    </row>
    <row r="14" spans="1:2" x14ac:dyDescent="0.25">
      <c r="A14" s="18" t="s">
        <v>264</v>
      </c>
      <c r="B14" s="70">
        <v>94015600</v>
      </c>
    </row>
    <row r="15" spans="1:2" x14ac:dyDescent="0.25">
      <c r="A15" s="19" t="s">
        <v>265</v>
      </c>
      <c r="B15" s="70">
        <v>1635615160</v>
      </c>
    </row>
    <row r="16" spans="1:2" x14ac:dyDescent="0.25">
      <c r="A16" s="18" t="s">
        <v>269</v>
      </c>
      <c r="B16" s="70">
        <v>5031100</v>
      </c>
    </row>
    <row r="17" spans="1:2" x14ac:dyDescent="0.25">
      <c r="A17" s="18" t="s">
        <v>268</v>
      </c>
      <c r="B17" s="70">
        <v>640153289</v>
      </c>
    </row>
    <row r="18" spans="1:2" x14ac:dyDescent="0.25">
      <c r="A18" s="18" t="s">
        <v>267</v>
      </c>
      <c r="B18" s="70">
        <v>1880000</v>
      </c>
    </row>
    <row r="19" spans="1:2" x14ac:dyDescent="0.25">
      <c r="A19" s="18" t="s">
        <v>266</v>
      </c>
      <c r="B19" s="70">
        <v>619377435</v>
      </c>
    </row>
    <row r="20" spans="1:2" x14ac:dyDescent="0.25">
      <c r="A20" s="18" t="s">
        <v>264</v>
      </c>
      <c r="B20" s="70">
        <v>369173336</v>
      </c>
    </row>
    <row r="21" spans="1:2" x14ac:dyDescent="0.25">
      <c r="A21" s="19" t="s">
        <v>272</v>
      </c>
      <c r="B21" s="70">
        <v>831493000</v>
      </c>
    </row>
    <row r="22" spans="1:2" x14ac:dyDescent="0.25">
      <c r="A22" s="18" t="s">
        <v>269</v>
      </c>
      <c r="B22" s="70">
        <v>5200000</v>
      </c>
    </row>
    <row r="23" spans="1:2" x14ac:dyDescent="0.25">
      <c r="A23" s="18" t="s">
        <v>268</v>
      </c>
      <c r="B23" s="70">
        <v>69220000</v>
      </c>
    </row>
    <row r="24" spans="1:2" x14ac:dyDescent="0.25">
      <c r="A24" s="18" t="s">
        <v>266</v>
      </c>
      <c r="B24" s="70">
        <v>474200000</v>
      </c>
    </row>
    <row r="25" spans="1:2" x14ac:dyDescent="0.25">
      <c r="A25" s="18" t="s">
        <v>264</v>
      </c>
      <c r="B25" s="70">
        <v>282873000</v>
      </c>
    </row>
    <row r="26" spans="1:2" x14ac:dyDescent="0.25">
      <c r="A26" s="19" t="s">
        <v>271</v>
      </c>
      <c r="B26" s="70">
        <v>247754769</v>
      </c>
    </row>
    <row r="27" spans="1:2" x14ac:dyDescent="0.25">
      <c r="A27" s="18" t="s">
        <v>269</v>
      </c>
      <c r="B27" s="70">
        <v>49784638</v>
      </c>
    </row>
    <row r="28" spans="1:2" x14ac:dyDescent="0.25">
      <c r="A28" s="18" t="s">
        <v>268</v>
      </c>
      <c r="B28" s="70">
        <v>31180005</v>
      </c>
    </row>
    <row r="29" spans="1:2" x14ac:dyDescent="0.25">
      <c r="A29" s="18" t="s">
        <v>267</v>
      </c>
      <c r="B29" s="70">
        <v>14232908</v>
      </c>
    </row>
    <row r="30" spans="1:2" x14ac:dyDescent="0.25">
      <c r="A30" s="18" t="s">
        <v>266</v>
      </c>
      <c r="B30" s="70">
        <v>3035400</v>
      </c>
    </row>
    <row r="31" spans="1:2" x14ac:dyDescent="0.25">
      <c r="A31" s="18" t="s">
        <v>264</v>
      </c>
      <c r="B31" s="70">
        <v>149521818</v>
      </c>
    </row>
    <row r="32" spans="1:2" x14ac:dyDescent="0.25">
      <c r="A32" s="19" t="s">
        <v>270</v>
      </c>
      <c r="B32" s="70">
        <v>1207683371</v>
      </c>
    </row>
    <row r="33" spans="1:2" x14ac:dyDescent="0.25">
      <c r="A33" s="18" t="s">
        <v>269</v>
      </c>
      <c r="B33" s="70">
        <v>13328046</v>
      </c>
    </row>
    <row r="34" spans="1:2" x14ac:dyDescent="0.25">
      <c r="A34" s="18" t="s">
        <v>268</v>
      </c>
      <c r="B34" s="70">
        <v>988610647</v>
      </c>
    </row>
    <row r="35" spans="1:2" x14ac:dyDescent="0.25">
      <c r="A35" s="18" t="s">
        <v>267</v>
      </c>
      <c r="B35" s="70">
        <v>3014899</v>
      </c>
    </row>
    <row r="36" spans="1:2" x14ac:dyDescent="0.25">
      <c r="A36" s="18" t="s">
        <v>266</v>
      </c>
      <c r="B36" s="70">
        <v>27690339</v>
      </c>
    </row>
    <row r="37" spans="1:2" x14ac:dyDescent="0.25">
      <c r="A37" s="18" t="s">
        <v>264</v>
      </c>
      <c r="B37" s="70">
        <v>175039440</v>
      </c>
    </row>
    <row r="38" spans="1:2" x14ac:dyDescent="0.25">
      <c r="A38" s="19" t="s">
        <v>30</v>
      </c>
      <c r="B38" s="70">
        <v>4375676787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078F2-D008-4404-B885-BA698B8476A0}">
  <sheetPr>
    <tabColor rgb="FF92D050"/>
  </sheetPr>
  <dimension ref="A1:O365"/>
  <sheetViews>
    <sheetView zoomScale="120" zoomScaleNormal="120" workbookViewId="0">
      <selection activeCell="G6" sqref="G6"/>
    </sheetView>
  </sheetViews>
  <sheetFormatPr defaultRowHeight="15.75" x14ac:dyDescent="0.25"/>
  <cols>
    <col min="1" max="1" width="16.5703125" style="1" bestFit="1" customWidth="1"/>
    <col min="2" max="2" width="12.7109375" style="1" customWidth="1"/>
    <col min="3" max="4" width="9.140625" style="1"/>
    <col min="5" max="5" width="12.85546875" style="2" bestFit="1" customWidth="1"/>
    <col min="6" max="16384" width="9.140625" style="1"/>
  </cols>
  <sheetData>
    <row r="1" spans="1:15" x14ac:dyDescent="0.25">
      <c r="A1" s="4" t="s">
        <v>26</v>
      </c>
      <c r="B1" s="4" t="s">
        <v>25</v>
      </c>
      <c r="C1" s="4" t="s">
        <v>24</v>
      </c>
      <c r="D1" s="4" t="s">
        <v>23</v>
      </c>
      <c r="E1" s="3" t="s">
        <v>22</v>
      </c>
    </row>
    <row r="2" spans="1:15" x14ac:dyDescent="0.25">
      <c r="A2" s="4" t="s">
        <v>8</v>
      </c>
      <c r="B2" s="4" t="s">
        <v>21</v>
      </c>
      <c r="C2" s="4" t="s">
        <v>19</v>
      </c>
      <c r="D2" s="4">
        <v>2015</v>
      </c>
      <c r="E2" s="3">
        <v>6405</v>
      </c>
      <c r="F2" s="41" t="s">
        <v>0</v>
      </c>
      <c r="G2" s="41"/>
      <c r="H2" s="41"/>
      <c r="I2" s="41"/>
      <c r="J2" s="41"/>
      <c r="K2" s="41"/>
      <c r="L2" s="41"/>
      <c r="M2" s="41"/>
      <c r="N2" s="41"/>
      <c r="O2" s="41"/>
    </row>
    <row r="3" spans="1:15" x14ac:dyDescent="0.25">
      <c r="A3" s="4" t="s">
        <v>7</v>
      </c>
      <c r="B3" s="4" t="s">
        <v>21</v>
      </c>
      <c r="C3" s="4" t="s">
        <v>19</v>
      </c>
      <c r="D3" s="4">
        <v>2015</v>
      </c>
      <c r="E3" s="3">
        <v>154503</v>
      </c>
      <c r="F3" s="41"/>
      <c r="G3" s="41"/>
      <c r="H3" s="41"/>
      <c r="I3" s="41"/>
      <c r="J3" s="41"/>
      <c r="K3" s="41"/>
      <c r="L3" s="41"/>
      <c r="M3" s="41"/>
      <c r="N3" s="41"/>
      <c r="O3" s="41"/>
    </row>
    <row r="4" spans="1:15" x14ac:dyDescent="0.25">
      <c r="A4" s="4" t="s">
        <v>6</v>
      </c>
      <c r="B4" s="4" t="s">
        <v>21</v>
      </c>
      <c r="C4" s="4" t="s">
        <v>19</v>
      </c>
      <c r="D4" s="4">
        <v>2015</v>
      </c>
      <c r="E4" s="3">
        <v>46046</v>
      </c>
      <c r="F4" s="41"/>
      <c r="G4" s="41"/>
      <c r="H4" s="41"/>
      <c r="I4" s="41"/>
      <c r="J4" s="41"/>
      <c r="K4" s="41"/>
      <c r="L4" s="41"/>
      <c r="M4" s="41"/>
      <c r="N4" s="41"/>
      <c r="O4" s="41"/>
    </row>
    <row r="5" spans="1:15" x14ac:dyDescent="0.25">
      <c r="A5" s="4" t="s">
        <v>5</v>
      </c>
      <c r="B5" s="4" t="s">
        <v>21</v>
      </c>
      <c r="C5" s="4" t="s">
        <v>19</v>
      </c>
      <c r="D5" s="4">
        <v>2015</v>
      </c>
      <c r="E5" s="3">
        <v>127831</v>
      </c>
    </row>
    <row r="6" spans="1:15" x14ac:dyDescent="0.25">
      <c r="A6" s="4" t="s">
        <v>4</v>
      </c>
      <c r="B6" s="4" t="s">
        <v>21</v>
      </c>
      <c r="C6" s="4" t="s">
        <v>19</v>
      </c>
      <c r="D6" s="4">
        <v>2015</v>
      </c>
      <c r="E6" s="3">
        <v>33456</v>
      </c>
      <c r="G6" s="1">
        <f>SUMIFS(ProductSales[Sales],ProductSales[Region],$B$2,ProductSales[Sales],"&lt;10000")</f>
        <v>102114</v>
      </c>
    </row>
    <row r="7" spans="1:15" x14ac:dyDescent="0.25">
      <c r="A7" s="4" t="s">
        <v>8</v>
      </c>
      <c r="B7" s="4" t="s">
        <v>21</v>
      </c>
      <c r="C7" s="4" t="s">
        <v>18</v>
      </c>
      <c r="D7" s="4">
        <v>2015</v>
      </c>
      <c r="E7" s="3">
        <v>11138</v>
      </c>
    </row>
    <row r="8" spans="1:15" x14ac:dyDescent="0.25">
      <c r="A8" s="4" t="s">
        <v>7</v>
      </c>
      <c r="B8" s="4" t="s">
        <v>21</v>
      </c>
      <c r="C8" s="4" t="s">
        <v>18</v>
      </c>
      <c r="D8" s="4">
        <v>2015</v>
      </c>
      <c r="E8" s="3">
        <v>18601</v>
      </c>
    </row>
    <row r="9" spans="1:15" x14ac:dyDescent="0.25">
      <c r="A9" s="4" t="s">
        <v>6</v>
      </c>
      <c r="B9" s="4" t="s">
        <v>21</v>
      </c>
      <c r="C9" s="4" t="s">
        <v>18</v>
      </c>
      <c r="D9" s="4">
        <v>2015</v>
      </c>
      <c r="E9" s="3">
        <v>15729</v>
      </c>
    </row>
    <row r="10" spans="1:15" x14ac:dyDescent="0.25">
      <c r="A10" s="4" t="s">
        <v>5</v>
      </c>
      <c r="B10" s="4" t="s">
        <v>21</v>
      </c>
      <c r="C10" s="4" t="s">
        <v>18</v>
      </c>
      <c r="D10" s="4">
        <v>2015</v>
      </c>
      <c r="E10" s="3">
        <v>41042</v>
      </c>
    </row>
    <row r="11" spans="1:15" x14ac:dyDescent="0.25">
      <c r="A11" s="4" t="s">
        <v>4</v>
      </c>
      <c r="B11" s="4" t="s">
        <v>21</v>
      </c>
      <c r="C11" s="4" t="s">
        <v>18</v>
      </c>
      <c r="D11" s="4">
        <v>2015</v>
      </c>
      <c r="E11" s="3">
        <v>86925</v>
      </c>
    </row>
    <row r="12" spans="1:15" x14ac:dyDescent="0.25">
      <c r="A12" s="4" t="s">
        <v>8</v>
      </c>
      <c r="B12" s="4" t="s">
        <v>21</v>
      </c>
      <c r="C12" s="4" t="s">
        <v>17</v>
      </c>
      <c r="D12" s="4">
        <v>2015</v>
      </c>
      <c r="E12" s="3">
        <v>62377</v>
      </c>
    </row>
    <row r="13" spans="1:15" x14ac:dyDescent="0.25">
      <c r="A13" s="4" t="s">
        <v>7</v>
      </c>
      <c r="B13" s="4" t="s">
        <v>21</v>
      </c>
      <c r="C13" s="4" t="s">
        <v>17</v>
      </c>
      <c r="D13" s="4">
        <v>2015</v>
      </c>
      <c r="E13" s="3">
        <v>117598</v>
      </c>
    </row>
    <row r="14" spans="1:15" x14ac:dyDescent="0.25">
      <c r="A14" s="4" t="s">
        <v>6</v>
      </c>
      <c r="B14" s="4" t="s">
        <v>21</v>
      </c>
      <c r="C14" s="4" t="s">
        <v>17</v>
      </c>
      <c r="D14" s="4">
        <v>2015</v>
      </c>
      <c r="E14" s="3">
        <v>13553</v>
      </c>
    </row>
    <row r="15" spans="1:15" x14ac:dyDescent="0.25">
      <c r="A15" s="4" t="s">
        <v>5</v>
      </c>
      <c r="B15" s="4" t="s">
        <v>21</v>
      </c>
      <c r="C15" s="4" t="s">
        <v>17</v>
      </c>
      <c r="D15" s="4">
        <v>2015</v>
      </c>
      <c r="E15" s="3">
        <v>35413</v>
      </c>
    </row>
    <row r="16" spans="1:15" x14ac:dyDescent="0.25">
      <c r="A16" s="4" t="s">
        <v>4</v>
      </c>
      <c r="B16" s="4" t="s">
        <v>21</v>
      </c>
      <c r="C16" s="4" t="s">
        <v>17</v>
      </c>
      <c r="D16" s="4">
        <v>2015</v>
      </c>
      <c r="E16" s="3">
        <v>2616</v>
      </c>
    </row>
    <row r="17" spans="1:5" x14ac:dyDescent="0.25">
      <c r="A17" s="4" t="s">
        <v>8</v>
      </c>
      <c r="B17" s="4" t="s">
        <v>21</v>
      </c>
      <c r="C17" s="4" t="s">
        <v>16</v>
      </c>
      <c r="D17" s="4">
        <v>2015</v>
      </c>
      <c r="E17" s="3">
        <v>101707</v>
      </c>
    </row>
    <row r="18" spans="1:5" x14ac:dyDescent="0.25">
      <c r="A18" s="4" t="s">
        <v>7</v>
      </c>
      <c r="B18" s="4" t="s">
        <v>21</v>
      </c>
      <c r="C18" s="4" t="s">
        <v>16</v>
      </c>
      <c r="D18" s="4">
        <v>2015</v>
      </c>
      <c r="E18" s="3">
        <v>51278</v>
      </c>
    </row>
    <row r="19" spans="1:5" x14ac:dyDescent="0.25">
      <c r="A19" s="4" t="s">
        <v>6</v>
      </c>
      <c r="B19" s="4" t="s">
        <v>21</v>
      </c>
      <c r="C19" s="4" t="s">
        <v>16</v>
      </c>
      <c r="D19" s="4">
        <v>2015</v>
      </c>
      <c r="E19" s="3">
        <v>148968</v>
      </c>
    </row>
    <row r="20" spans="1:5" x14ac:dyDescent="0.25">
      <c r="A20" s="4" t="s">
        <v>5</v>
      </c>
      <c r="B20" s="4" t="s">
        <v>21</v>
      </c>
      <c r="C20" s="4" t="s">
        <v>16</v>
      </c>
      <c r="D20" s="4">
        <v>2015</v>
      </c>
      <c r="E20" s="3">
        <v>8834</v>
      </c>
    </row>
    <row r="21" spans="1:5" x14ac:dyDescent="0.25">
      <c r="A21" s="4" t="s">
        <v>4</v>
      </c>
      <c r="B21" s="4" t="s">
        <v>21</v>
      </c>
      <c r="C21" s="4" t="s">
        <v>16</v>
      </c>
      <c r="D21" s="4">
        <v>2015</v>
      </c>
      <c r="E21" s="3">
        <v>8909</v>
      </c>
    </row>
    <row r="22" spans="1:5" x14ac:dyDescent="0.25">
      <c r="A22" s="4" t="s">
        <v>8</v>
      </c>
      <c r="B22" s="4" t="s">
        <v>21</v>
      </c>
      <c r="C22" s="4" t="s">
        <v>15</v>
      </c>
      <c r="D22" s="4">
        <v>2015</v>
      </c>
      <c r="E22" s="3">
        <v>61300</v>
      </c>
    </row>
    <row r="23" spans="1:5" x14ac:dyDescent="0.25">
      <c r="A23" s="4" t="s">
        <v>7</v>
      </c>
      <c r="B23" s="4" t="s">
        <v>21</v>
      </c>
      <c r="C23" s="4" t="s">
        <v>15</v>
      </c>
      <c r="D23" s="4">
        <v>2015</v>
      </c>
      <c r="E23" s="3">
        <v>112196</v>
      </c>
    </row>
    <row r="24" spans="1:5" x14ac:dyDescent="0.25">
      <c r="A24" s="4" t="s">
        <v>6</v>
      </c>
      <c r="B24" s="4" t="s">
        <v>21</v>
      </c>
      <c r="C24" s="4" t="s">
        <v>15</v>
      </c>
      <c r="D24" s="4">
        <v>2015</v>
      </c>
      <c r="E24" s="3">
        <v>6634</v>
      </c>
    </row>
    <row r="25" spans="1:5" x14ac:dyDescent="0.25">
      <c r="A25" s="4" t="s">
        <v>5</v>
      </c>
      <c r="B25" s="4" t="s">
        <v>21</v>
      </c>
      <c r="C25" s="4" t="s">
        <v>15</v>
      </c>
      <c r="D25" s="4">
        <v>2015</v>
      </c>
      <c r="E25" s="3">
        <v>156554</v>
      </c>
    </row>
    <row r="26" spans="1:5" x14ac:dyDescent="0.25">
      <c r="A26" s="4" t="s">
        <v>4</v>
      </c>
      <c r="B26" s="4" t="s">
        <v>21</v>
      </c>
      <c r="C26" s="4" t="s">
        <v>15</v>
      </c>
      <c r="D26" s="4">
        <v>2015</v>
      </c>
      <c r="E26" s="3">
        <v>78437</v>
      </c>
    </row>
    <row r="27" spans="1:5" x14ac:dyDescent="0.25">
      <c r="A27" s="4" t="s">
        <v>8</v>
      </c>
      <c r="B27" s="4" t="s">
        <v>21</v>
      </c>
      <c r="C27" s="4" t="s">
        <v>14</v>
      </c>
      <c r="D27" s="4">
        <v>2015</v>
      </c>
      <c r="E27" s="3">
        <v>97834</v>
      </c>
    </row>
    <row r="28" spans="1:5" x14ac:dyDescent="0.25">
      <c r="A28" s="4" t="s">
        <v>7</v>
      </c>
      <c r="B28" s="4" t="s">
        <v>21</v>
      </c>
      <c r="C28" s="4" t="s">
        <v>14</v>
      </c>
      <c r="D28" s="4">
        <v>2015</v>
      </c>
      <c r="E28" s="3">
        <v>18110</v>
      </c>
    </row>
    <row r="29" spans="1:5" x14ac:dyDescent="0.25">
      <c r="A29" s="4" t="s">
        <v>6</v>
      </c>
      <c r="B29" s="4" t="s">
        <v>21</v>
      </c>
      <c r="C29" s="4" t="s">
        <v>14</v>
      </c>
      <c r="D29" s="4">
        <v>2015</v>
      </c>
      <c r="E29" s="3">
        <v>21237</v>
      </c>
    </row>
    <row r="30" spans="1:5" x14ac:dyDescent="0.25">
      <c r="A30" s="4" t="s">
        <v>5</v>
      </c>
      <c r="B30" s="4" t="s">
        <v>21</v>
      </c>
      <c r="C30" s="4" t="s">
        <v>14</v>
      </c>
      <c r="D30" s="4">
        <v>2015</v>
      </c>
      <c r="E30" s="3">
        <v>9423</v>
      </c>
    </row>
    <row r="31" spans="1:5" x14ac:dyDescent="0.25">
      <c r="A31" s="4" t="s">
        <v>4</v>
      </c>
      <c r="B31" s="4" t="s">
        <v>21</v>
      </c>
      <c r="C31" s="4" t="s">
        <v>14</v>
      </c>
      <c r="D31" s="4">
        <v>2015</v>
      </c>
      <c r="E31" s="3">
        <v>23153</v>
      </c>
    </row>
    <row r="32" spans="1:5" x14ac:dyDescent="0.25">
      <c r="A32" s="4" t="s">
        <v>8</v>
      </c>
      <c r="B32" s="4" t="s">
        <v>21</v>
      </c>
      <c r="C32" s="4" t="s">
        <v>13</v>
      </c>
      <c r="D32" s="4">
        <v>2015</v>
      </c>
      <c r="E32" s="3">
        <v>23644</v>
      </c>
    </row>
    <row r="33" spans="1:5" x14ac:dyDescent="0.25">
      <c r="A33" s="4" t="s">
        <v>7</v>
      </c>
      <c r="B33" s="4" t="s">
        <v>21</v>
      </c>
      <c r="C33" s="4" t="s">
        <v>13</v>
      </c>
      <c r="D33" s="4">
        <v>2015</v>
      </c>
      <c r="E33" s="3">
        <v>32199</v>
      </c>
    </row>
    <row r="34" spans="1:5" x14ac:dyDescent="0.25">
      <c r="A34" s="4" t="s">
        <v>6</v>
      </c>
      <c r="B34" s="4" t="s">
        <v>21</v>
      </c>
      <c r="C34" s="4" t="s">
        <v>13</v>
      </c>
      <c r="D34" s="4">
        <v>2015</v>
      </c>
      <c r="E34" s="3">
        <v>109965</v>
      </c>
    </row>
    <row r="35" spans="1:5" x14ac:dyDescent="0.25">
      <c r="A35" s="4" t="s">
        <v>5</v>
      </c>
      <c r="B35" s="4" t="s">
        <v>21</v>
      </c>
      <c r="C35" s="4" t="s">
        <v>13</v>
      </c>
      <c r="D35" s="4">
        <v>2015</v>
      </c>
      <c r="E35" s="3">
        <v>29045</v>
      </c>
    </row>
    <row r="36" spans="1:5" x14ac:dyDescent="0.25">
      <c r="A36" s="4" t="s">
        <v>4</v>
      </c>
      <c r="B36" s="4" t="s">
        <v>21</v>
      </c>
      <c r="C36" s="4" t="s">
        <v>13</v>
      </c>
      <c r="D36" s="4">
        <v>2015</v>
      </c>
      <c r="E36" s="3">
        <v>194</v>
      </c>
    </row>
    <row r="37" spans="1:5" x14ac:dyDescent="0.25">
      <c r="A37" s="4" t="s">
        <v>8</v>
      </c>
      <c r="B37" s="4" t="s">
        <v>21</v>
      </c>
      <c r="C37" s="4" t="s">
        <v>12</v>
      </c>
      <c r="D37" s="4">
        <v>2015</v>
      </c>
      <c r="E37" s="3">
        <v>8628</v>
      </c>
    </row>
    <row r="38" spans="1:5" x14ac:dyDescent="0.25">
      <c r="A38" s="4" t="s">
        <v>7</v>
      </c>
      <c r="B38" s="4" t="s">
        <v>21</v>
      </c>
      <c r="C38" s="4" t="s">
        <v>12</v>
      </c>
      <c r="D38" s="4">
        <v>2015</v>
      </c>
      <c r="E38" s="3">
        <v>21653</v>
      </c>
    </row>
    <row r="39" spans="1:5" x14ac:dyDescent="0.25">
      <c r="A39" s="4" t="s">
        <v>6</v>
      </c>
      <c r="B39" s="4" t="s">
        <v>21</v>
      </c>
      <c r="C39" s="4" t="s">
        <v>12</v>
      </c>
      <c r="D39" s="4">
        <v>2015</v>
      </c>
      <c r="E39" s="3">
        <v>40034</v>
      </c>
    </row>
    <row r="40" spans="1:5" x14ac:dyDescent="0.25">
      <c r="A40" s="4" t="s">
        <v>5</v>
      </c>
      <c r="B40" s="4" t="s">
        <v>21</v>
      </c>
      <c r="C40" s="4" t="s">
        <v>12</v>
      </c>
      <c r="D40" s="4">
        <v>2015</v>
      </c>
      <c r="E40" s="3">
        <v>29038</v>
      </c>
    </row>
    <row r="41" spans="1:5" x14ac:dyDescent="0.25">
      <c r="A41" s="4" t="s">
        <v>4</v>
      </c>
      <c r="B41" s="4" t="s">
        <v>21</v>
      </c>
      <c r="C41" s="4" t="s">
        <v>12</v>
      </c>
      <c r="D41" s="4">
        <v>2015</v>
      </c>
      <c r="E41" s="3">
        <v>25880</v>
      </c>
    </row>
    <row r="42" spans="1:5" x14ac:dyDescent="0.25">
      <c r="A42" s="4" t="s">
        <v>8</v>
      </c>
      <c r="B42" s="4" t="s">
        <v>21</v>
      </c>
      <c r="C42" s="4" t="s">
        <v>11</v>
      </c>
      <c r="D42" s="4">
        <v>2015</v>
      </c>
      <c r="E42" s="3">
        <v>3244</v>
      </c>
    </row>
    <row r="43" spans="1:5" x14ac:dyDescent="0.25">
      <c r="A43" s="4" t="s">
        <v>7</v>
      </c>
      <c r="B43" s="4" t="s">
        <v>21</v>
      </c>
      <c r="C43" s="4" t="s">
        <v>11</v>
      </c>
      <c r="D43" s="4">
        <v>2015</v>
      </c>
      <c r="E43" s="3">
        <v>53999</v>
      </c>
    </row>
    <row r="44" spans="1:5" x14ac:dyDescent="0.25">
      <c r="A44" s="4" t="s">
        <v>6</v>
      </c>
      <c r="B44" s="4" t="s">
        <v>21</v>
      </c>
      <c r="C44" s="4" t="s">
        <v>11</v>
      </c>
      <c r="D44" s="4">
        <v>2015</v>
      </c>
      <c r="E44" s="3">
        <v>48077</v>
      </c>
    </row>
    <row r="45" spans="1:5" x14ac:dyDescent="0.25">
      <c r="A45" s="4" t="s">
        <v>5</v>
      </c>
      <c r="B45" s="4" t="s">
        <v>21</v>
      </c>
      <c r="C45" s="4" t="s">
        <v>11</v>
      </c>
      <c r="D45" s="4">
        <v>2015</v>
      </c>
      <c r="E45" s="3">
        <v>41102</v>
      </c>
    </row>
    <row r="46" spans="1:5" x14ac:dyDescent="0.25">
      <c r="A46" s="4" t="s">
        <v>4</v>
      </c>
      <c r="B46" s="4" t="s">
        <v>21</v>
      </c>
      <c r="C46" s="4" t="s">
        <v>11</v>
      </c>
      <c r="D46" s="4">
        <v>2015</v>
      </c>
      <c r="E46" s="3">
        <v>3374</v>
      </c>
    </row>
    <row r="47" spans="1:5" x14ac:dyDescent="0.25">
      <c r="A47" s="4" t="s">
        <v>8</v>
      </c>
      <c r="B47" s="4" t="s">
        <v>21</v>
      </c>
      <c r="C47" s="4" t="s">
        <v>10</v>
      </c>
      <c r="D47" s="4">
        <v>2015</v>
      </c>
      <c r="E47" s="3">
        <v>26840</v>
      </c>
    </row>
    <row r="48" spans="1:5" x14ac:dyDescent="0.25">
      <c r="A48" s="4" t="s">
        <v>7</v>
      </c>
      <c r="B48" s="4" t="s">
        <v>21</v>
      </c>
      <c r="C48" s="4" t="s">
        <v>10</v>
      </c>
      <c r="D48" s="4">
        <v>2015</v>
      </c>
      <c r="E48" s="3">
        <v>27067</v>
      </c>
    </row>
    <row r="49" spans="1:5" x14ac:dyDescent="0.25">
      <c r="A49" s="4" t="s">
        <v>6</v>
      </c>
      <c r="B49" s="4" t="s">
        <v>21</v>
      </c>
      <c r="C49" s="4" t="s">
        <v>10</v>
      </c>
      <c r="D49" s="4">
        <v>2015</v>
      </c>
      <c r="E49" s="3">
        <v>121854</v>
      </c>
    </row>
    <row r="50" spans="1:5" x14ac:dyDescent="0.25">
      <c r="A50" s="4" t="s">
        <v>5</v>
      </c>
      <c r="B50" s="4" t="s">
        <v>21</v>
      </c>
      <c r="C50" s="4" t="s">
        <v>10</v>
      </c>
      <c r="D50" s="4">
        <v>2015</v>
      </c>
      <c r="E50" s="3">
        <v>5400</v>
      </c>
    </row>
    <row r="51" spans="1:5" x14ac:dyDescent="0.25">
      <c r="A51" s="4" t="s">
        <v>4</v>
      </c>
      <c r="B51" s="4" t="s">
        <v>21</v>
      </c>
      <c r="C51" s="4" t="s">
        <v>10</v>
      </c>
      <c r="D51" s="4">
        <v>2015</v>
      </c>
      <c r="E51" s="3">
        <v>84527</v>
      </c>
    </row>
    <row r="52" spans="1:5" x14ac:dyDescent="0.25">
      <c r="A52" s="4" t="s">
        <v>8</v>
      </c>
      <c r="B52" s="4" t="s">
        <v>21</v>
      </c>
      <c r="C52" s="4" t="s">
        <v>9</v>
      </c>
      <c r="D52" s="4">
        <v>2015</v>
      </c>
      <c r="E52" s="3">
        <v>56337</v>
      </c>
    </row>
    <row r="53" spans="1:5" x14ac:dyDescent="0.25">
      <c r="A53" s="4" t="s">
        <v>7</v>
      </c>
      <c r="B53" s="4" t="s">
        <v>21</v>
      </c>
      <c r="C53" s="4" t="s">
        <v>9</v>
      </c>
      <c r="D53" s="4">
        <v>2015</v>
      </c>
      <c r="E53" s="3">
        <v>12205</v>
      </c>
    </row>
    <row r="54" spans="1:5" x14ac:dyDescent="0.25">
      <c r="A54" s="4" t="s">
        <v>6</v>
      </c>
      <c r="B54" s="4" t="s">
        <v>21</v>
      </c>
      <c r="C54" s="4" t="s">
        <v>9</v>
      </c>
      <c r="D54" s="4">
        <v>2015</v>
      </c>
      <c r="E54" s="3">
        <v>64460</v>
      </c>
    </row>
    <row r="55" spans="1:5" x14ac:dyDescent="0.25">
      <c r="A55" s="4" t="s">
        <v>5</v>
      </c>
      <c r="B55" s="4" t="s">
        <v>21</v>
      </c>
      <c r="C55" s="4" t="s">
        <v>9</v>
      </c>
      <c r="D55" s="4">
        <v>2015</v>
      </c>
      <c r="E55" s="3">
        <v>46479</v>
      </c>
    </row>
    <row r="56" spans="1:5" x14ac:dyDescent="0.25">
      <c r="A56" s="4" t="s">
        <v>4</v>
      </c>
      <c r="B56" s="4" t="s">
        <v>21</v>
      </c>
      <c r="C56" s="4" t="s">
        <v>9</v>
      </c>
      <c r="D56" s="4">
        <v>2015</v>
      </c>
      <c r="E56" s="3">
        <v>8688</v>
      </c>
    </row>
    <row r="57" spans="1:5" x14ac:dyDescent="0.25">
      <c r="A57" s="4" t="s">
        <v>8</v>
      </c>
      <c r="B57" s="4" t="s">
        <v>21</v>
      </c>
      <c r="C57" s="4" t="s">
        <v>2</v>
      </c>
      <c r="D57" s="4">
        <v>2015</v>
      </c>
      <c r="E57" s="3">
        <v>161057</v>
      </c>
    </row>
    <row r="58" spans="1:5" x14ac:dyDescent="0.25">
      <c r="A58" s="4" t="s">
        <v>7</v>
      </c>
      <c r="B58" s="4" t="s">
        <v>21</v>
      </c>
      <c r="C58" s="4" t="s">
        <v>2</v>
      </c>
      <c r="D58" s="4">
        <v>2015</v>
      </c>
      <c r="E58" s="3">
        <v>22652</v>
      </c>
    </row>
    <row r="59" spans="1:5" x14ac:dyDescent="0.25">
      <c r="A59" s="4" t="s">
        <v>6</v>
      </c>
      <c r="B59" s="4" t="s">
        <v>21</v>
      </c>
      <c r="C59" s="4" t="s">
        <v>2</v>
      </c>
      <c r="D59" s="4">
        <v>2015</v>
      </c>
      <c r="E59" s="3">
        <v>18676</v>
      </c>
    </row>
    <row r="60" spans="1:5" x14ac:dyDescent="0.25">
      <c r="A60" s="4" t="s">
        <v>5</v>
      </c>
      <c r="B60" s="4" t="s">
        <v>21</v>
      </c>
      <c r="C60" s="4" t="s">
        <v>2</v>
      </c>
      <c r="D60" s="4">
        <v>2015</v>
      </c>
      <c r="E60" s="3">
        <v>93608</v>
      </c>
    </row>
    <row r="61" spans="1:5" x14ac:dyDescent="0.25">
      <c r="A61" s="4" t="s">
        <v>4</v>
      </c>
      <c r="B61" s="4" t="s">
        <v>21</v>
      </c>
      <c r="C61" s="4" t="s">
        <v>2</v>
      </c>
      <c r="D61" s="4">
        <v>2015</v>
      </c>
      <c r="E61" s="3">
        <v>29802</v>
      </c>
    </row>
    <row r="62" spans="1:5" x14ac:dyDescent="0.25">
      <c r="A62" s="4" t="s">
        <v>8</v>
      </c>
      <c r="B62" s="4" t="s">
        <v>21</v>
      </c>
      <c r="C62" s="4" t="s">
        <v>19</v>
      </c>
      <c r="D62" s="4">
        <v>2016</v>
      </c>
      <c r="E62" s="3">
        <v>33301</v>
      </c>
    </row>
    <row r="63" spans="1:5" x14ac:dyDescent="0.25">
      <c r="A63" s="4" t="s">
        <v>7</v>
      </c>
      <c r="B63" s="4" t="s">
        <v>21</v>
      </c>
      <c r="C63" s="4" t="s">
        <v>19</v>
      </c>
      <c r="D63" s="4">
        <v>2016</v>
      </c>
      <c r="E63" s="3">
        <v>45108</v>
      </c>
    </row>
    <row r="64" spans="1:5" x14ac:dyDescent="0.25">
      <c r="A64" s="4" t="s">
        <v>6</v>
      </c>
      <c r="B64" s="4" t="s">
        <v>21</v>
      </c>
      <c r="C64" s="4" t="s">
        <v>19</v>
      </c>
      <c r="D64" s="4">
        <v>2016</v>
      </c>
      <c r="E64" s="3">
        <v>10175</v>
      </c>
    </row>
    <row r="65" spans="1:5" x14ac:dyDescent="0.25">
      <c r="A65" s="4" t="s">
        <v>5</v>
      </c>
      <c r="B65" s="4" t="s">
        <v>21</v>
      </c>
      <c r="C65" s="4" t="s">
        <v>19</v>
      </c>
      <c r="D65" s="4">
        <v>2016</v>
      </c>
      <c r="E65" s="3">
        <v>147135</v>
      </c>
    </row>
    <row r="66" spans="1:5" x14ac:dyDescent="0.25">
      <c r="A66" s="4" t="s">
        <v>4</v>
      </c>
      <c r="B66" s="4" t="s">
        <v>21</v>
      </c>
      <c r="C66" s="4" t="s">
        <v>19</v>
      </c>
      <c r="D66" s="4">
        <v>2016</v>
      </c>
      <c r="E66" s="3">
        <v>130405</v>
      </c>
    </row>
    <row r="67" spans="1:5" x14ac:dyDescent="0.25">
      <c r="A67" s="4" t="s">
        <v>8</v>
      </c>
      <c r="B67" s="4" t="s">
        <v>21</v>
      </c>
      <c r="C67" s="4" t="s">
        <v>18</v>
      </c>
      <c r="D67" s="4">
        <v>2016</v>
      </c>
      <c r="E67" s="3">
        <v>79190</v>
      </c>
    </row>
    <row r="68" spans="1:5" x14ac:dyDescent="0.25">
      <c r="A68" s="4" t="s">
        <v>7</v>
      </c>
      <c r="B68" s="4" t="s">
        <v>21</v>
      </c>
      <c r="C68" s="4" t="s">
        <v>18</v>
      </c>
      <c r="D68" s="4">
        <v>2016</v>
      </c>
      <c r="E68" s="3">
        <v>147298</v>
      </c>
    </row>
    <row r="69" spans="1:5" x14ac:dyDescent="0.25">
      <c r="A69" s="4" t="s">
        <v>6</v>
      </c>
      <c r="B69" s="4" t="s">
        <v>21</v>
      </c>
      <c r="C69" s="4" t="s">
        <v>18</v>
      </c>
      <c r="D69" s="4">
        <v>2016</v>
      </c>
      <c r="E69" s="3">
        <v>56947</v>
      </c>
    </row>
    <row r="70" spans="1:5" x14ac:dyDescent="0.25">
      <c r="A70" s="4" t="s">
        <v>5</v>
      </c>
      <c r="B70" s="4" t="s">
        <v>21</v>
      </c>
      <c r="C70" s="4" t="s">
        <v>18</v>
      </c>
      <c r="D70" s="4">
        <v>2016</v>
      </c>
      <c r="E70" s="3">
        <v>86121</v>
      </c>
    </row>
    <row r="71" spans="1:5" x14ac:dyDescent="0.25">
      <c r="A71" s="4" t="s">
        <v>4</v>
      </c>
      <c r="B71" s="4" t="s">
        <v>21</v>
      </c>
      <c r="C71" s="4" t="s">
        <v>18</v>
      </c>
      <c r="D71" s="4">
        <v>2016</v>
      </c>
      <c r="E71" s="3">
        <v>18182</v>
      </c>
    </row>
    <row r="72" spans="1:5" x14ac:dyDescent="0.25">
      <c r="A72" s="4" t="s">
        <v>8</v>
      </c>
      <c r="B72" s="4" t="s">
        <v>21</v>
      </c>
      <c r="C72" s="4" t="s">
        <v>17</v>
      </c>
      <c r="D72" s="4">
        <v>2016</v>
      </c>
      <c r="E72" s="3">
        <v>24614</v>
      </c>
    </row>
    <row r="73" spans="1:5" x14ac:dyDescent="0.25">
      <c r="A73" s="4" t="s">
        <v>7</v>
      </c>
      <c r="B73" s="4" t="s">
        <v>21</v>
      </c>
      <c r="C73" s="4" t="s">
        <v>17</v>
      </c>
      <c r="D73" s="4">
        <v>2016</v>
      </c>
      <c r="E73" s="3">
        <v>65052</v>
      </c>
    </row>
    <row r="74" spans="1:5" x14ac:dyDescent="0.25">
      <c r="A74" s="4" t="s">
        <v>6</v>
      </c>
      <c r="B74" s="4" t="s">
        <v>21</v>
      </c>
      <c r="C74" s="4" t="s">
        <v>17</v>
      </c>
      <c r="D74" s="4">
        <v>2016</v>
      </c>
      <c r="E74" s="3">
        <v>85066</v>
      </c>
    </row>
    <row r="75" spans="1:5" x14ac:dyDescent="0.25">
      <c r="A75" s="4" t="s">
        <v>5</v>
      </c>
      <c r="B75" s="4" t="s">
        <v>21</v>
      </c>
      <c r="C75" s="4" t="s">
        <v>17</v>
      </c>
      <c r="D75" s="4">
        <v>2016</v>
      </c>
      <c r="E75" s="3">
        <v>1786</v>
      </c>
    </row>
    <row r="76" spans="1:5" x14ac:dyDescent="0.25">
      <c r="A76" s="4" t="s">
        <v>4</v>
      </c>
      <c r="B76" s="4" t="s">
        <v>21</v>
      </c>
      <c r="C76" s="4" t="s">
        <v>17</v>
      </c>
      <c r="D76" s="4">
        <v>2016</v>
      </c>
      <c r="E76" s="3">
        <v>4202</v>
      </c>
    </row>
    <row r="77" spans="1:5" x14ac:dyDescent="0.25">
      <c r="A77" s="4" t="s">
        <v>8</v>
      </c>
      <c r="B77" s="4" t="s">
        <v>21</v>
      </c>
      <c r="C77" s="4" t="s">
        <v>16</v>
      </c>
      <c r="D77" s="4">
        <v>2016</v>
      </c>
      <c r="E77" s="3">
        <v>135193</v>
      </c>
    </row>
    <row r="78" spans="1:5" x14ac:dyDescent="0.25">
      <c r="A78" s="4" t="s">
        <v>7</v>
      </c>
      <c r="B78" s="4" t="s">
        <v>21</v>
      </c>
      <c r="C78" s="4" t="s">
        <v>16</v>
      </c>
      <c r="D78" s="4">
        <v>2016</v>
      </c>
      <c r="E78" s="3">
        <v>66673</v>
      </c>
    </row>
    <row r="79" spans="1:5" x14ac:dyDescent="0.25">
      <c r="A79" s="4" t="s">
        <v>6</v>
      </c>
      <c r="B79" s="4" t="s">
        <v>21</v>
      </c>
      <c r="C79" s="4" t="s">
        <v>16</v>
      </c>
      <c r="D79" s="4">
        <v>2016</v>
      </c>
      <c r="E79" s="3">
        <v>16077</v>
      </c>
    </row>
    <row r="80" spans="1:5" x14ac:dyDescent="0.25">
      <c r="A80" s="4" t="s">
        <v>5</v>
      </c>
      <c r="B80" s="4" t="s">
        <v>21</v>
      </c>
      <c r="C80" s="4" t="s">
        <v>16</v>
      </c>
      <c r="D80" s="4">
        <v>2016</v>
      </c>
      <c r="E80" s="3">
        <v>19817</v>
      </c>
    </row>
    <row r="81" spans="1:5" x14ac:dyDescent="0.25">
      <c r="A81" s="4" t="s">
        <v>4</v>
      </c>
      <c r="B81" s="4" t="s">
        <v>21</v>
      </c>
      <c r="C81" s="4" t="s">
        <v>16</v>
      </c>
      <c r="D81" s="4">
        <v>2016</v>
      </c>
      <c r="E81" s="3">
        <v>20909</v>
      </c>
    </row>
    <row r="82" spans="1:5" x14ac:dyDescent="0.25">
      <c r="A82" s="4" t="s">
        <v>8</v>
      </c>
      <c r="B82" s="4" t="s">
        <v>21</v>
      </c>
      <c r="C82" s="4" t="s">
        <v>15</v>
      </c>
      <c r="D82" s="4">
        <v>2016</v>
      </c>
      <c r="E82" s="3">
        <v>134314</v>
      </c>
    </row>
    <row r="83" spans="1:5" x14ac:dyDescent="0.25">
      <c r="A83" s="4" t="s">
        <v>7</v>
      </c>
      <c r="B83" s="4" t="s">
        <v>21</v>
      </c>
      <c r="C83" s="4" t="s">
        <v>15</v>
      </c>
      <c r="D83" s="4">
        <v>2016</v>
      </c>
      <c r="E83" s="3">
        <v>28155</v>
      </c>
    </row>
    <row r="84" spans="1:5" x14ac:dyDescent="0.25">
      <c r="A84" s="4" t="s">
        <v>6</v>
      </c>
      <c r="B84" s="4" t="s">
        <v>21</v>
      </c>
      <c r="C84" s="4" t="s">
        <v>15</v>
      </c>
      <c r="D84" s="4">
        <v>2016</v>
      </c>
      <c r="E84" s="3">
        <v>156600</v>
      </c>
    </row>
    <row r="85" spans="1:5" x14ac:dyDescent="0.25">
      <c r="A85" s="4" t="s">
        <v>5</v>
      </c>
      <c r="B85" s="4" t="s">
        <v>21</v>
      </c>
      <c r="C85" s="4" t="s">
        <v>15</v>
      </c>
      <c r="D85" s="4">
        <v>2016</v>
      </c>
      <c r="E85" s="3">
        <v>19184</v>
      </c>
    </row>
    <row r="86" spans="1:5" x14ac:dyDescent="0.25">
      <c r="A86" s="4" t="s">
        <v>4</v>
      </c>
      <c r="B86" s="4" t="s">
        <v>21</v>
      </c>
      <c r="C86" s="4" t="s">
        <v>15</v>
      </c>
      <c r="D86" s="4">
        <v>2016</v>
      </c>
      <c r="E86" s="3">
        <v>13526</v>
      </c>
    </row>
    <row r="87" spans="1:5" x14ac:dyDescent="0.25">
      <c r="A87" s="4" t="s">
        <v>8</v>
      </c>
      <c r="B87" s="4" t="s">
        <v>21</v>
      </c>
      <c r="C87" s="4" t="s">
        <v>14</v>
      </c>
      <c r="D87" s="4">
        <v>2016</v>
      </c>
      <c r="E87" s="3">
        <v>25097</v>
      </c>
    </row>
    <row r="88" spans="1:5" x14ac:dyDescent="0.25">
      <c r="A88" s="4" t="s">
        <v>7</v>
      </c>
      <c r="B88" s="4" t="s">
        <v>21</v>
      </c>
      <c r="C88" s="4" t="s">
        <v>14</v>
      </c>
      <c r="D88" s="4">
        <v>2016</v>
      </c>
      <c r="E88" s="3">
        <v>56390</v>
      </c>
    </row>
    <row r="89" spans="1:5" x14ac:dyDescent="0.25">
      <c r="A89" s="4" t="s">
        <v>6</v>
      </c>
      <c r="B89" s="4" t="s">
        <v>21</v>
      </c>
      <c r="C89" s="4" t="s">
        <v>14</v>
      </c>
      <c r="D89" s="4">
        <v>2016</v>
      </c>
      <c r="E89" s="3">
        <v>43554</v>
      </c>
    </row>
    <row r="90" spans="1:5" x14ac:dyDescent="0.25">
      <c r="A90" s="4" t="s">
        <v>5</v>
      </c>
      <c r="B90" s="4" t="s">
        <v>21</v>
      </c>
      <c r="C90" s="4" t="s">
        <v>14</v>
      </c>
      <c r="D90" s="4">
        <v>2016</v>
      </c>
      <c r="E90" s="3">
        <v>1738</v>
      </c>
    </row>
    <row r="91" spans="1:5" x14ac:dyDescent="0.25">
      <c r="A91" s="4" t="s">
        <v>4</v>
      </c>
      <c r="B91" s="4" t="s">
        <v>21</v>
      </c>
      <c r="C91" s="4" t="s">
        <v>14</v>
      </c>
      <c r="D91" s="4">
        <v>2016</v>
      </c>
      <c r="E91" s="3">
        <v>5057</v>
      </c>
    </row>
    <row r="92" spans="1:5" x14ac:dyDescent="0.25">
      <c r="A92" s="4" t="s">
        <v>8</v>
      </c>
      <c r="B92" s="4" t="s">
        <v>21</v>
      </c>
      <c r="C92" s="4" t="s">
        <v>13</v>
      </c>
      <c r="D92" s="4">
        <v>2016</v>
      </c>
      <c r="E92" s="3">
        <v>38037</v>
      </c>
    </row>
    <row r="93" spans="1:5" x14ac:dyDescent="0.25">
      <c r="A93" s="4" t="s">
        <v>7</v>
      </c>
      <c r="B93" s="4" t="s">
        <v>21</v>
      </c>
      <c r="C93" s="4" t="s">
        <v>13</v>
      </c>
      <c r="D93" s="4">
        <v>2016</v>
      </c>
      <c r="E93" s="3">
        <v>29262</v>
      </c>
    </row>
    <row r="94" spans="1:5" x14ac:dyDescent="0.25">
      <c r="A94" s="4" t="s">
        <v>6</v>
      </c>
      <c r="B94" s="4" t="s">
        <v>21</v>
      </c>
      <c r="C94" s="4" t="s">
        <v>13</v>
      </c>
      <c r="D94" s="4">
        <v>2016</v>
      </c>
      <c r="E94" s="3">
        <v>5607</v>
      </c>
    </row>
    <row r="95" spans="1:5" x14ac:dyDescent="0.25">
      <c r="A95" s="4" t="s">
        <v>5</v>
      </c>
      <c r="B95" s="4" t="s">
        <v>21</v>
      </c>
      <c r="C95" s="4" t="s">
        <v>13</v>
      </c>
      <c r="D95" s="4">
        <v>2016</v>
      </c>
      <c r="E95" s="3">
        <v>10478</v>
      </c>
    </row>
    <row r="96" spans="1:5" x14ac:dyDescent="0.25">
      <c r="A96" s="4" t="s">
        <v>4</v>
      </c>
      <c r="B96" s="4" t="s">
        <v>21</v>
      </c>
      <c r="C96" s="4" t="s">
        <v>13</v>
      </c>
      <c r="D96" s="4">
        <v>2016</v>
      </c>
      <c r="E96" s="3">
        <v>7</v>
      </c>
    </row>
    <row r="97" spans="1:5" x14ac:dyDescent="0.25">
      <c r="A97" s="4" t="s">
        <v>8</v>
      </c>
      <c r="B97" s="4" t="s">
        <v>21</v>
      </c>
      <c r="C97" s="4" t="s">
        <v>12</v>
      </c>
      <c r="D97" s="4">
        <v>2016</v>
      </c>
      <c r="E97" s="3">
        <v>19078</v>
      </c>
    </row>
    <row r="98" spans="1:5" x14ac:dyDescent="0.25">
      <c r="A98" s="4" t="s">
        <v>7</v>
      </c>
      <c r="B98" s="4" t="s">
        <v>21</v>
      </c>
      <c r="C98" s="4" t="s">
        <v>12</v>
      </c>
      <c r="D98" s="4">
        <v>2016</v>
      </c>
      <c r="E98" s="3">
        <v>21017</v>
      </c>
    </row>
    <row r="99" spans="1:5" x14ac:dyDescent="0.25">
      <c r="A99" s="4" t="s">
        <v>6</v>
      </c>
      <c r="B99" s="4" t="s">
        <v>21</v>
      </c>
      <c r="C99" s="4" t="s">
        <v>12</v>
      </c>
      <c r="D99" s="4">
        <v>2016</v>
      </c>
      <c r="E99" s="3">
        <v>86467</v>
      </c>
    </row>
    <row r="100" spans="1:5" x14ac:dyDescent="0.25">
      <c r="A100" s="4" t="s">
        <v>5</v>
      </c>
      <c r="B100" s="4" t="s">
        <v>21</v>
      </c>
      <c r="C100" s="4" t="s">
        <v>12</v>
      </c>
      <c r="D100" s="4">
        <v>2016</v>
      </c>
      <c r="E100" s="3">
        <v>53969</v>
      </c>
    </row>
    <row r="101" spans="1:5" x14ac:dyDescent="0.25">
      <c r="A101" s="4" t="s">
        <v>4</v>
      </c>
      <c r="B101" s="4" t="s">
        <v>21</v>
      </c>
      <c r="C101" s="4" t="s">
        <v>12</v>
      </c>
      <c r="D101" s="4">
        <v>2016</v>
      </c>
      <c r="E101" s="3">
        <v>42655</v>
      </c>
    </row>
    <row r="102" spans="1:5" x14ac:dyDescent="0.25">
      <c r="A102" s="4" t="s">
        <v>8</v>
      </c>
      <c r="B102" s="4" t="s">
        <v>21</v>
      </c>
      <c r="C102" s="4" t="s">
        <v>11</v>
      </c>
      <c r="D102" s="4">
        <v>2016</v>
      </c>
      <c r="E102" s="3">
        <v>2522</v>
      </c>
    </row>
    <row r="103" spans="1:5" x14ac:dyDescent="0.25">
      <c r="A103" s="4" t="s">
        <v>7</v>
      </c>
      <c r="B103" s="4" t="s">
        <v>21</v>
      </c>
      <c r="C103" s="4" t="s">
        <v>11</v>
      </c>
      <c r="D103" s="4">
        <v>2016</v>
      </c>
      <c r="E103" s="3">
        <v>23144</v>
      </c>
    </row>
    <row r="104" spans="1:5" x14ac:dyDescent="0.25">
      <c r="A104" s="4" t="s">
        <v>6</v>
      </c>
      <c r="B104" s="4" t="s">
        <v>21</v>
      </c>
      <c r="C104" s="4" t="s">
        <v>11</v>
      </c>
      <c r="D104" s="4">
        <v>2016</v>
      </c>
      <c r="E104" s="3">
        <v>50662</v>
      </c>
    </row>
    <row r="105" spans="1:5" x14ac:dyDescent="0.25">
      <c r="A105" s="4" t="s">
        <v>5</v>
      </c>
      <c r="B105" s="4" t="s">
        <v>21</v>
      </c>
      <c r="C105" s="4" t="s">
        <v>11</v>
      </c>
      <c r="D105" s="4">
        <v>2016</v>
      </c>
      <c r="E105" s="3">
        <v>50105</v>
      </c>
    </row>
    <row r="106" spans="1:5" x14ac:dyDescent="0.25">
      <c r="A106" s="4" t="s">
        <v>4</v>
      </c>
      <c r="B106" s="4" t="s">
        <v>21</v>
      </c>
      <c r="C106" s="4" t="s">
        <v>11</v>
      </c>
      <c r="D106" s="4">
        <v>2016</v>
      </c>
      <c r="E106" s="3">
        <v>78424</v>
      </c>
    </row>
    <row r="107" spans="1:5" x14ac:dyDescent="0.25">
      <c r="A107" s="4" t="s">
        <v>8</v>
      </c>
      <c r="B107" s="4" t="s">
        <v>21</v>
      </c>
      <c r="C107" s="4" t="s">
        <v>10</v>
      </c>
      <c r="D107" s="4">
        <v>2016</v>
      </c>
      <c r="E107" s="3">
        <v>83376</v>
      </c>
    </row>
    <row r="108" spans="1:5" x14ac:dyDescent="0.25">
      <c r="A108" s="4" t="s">
        <v>7</v>
      </c>
      <c r="B108" s="4" t="s">
        <v>21</v>
      </c>
      <c r="C108" s="4" t="s">
        <v>10</v>
      </c>
      <c r="D108" s="4">
        <v>2016</v>
      </c>
      <c r="E108" s="3">
        <v>109146</v>
      </c>
    </row>
    <row r="109" spans="1:5" x14ac:dyDescent="0.25">
      <c r="A109" s="4" t="s">
        <v>6</v>
      </c>
      <c r="B109" s="4" t="s">
        <v>21</v>
      </c>
      <c r="C109" s="4" t="s">
        <v>10</v>
      </c>
      <c r="D109" s="4">
        <v>2016</v>
      </c>
      <c r="E109" s="3">
        <v>42640</v>
      </c>
    </row>
    <row r="110" spans="1:5" x14ac:dyDescent="0.25">
      <c r="A110" s="4" t="s">
        <v>5</v>
      </c>
      <c r="B110" s="4" t="s">
        <v>21</v>
      </c>
      <c r="C110" s="4" t="s">
        <v>10</v>
      </c>
      <c r="D110" s="4">
        <v>2016</v>
      </c>
      <c r="E110" s="3">
        <v>65855</v>
      </c>
    </row>
    <row r="111" spans="1:5" x14ac:dyDescent="0.25">
      <c r="A111" s="4" t="s">
        <v>4</v>
      </c>
      <c r="B111" s="4" t="s">
        <v>21</v>
      </c>
      <c r="C111" s="4" t="s">
        <v>10</v>
      </c>
      <c r="D111" s="4">
        <v>2016</v>
      </c>
      <c r="E111" s="3">
        <v>37280</v>
      </c>
    </row>
    <row r="112" spans="1:5" x14ac:dyDescent="0.25">
      <c r="A112" s="4" t="s">
        <v>8</v>
      </c>
      <c r="B112" s="4" t="s">
        <v>21</v>
      </c>
      <c r="C112" s="4" t="s">
        <v>9</v>
      </c>
      <c r="D112" s="4">
        <v>2016</v>
      </c>
      <c r="E112" s="3">
        <v>48254</v>
      </c>
    </row>
    <row r="113" spans="1:5" x14ac:dyDescent="0.25">
      <c r="A113" s="4" t="s">
        <v>7</v>
      </c>
      <c r="B113" s="4" t="s">
        <v>21</v>
      </c>
      <c r="C113" s="4" t="s">
        <v>9</v>
      </c>
      <c r="D113" s="4">
        <v>2016</v>
      </c>
      <c r="E113" s="3">
        <v>121324</v>
      </c>
    </row>
    <row r="114" spans="1:5" x14ac:dyDescent="0.25">
      <c r="A114" s="4" t="s">
        <v>6</v>
      </c>
      <c r="B114" s="4" t="s">
        <v>21</v>
      </c>
      <c r="C114" s="4" t="s">
        <v>9</v>
      </c>
      <c r="D114" s="4">
        <v>2016</v>
      </c>
      <c r="E114" s="3">
        <v>167539</v>
      </c>
    </row>
    <row r="115" spans="1:5" x14ac:dyDescent="0.25">
      <c r="A115" s="4" t="s">
        <v>5</v>
      </c>
      <c r="B115" s="4" t="s">
        <v>21</v>
      </c>
      <c r="C115" s="4" t="s">
        <v>9</v>
      </c>
      <c r="D115" s="4">
        <v>2016</v>
      </c>
      <c r="E115" s="3">
        <v>8846</v>
      </c>
    </row>
    <row r="116" spans="1:5" x14ac:dyDescent="0.25">
      <c r="A116" s="4" t="s">
        <v>4</v>
      </c>
      <c r="B116" s="4" t="s">
        <v>21</v>
      </c>
      <c r="C116" s="4" t="s">
        <v>9</v>
      </c>
      <c r="D116" s="4">
        <v>2016</v>
      </c>
      <c r="E116" s="3">
        <v>128411</v>
      </c>
    </row>
    <row r="117" spans="1:5" x14ac:dyDescent="0.25">
      <c r="A117" s="4" t="s">
        <v>8</v>
      </c>
      <c r="B117" s="4" t="s">
        <v>21</v>
      </c>
      <c r="C117" s="4" t="s">
        <v>2</v>
      </c>
      <c r="D117" s="4">
        <v>2016</v>
      </c>
      <c r="E117" s="3">
        <v>71508</v>
      </c>
    </row>
    <row r="118" spans="1:5" x14ac:dyDescent="0.25">
      <c r="A118" s="4" t="s">
        <v>7</v>
      </c>
      <c r="B118" s="4" t="s">
        <v>21</v>
      </c>
      <c r="C118" s="4" t="s">
        <v>2</v>
      </c>
      <c r="D118" s="4">
        <v>2016</v>
      </c>
      <c r="E118" s="3">
        <v>76028</v>
      </c>
    </row>
    <row r="119" spans="1:5" x14ac:dyDescent="0.25">
      <c r="A119" s="4" t="s">
        <v>6</v>
      </c>
      <c r="B119" s="4" t="s">
        <v>21</v>
      </c>
      <c r="C119" s="4" t="s">
        <v>2</v>
      </c>
      <c r="D119" s="4">
        <v>2016</v>
      </c>
      <c r="E119" s="3">
        <v>61185</v>
      </c>
    </row>
    <row r="120" spans="1:5" x14ac:dyDescent="0.25">
      <c r="A120" s="4" t="s">
        <v>5</v>
      </c>
      <c r="B120" s="4" t="s">
        <v>21</v>
      </c>
      <c r="C120" s="4" t="s">
        <v>2</v>
      </c>
      <c r="D120" s="4">
        <v>2016</v>
      </c>
      <c r="E120" s="3">
        <v>34636</v>
      </c>
    </row>
    <row r="121" spans="1:5" x14ac:dyDescent="0.25">
      <c r="A121" s="4" t="s">
        <v>4</v>
      </c>
      <c r="B121" s="4" t="s">
        <v>21</v>
      </c>
      <c r="C121" s="4" t="s">
        <v>2</v>
      </c>
      <c r="D121" s="4">
        <v>2016</v>
      </c>
      <c r="E121" s="3">
        <v>85850</v>
      </c>
    </row>
    <row r="122" spans="1:5" x14ac:dyDescent="0.25">
      <c r="A122" s="4" t="s">
        <v>8</v>
      </c>
      <c r="B122" s="4" t="s">
        <v>20</v>
      </c>
      <c r="C122" s="4" t="s">
        <v>19</v>
      </c>
      <c r="D122" s="4">
        <v>2015</v>
      </c>
      <c r="E122" s="3">
        <v>19084</v>
      </c>
    </row>
    <row r="123" spans="1:5" x14ac:dyDescent="0.25">
      <c r="A123" s="4" t="s">
        <v>7</v>
      </c>
      <c r="B123" s="4" t="s">
        <v>20</v>
      </c>
      <c r="C123" s="4" t="s">
        <v>19</v>
      </c>
      <c r="D123" s="4">
        <v>2015</v>
      </c>
      <c r="E123" s="3">
        <v>11312</v>
      </c>
    </row>
    <row r="124" spans="1:5" x14ac:dyDescent="0.25">
      <c r="A124" s="4" t="s">
        <v>6</v>
      </c>
      <c r="B124" s="4" t="s">
        <v>20</v>
      </c>
      <c r="C124" s="4" t="s">
        <v>19</v>
      </c>
      <c r="D124" s="4">
        <v>2015</v>
      </c>
      <c r="E124" s="3">
        <v>59333</v>
      </c>
    </row>
    <row r="125" spans="1:5" x14ac:dyDescent="0.25">
      <c r="A125" s="4" t="s">
        <v>5</v>
      </c>
      <c r="B125" s="4" t="s">
        <v>20</v>
      </c>
      <c r="C125" s="4" t="s">
        <v>19</v>
      </c>
      <c r="D125" s="4">
        <v>2015</v>
      </c>
      <c r="E125" s="3">
        <v>21595</v>
      </c>
    </row>
    <row r="126" spans="1:5" x14ac:dyDescent="0.25">
      <c r="A126" s="4" t="s">
        <v>4</v>
      </c>
      <c r="B126" s="4" t="s">
        <v>20</v>
      </c>
      <c r="C126" s="4" t="s">
        <v>19</v>
      </c>
      <c r="D126" s="4">
        <v>2015</v>
      </c>
      <c r="E126" s="3">
        <v>73985</v>
      </c>
    </row>
    <row r="127" spans="1:5" x14ac:dyDescent="0.25">
      <c r="A127" s="4" t="s">
        <v>8</v>
      </c>
      <c r="B127" s="4" t="s">
        <v>20</v>
      </c>
      <c r="C127" s="4" t="s">
        <v>18</v>
      </c>
      <c r="D127" s="4">
        <v>2015</v>
      </c>
      <c r="E127" s="3">
        <v>63849</v>
      </c>
    </row>
    <row r="128" spans="1:5" x14ac:dyDescent="0.25">
      <c r="A128" s="4" t="s">
        <v>7</v>
      </c>
      <c r="B128" s="4" t="s">
        <v>20</v>
      </c>
      <c r="C128" s="4" t="s">
        <v>18</v>
      </c>
      <c r="D128" s="4">
        <v>2015</v>
      </c>
      <c r="E128" s="3">
        <v>26908</v>
      </c>
    </row>
    <row r="129" spans="1:5" x14ac:dyDescent="0.25">
      <c r="A129" s="4" t="s">
        <v>6</v>
      </c>
      <c r="B129" s="4" t="s">
        <v>20</v>
      </c>
      <c r="C129" s="4" t="s">
        <v>18</v>
      </c>
      <c r="D129" s="4">
        <v>2015</v>
      </c>
      <c r="E129" s="3">
        <v>38090</v>
      </c>
    </row>
    <row r="130" spans="1:5" x14ac:dyDescent="0.25">
      <c r="A130" s="4" t="s">
        <v>5</v>
      </c>
      <c r="B130" s="4" t="s">
        <v>20</v>
      </c>
      <c r="C130" s="4" t="s">
        <v>18</v>
      </c>
      <c r="D130" s="4">
        <v>2015</v>
      </c>
      <c r="E130" s="3">
        <v>22491</v>
      </c>
    </row>
    <row r="131" spans="1:5" x14ac:dyDescent="0.25">
      <c r="A131" s="4" t="s">
        <v>4</v>
      </c>
      <c r="B131" s="4" t="s">
        <v>20</v>
      </c>
      <c r="C131" s="4" t="s">
        <v>18</v>
      </c>
      <c r="D131" s="4">
        <v>2015</v>
      </c>
      <c r="E131" s="3">
        <v>6017</v>
      </c>
    </row>
    <row r="132" spans="1:5" x14ac:dyDescent="0.25">
      <c r="A132" s="4" t="s">
        <v>8</v>
      </c>
      <c r="B132" s="4" t="s">
        <v>20</v>
      </c>
      <c r="C132" s="4" t="s">
        <v>17</v>
      </c>
      <c r="D132" s="4">
        <v>2015</v>
      </c>
      <c r="E132" s="3">
        <v>34144</v>
      </c>
    </row>
    <row r="133" spans="1:5" x14ac:dyDescent="0.25">
      <c r="A133" s="4" t="s">
        <v>7</v>
      </c>
      <c r="B133" s="4" t="s">
        <v>20</v>
      </c>
      <c r="C133" s="4" t="s">
        <v>17</v>
      </c>
      <c r="D133" s="4">
        <v>2015</v>
      </c>
      <c r="E133" s="3">
        <v>58461</v>
      </c>
    </row>
    <row r="134" spans="1:5" x14ac:dyDescent="0.25">
      <c r="A134" s="4" t="s">
        <v>6</v>
      </c>
      <c r="B134" s="4" t="s">
        <v>20</v>
      </c>
      <c r="C134" s="4" t="s">
        <v>17</v>
      </c>
      <c r="D134" s="4">
        <v>2015</v>
      </c>
      <c r="E134" s="3">
        <v>98513</v>
      </c>
    </row>
    <row r="135" spans="1:5" x14ac:dyDescent="0.25">
      <c r="A135" s="4" t="s">
        <v>5</v>
      </c>
      <c r="B135" s="4" t="s">
        <v>20</v>
      </c>
      <c r="C135" s="4" t="s">
        <v>17</v>
      </c>
      <c r="D135" s="4">
        <v>2015</v>
      </c>
      <c r="E135" s="3">
        <v>6900</v>
      </c>
    </row>
    <row r="136" spans="1:5" x14ac:dyDescent="0.25">
      <c r="A136" s="4" t="s">
        <v>4</v>
      </c>
      <c r="B136" s="4" t="s">
        <v>20</v>
      </c>
      <c r="C136" s="4" t="s">
        <v>17</v>
      </c>
      <c r="D136" s="4">
        <v>2015</v>
      </c>
      <c r="E136" s="3">
        <v>106982</v>
      </c>
    </row>
    <row r="137" spans="1:5" x14ac:dyDescent="0.25">
      <c r="A137" s="4" t="s">
        <v>8</v>
      </c>
      <c r="B137" s="4" t="s">
        <v>20</v>
      </c>
      <c r="C137" s="4" t="s">
        <v>16</v>
      </c>
      <c r="D137" s="4">
        <v>2015</v>
      </c>
      <c r="E137" s="3">
        <v>16339</v>
      </c>
    </row>
    <row r="138" spans="1:5" x14ac:dyDescent="0.25">
      <c r="A138" s="4" t="s">
        <v>7</v>
      </c>
      <c r="B138" s="4" t="s">
        <v>20</v>
      </c>
      <c r="C138" s="4" t="s">
        <v>16</v>
      </c>
      <c r="D138" s="4">
        <v>2015</v>
      </c>
      <c r="E138" s="3">
        <v>164379</v>
      </c>
    </row>
    <row r="139" spans="1:5" x14ac:dyDescent="0.25">
      <c r="A139" s="4" t="s">
        <v>6</v>
      </c>
      <c r="B139" s="4" t="s">
        <v>20</v>
      </c>
      <c r="C139" s="4" t="s">
        <v>16</v>
      </c>
      <c r="D139" s="4">
        <v>2015</v>
      </c>
      <c r="E139" s="3">
        <v>26903</v>
      </c>
    </row>
    <row r="140" spans="1:5" x14ac:dyDescent="0.25">
      <c r="A140" s="4" t="s">
        <v>5</v>
      </c>
      <c r="B140" s="4" t="s">
        <v>20</v>
      </c>
      <c r="C140" s="4" t="s">
        <v>16</v>
      </c>
      <c r="D140" s="4">
        <v>2015</v>
      </c>
      <c r="E140" s="3">
        <v>73</v>
      </c>
    </row>
    <row r="141" spans="1:5" x14ac:dyDescent="0.25">
      <c r="A141" s="4" t="s">
        <v>4</v>
      </c>
      <c r="B141" s="4" t="s">
        <v>20</v>
      </c>
      <c r="C141" s="4" t="s">
        <v>16</v>
      </c>
      <c r="D141" s="4">
        <v>2015</v>
      </c>
      <c r="E141" s="3">
        <v>22640</v>
      </c>
    </row>
    <row r="142" spans="1:5" x14ac:dyDescent="0.25">
      <c r="A142" s="4" t="s">
        <v>8</v>
      </c>
      <c r="B142" s="4" t="s">
        <v>20</v>
      </c>
      <c r="C142" s="4" t="s">
        <v>15</v>
      </c>
      <c r="D142" s="4">
        <v>2015</v>
      </c>
      <c r="E142" s="3">
        <v>52982</v>
      </c>
    </row>
    <row r="143" spans="1:5" x14ac:dyDescent="0.25">
      <c r="A143" s="4" t="s">
        <v>7</v>
      </c>
      <c r="B143" s="4" t="s">
        <v>20</v>
      </c>
      <c r="C143" s="4" t="s">
        <v>15</v>
      </c>
      <c r="D143" s="4">
        <v>2015</v>
      </c>
      <c r="E143" s="3">
        <v>20102</v>
      </c>
    </row>
    <row r="144" spans="1:5" x14ac:dyDescent="0.25">
      <c r="A144" s="4" t="s">
        <v>6</v>
      </c>
      <c r="B144" s="4" t="s">
        <v>20</v>
      </c>
      <c r="C144" s="4" t="s">
        <v>15</v>
      </c>
      <c r="D144" s="4">
        <v>2015</v>
      </c>
      <c r="E144" s="3">
        <v>26534</v>
      </c>
    </row>
    <row r="145" spans="1:5" x14ac:dyDescent="0.25">
      <c r="A145" s="4" t="s">
        <v>5</v>
      </c>
      <c r="B145" s="4" t="s">
        <v>20</v>
      </c>
      <c r="C145" s="4" t="s">
        <v>15</v>
      </c>
      <c r="D145" s="4">
        <v>2015</v>
      </c>
      <c r="E145" s="3">
        <v>147005</v>
      </c>
    </row>
    <row r="146" spans="1:5" x14ac:dyDescent="0.25">
      <c r="A146" s="4" t="s">
        <v>4</v>
      </c>
      <c r="B146" s="4" t="s">
        <v>20</v>
      </c>
      <c r="C146" s="4" t="s">
        <v>15</v>
      </c>
      <c r="D146" s="4">
        <v>2015</v>
      </c>
      <c r="E146" s="3">
        <v>1160</v>
      </c>
    </row>
    <row r="147" spans="1:5" x14ac:dyDescent="0.25">
      <c r="A147" s="4" t="s">
        <v>8</v>
      </c>
      <c r="B147" s="4" t="s">
        <v>20</v>
      </c>
      <c r="C147" s="4" t="s">
        <v>14</v>
      </c>
      <c r="D147" s="4">
        <v>2015</v>
      </c>
      <c r="E147" s="3">
        <v>7098</v>
      </c>
    </row>
    <row r="148" spans="1:5" x14ac:dyDescent="0.25">
      <c r="A148" s="4" t="s">
        <v>7</v>
      </c>
      <c r="B148" s="4" t="s">
        <v>20</v>
      </c>
      <c r="C148" s="4" t="s">
        <v>14</v>
      </c>
      <c r="D148" s="4">
        <v>2015</v>
      </c>
      <c r="E148" s="3">
        <v>56901</v>
      </c>
    </row>
    <row r="149" spans="1:5" x14ac:dyDescent="0.25">
      <c r="A149" s="4" t="s">
        <v>6</v>
      </c>
      <c r="B149" s="4" t="s">
        <v>20</v>
      </c>
      <c r="C149" s="4" t="s">
        <v>14</v>
      </c>
      <c r="D149" s="4">
        <v>2015</v>
      </c>
      <c r="E149" s="3">
        <v>28102</v>
      </c>
    </row>
    <row r="150" spans="1:5" x14ac:dyDescent="0.25">
      <c r="A150" s="4" t="s">
        <v>5</v>
      </c>
      <c r="B150" s="4" t="s">
        <v>20</v>
      </c>
      <c r="C150" s="4" t="s">
        <v>14</v>
      </c>
      <c r="D150" s="4">
        <v>2015</v>
      </c>
      <c r="E150" s="3">
        <v>182640</v>
      </c>
    </row>
    <row r="151" spans="1:5" x14ac:dyDescent="0.25">
      <c r="A151" s="4" t="s">
        <v>4</v>
      </c>
      <c r="B151" s="4" t="s">
        <v>20</v>
      </c>
      <c r="C151" s="4" t="s">
        <v>14</v>
      </c>
      <c r="D151" s="4">
        <v>2015</v>
      </c>
      <c r="E151" s="3">
        <v>150833</v>
      </c>
    </row>
    <row r="152" spans="1:5" x14ac:dyDescent="0.25">
      <c r="A152" s="4" t="s">
        <v>8</v>
      </c>
      <c r="B152" s="4" t="s">
        <v>20</v>
      </c>
      <c r="C152" s="4" t="s">
        <v>13</v>
      </c>
      <c r="D152" s="4">
        <v>2015</v>
      </c>
      <c r="E152" s="3">
        <v>75022</v>
      </c>
    </row>
    <row r="153" spans="1:5" x14ac:dyDescent="0.25">
      <c r="A153" s="4" t="s">
        <v>7</v>
      </c>
      <c r="B153" s="4" t="s">
        <v>20</v>
      </c>
      <c r="C153" s="4" t="s">
        <v>13</v>
      </c>
      <c r="D153" s="4">
        <v>2015</v>
      </c>
      <c r="E153" s="3">
        <v>11625</v>
      </c>
    </row>
    <row r="154" spans="1:5" x14ac:dyDescent="0.25">
      <c r="A154" s="4" t="s">
        <v>6</v>
      </c>
      <c r="B154" s="4" t="s">
        <v>20</v>
      </c>
      <c r="C154" s="4" t="s">
        <v>13</v>
      </c>
      <c r="D154" s="4">
        <v>2015</v>
      </c>
      <c r="E154" s="3">
        <v>53915</v>
      </c>
    </row>
    <row r="155" spans="1:5" x14ac:dyDescent="0.25">
      <c r="A155" s="4" t="s">
        <v>5</v>
      </c>
      <c r="B155" s="4" t="s">
        <v>20</v>
      </c>
      <c r="C155" s="4" t="s">
        <v>13</v>
      </c>
      <c r="D155" s="4">
        <v>2015</v>
      </c>
      <c r="E155" s="3">
        <v>57780</v>
      </c>
    </row>
    <row r="156" spans="1:5" x14ac:dyDescent="0.25">
      <c r="A156" s="4" t="s">
        <v>4</v>
      </c>
      <c r="B156" s="4" t="s">
        <v>20</v>
      </c>
      <c r="C156" s="4" t="s">
        <v>13</v>
      </c>
      <c r="D156" s="4">
        <v>2015</v>
      </c>
      <c r="E156" s="3">
        <v>105705</v>
      </c>
    </row>
    <row r="157" spans="1:5" x14ac:dyDescent="0.25">
      <c r="A157" s="4" t="s">
        <v>8</v>
      </c>
      <c r="B157" s="4" t="s">
        <v>20</v>
      </c>
      <c r="C157" s="4" t="s">
        <v>12</v>
      </c>
      <c r="D157" s="4">
        <v>2015</v>
      </c>
      <c r="E157" s="3">
        <v>28077</v>
      </c>
    </row>
    <row r="158" spans="1:5" x14ac:dyDescent="0.25">
      <c r="A158" s="4" t="s">
        <v>7</v>
      </c>
      <c r="B158" s="4" t="s">
        <v>20</v>
      </c>
      <c r="C158" s="4" t="s">
        <v>12</v>
      </c>
      <c r="D158" s="4">
        <v>2015</v>
      </c>
      <c r="E158" s="3">
        <v>85008</v>
      </c>
    </row>
    <row r="159" spans="1:5" x14ac:dyDescent="0.25">
      <c r="A159" s="4" t="s">
        <v>6</v>
      </c>
      <c r="B159" s="4" t="s">
        <v>20</v>
      </c>
      <c r="C159" s="4" t="s">
        <v>12</v>
      </c>
      <c r="D159" s="4">
        <v>2015</v>
      </c>
      <c r="E159" s="3">
        <v>4701</v>
      </c>
    </row>
    <row r="160" spans="1:5" x14ac:dyDescent="0.25">
      <c r="A160" s="4" t="s">
        <v>5</v>
      </c>
      <c r="B160" s="4" t="s">
        <v>20</v>
      </c>
      <c r="C160" s="4" t="s">
        <v>12</v>
      </c>
      <c r="D160" s="4">
        <v>2015</v>
      </c>
      <c r="E160" s="3">
        <v>63011</v>
      </c>
    </row>
    <row r="161" spans="1:5" x14ac:dyDescent="0.25">
      <c r="A161" s="4" t="s">
        <v>4</v>
      </c>
      <c r="B161" s="4" t="s">
        <v>20</v>
      </c>
      <c r="C161" s="4" t="s">
        <v>12</v>
      </c>
      <c r="D161" s="4">
        <v>2015</v>
      </c>
      <c r="E161" s="3">
        <v>42567</v>
      </c>
    </row>
    <row r="162" spans="1:5" x14ac:dyDescent="0.25">
      <c r="A162" s="4" t="s">
        <v>8</v>
      </c>
      <c r="B162" s="4" t="s">
        <v>20</v>
      </c>
      <c r="C162" s="4" t="s">
        <v>11</v>
      </c>
      <c r="D162" s="4">
        <v>2015</v>
      </c>
      <c r="E162" s="3">
        <v>15664</v>
      </c>
    </row>
    <row r="163" spans="1:5" x14ac:dyDescent="0.25">
      <c r="A163" s="4" t="s">
        <v>7</v>
      </c>
      <c r="B163" s="4" t="s">
        <v>20</v>
      </c>
      <c r="C163" s="4" t="s">
        <v>11</v>
      </c>
      <c r="D163" s="4">
        <v>2015</v>
      </c>
      <c r="E163" s="3">
        <v>5185</v>
      </c>
    </row>
    <row r="164" spans="1:5" x14ac:dyDescent="0.25">
      <c r="A164" s="4" t="s">
        <v>6</v>
      </c>
      <c r="B164" s="4" t="s">
        <v>20</v>
      </c>
      <c r="C164" s="4" t="s">
        <v>11</v>
      </c>
      <c r="D164" s="4">
        <v>2015</v>
      </c>
      <c r="E164" s="3">
        <v>69435</v>
      </c>
    </row>
    <row r="165" spans="1:5" x14ac:dyDescent="0.25">
      <c r="A165" s="4" t="s">
        <v>5</v>
      </c>
      <c r="B165" s="4" t="s">
        <v>20</v>
      </c>
      <c r="C165" s="4" t="s">
        <v>11</v>
      </c>
      <c r="D165" s="4">
        <v>2015</v>
      </c>
      <c r="E165" s="3">
        <v>18373</v>
      </c>
    </row>
    <row r="166" spans="1:5" x14ac:dyDescent="0.25">
      <c r="A166" s="4" t="s">
        <v>4</v>
      </c>
      <c r="B166" s="4" t="s">
        <v>20</v>
      </c>
      <c r="C166" s="4" t="s">
        <v>11</v>
      </c>
      <c r="D166" s="4">
        <v>2015</v>
      </c>
      <c r="E166" s="3">
        <v>18943</v>
      </c>
    </row>
    <row r="167" spans="1:5" x14ac:dyDescent="0.25">
      <c r="A167" s="4" t="s">
        <v>8</v>
      </c>
      <c r="B167" s="4" t="s">
        <v>20</v>
      </c>
      <c r="C167" s="4" t="s">
        <v>10</v>
      </c>
      <c r="D167" s="4">
        <v>2015</v>
      </c>
      <c r="E167" s="3">
        <v>48193</v>
      </c>
    </row>
    <row r="168" spans="1:5" x14ac:dyDescent="0.25">
      <c r="A168" s="4" t="s">
        <v>7</v>
      </c>
      <c r="B168" s="4" t="s">
        <v>20</v>
      </c>
      <c r="C168" s="4" t="s">
        <v>10</v>
      </c>
      <c r="D168" s="4">
        <v>2015</v>
      </c>
      <c r="E168" s="3">
        <v>40667</v>
      </c>
    </row>
    <row r="169" spans="1:5" x14ac:dyDescent="0.25">
      <c r="A169" s="4" t="s">
        <v>6</v>
      </c>
      <c r="B169" s="4" t="s">
        <v>20</v>
      </c>
      <c r="C169" s="4" t="s">
        <v>10</v>
      </c>
      <c r="D169" s="4">
        <v>2015</v>
      </c>
      <c r="E169" s="3">
        <v>52568</v>
      </c>
    </row>
    <row r="170" spans="1:5" x14ac:dyDescent="0.25">
      <c r="A170" s="4" t="s">
        <v>5</v>
      </c>
      <c r="B170" s="4" t="s">
        <v>20</v>
      </c>
      <c r="C170" s="4" t="s">
        <v>10</v>
      </c>
      <c r="D170" s="4">
        <v>2015</v>
      </c>
      <c r="E170" s="3">
        <v>11787</v>
      </c>
    </row>
    <row r="171" spans="1:5" x14ac:dyDescent="0.25">
      <c r="A171" s="4" t="s">
        <v>4</v>
      </c>
      <c r="B171" s="4" t="s">
        <v>20</v>
      </c>
      <c r="C171" s="4" t="s">
        <v>10</v>
      </c>
      <c r="D171" s="4">
        <v>2015</v>
      </c>
      <c r="E171" s="3">
        <v>7504</v>
      </c>
    </row>
    <row r="172" spans="1:5" x14ac:dyDescent="0.25">
      <c r="A172" s="4" t="s">
        <v>8</v>
      </c>
      <c r="B172" s="4" t="s">
        <v>20</v>
      </c>
      <c r="C172" s="4" t="s">
        <v>9</v>
      </c>
      <c r="D172" s="4">
        <v>2015</v>
      </c>
      <c r="E172" s="3">
        <v>37977</v>
      </c>
    </row>
    <row r="173" spans="1:5" x14ac:dyDescent="0.25">
      <c r="A173" s="4" t="s">
        <v>7</v>
      </c>
      <c r="B173" s="4" t="s">
        <v>20</v>
      </c>
      <c r="C173" s="4" t="s">
        <v>9</v>
      </c>
      <c r="D173" s="4">
        <v>2015</v>
      </c>
      <c r="E173" s="3">
        <v>7273</v>
      </c>
    </row>
    <row r="174" spans="1:5" x14ac:dyDescent="0.25">
      <c r="A174" s="4" t="s">
        <v>6</v>
      </c>
      <c r="B174" s="4" t="s">
        <v>20</v>
      </c>
      <c r="C174" s="4" t="s">
        <v>9</v>
      </c>
      <c r="D174" s="4">
        <v>2015</v>
      </c>
      <c r="E174" s="3">
        <v>17222</v>
      </c>
    </row>
    <row r="175" spans="1:5" x14ac:dyDescent="0.25">
      <c r="A175" s="4" t="s">
        <v>5</v>
      </c>
      <c r="B175" s="4" t="s">
        <v>20</v>
      </c>
      <c r="C175" s="4" t="s">
        <v>9</v>
      </c>
      <c r="D175" s="4">
        <v>2015</v>
      </c>
      <c r="E175" s="3">
        <v>9681</v>
      </c>
    </row>
    <row r="176" spans="1:5" x14ac:dyDescent="0.25">
      <c r="A176" s="4" t="s">
        <v>4</v>
      </c>
      <c r="B176" s="4" t="s">
        <v>20</v>
      </c>
      <c r="C176" s="4" t="s">
        <v>9</v>
      </c>
      <c r="D176" s="4">
        <v>2015</v>
      </c>
      <c r="E176" s="3">
        <v>17139</v>
      </c>
    </row>
    <row r="177" spans="1:5" x14ac:dyDescent="0.25">
      <c r="A177" s="4" t="s">
        <v>8</v>
      </c>
      <c r="B177" s="4" t="s">
        <v>20</v>
      </c>
      <c r="C177" s="4" t="s">
        <v>2</v>
      </c>
      <c r="D177" s="4">
        <v>2015</v>
      </c>
      <c r="E177" s="3">
        <v>45747</v>
      </c>
    </row>
    <row r="178" spans="1:5" x14ac:dyDescent="0.25">
      <c r="A178" s="4" t="s">
        <v>7</v>
      </c>
      <c r="B178" s="4" t="s">
        <v>20</v>
      </c>
      <c r="C178" s="4" t="s">
        <v>2</v>
      </c>
      <c r="D178" s="4">
        <v>2015</v>
      </c>
      <c r="E178" s="3">
        <v>45600</v>
      </c>
    </row>
    <row r="179" spans="1:5" x14ac:dyDescent="0.25">
      <c r="A179" s="4" t="s">
        <v>6</v>
      </c>
      <c r="B179" s="4" t="s">
        <v>20</v>
      </c>
      <c r="C179" s="4" t="s">
        <v>2</v>
      </c>
      <c r="D179" s="4">
        <v>2015</v>
      </c>
      <c r="E179" s="3">
        <v>31043</v>
      </c>
    </row>
    <row r="180" spans="1:5" x14ac:dyDescent="0.25">
      <c r="A180" s="4" t="s">
        <v>5</v>
      </c>
      <c r="B180" s="4" t="s">
        <v>20</v>
      </c>
      <c r="C180" s="4" t="s">
        <v>2</v>
      </c>
      <c r="D180" s="4">
        <v>2015</v>
      </c>
      <c r="E180" s="3">
        <v>62792</v>
      </c>
    </row>
    <row r="181" spans="1:5" x14ac:dyDescent="0.25">
      <c r="A181" s="4" t="s">
        <v>4</v>
      </c>
      <c r="B181" s="4" t="s">
        <v>20</v>
      </c>
      <c r="C181" s="4" t="s">
        <v>2</v>
      </c>
      <c r="D181" s="4">
        <v>2015</v>
      </c>
      <c r="E181" s="3">
        <v>26234</v>
      </c>
    </row>
    <row r="182" spans="1:5" x14ac:dyDescent="0.25">
      <c r="A182" s="4" t="s">
        <v>8</v>
      </c>
      <c r="B182" s="4" t="s">
        <v>20</v>
      </c>
      <c r="C182" s="4" t="s">
        <v>19</v>
      </c>
      <c r="D182" s="4">
        <v>2016</v>
      </c>
      <c r="E182" s="3">
        <v>41523</v>
      </c>
    </row>
    <row r="183" spans="1:5" x14ac:dyDescent="0.25">
      <c r="A183" s="4" t="s">
        <v>7</v>
      </c>
      <c r="B183" s="4" t="s">
        <v>20</v>
      </c>
      <c r="C183" s="4" t="s">
        <v>19</v>
      </c>
      <c r="D183" s="4">
        <v>2016</v>
      </c>
      <c r="E183" s="3">
        <v>24559</v>
      </c>
    </row>
    <row r="184" spans="1:5" x14ac:dyDescent="0.25">
      <c r="A184" s="4" t="s">
        <v>6</v>
      </c>
      <c r="B184" s="4" t="s">
        <v>20</v>
      </c>
      <c r="C184" s="4" t="s">
        <v>19</v>
      </c>
      <c r="D184" s="4">
        <v>2016</v>
      </c>
      <c r="E184" s="3">
        <v>1166</v>
      </c>
    </row>
    <row r="185" spans="1:5" x14ac:dyDescent="0.25">
      <c r="A185" s="4" t="s">
        <v>5</v>
      </c>
      <c r="B185" s="4" t="s">
        <v>20</v>
      </c>
      <c r="C185" s="4" t="s">
        <v>19</v>
      </c>
      <c r="D185" s="4">
        <v>2016</v>
      </c>
      <c r="E185" s="3">
        <v>31759</v>
      </c>
    </row>
    <row r="186" spans="1:5" x14ac:dyDescent="0.25">
      <c r="A186" s="4" t="s">
        <v>4</v>
      </c>
      <c r="B186" s="4" t="s">
        <v>20</v>
      </c>
      <c r="C186" s="4" t="s">
        <v>19</v>
      </c>
      <c r="D186" s="4">
        <v>2016</v>
      </c>
      <c r="E186" s="3">
        <v>170688</v>
      </c>
    </row>
    <row r="187" spans="1:5" x14ac:dyDescent="0.25">
      <c r="A187" s="4" t="s">
        <v>8</v>
      </c>
      <c r="B187" s="4" t="s">
        <v>20</v>
      </c>
      <c r="C187" s="4" t="s">
        <v>18</v>
      </c>
      <c r="D187" s="4">
        <v>2016</v>
      </c>
      <c r="E187" s="3">
        <v>77080</v>
      </c>
    </row>
    <row r="188" spans="1:5" x14ac:dyDescent="0.25">
      <c r="A188" s="4" t="s">
        <v>7</v>
      </c>
      <c r="B188" s="4" t="s">
        <v>20</v>
      </c>
      <c r="C188" s="4" t="s">
        <v>18</v>
      </c>
      <c r="D188" s="4">
        <v>2016</v>
      </c>
      <c r="E188" s="3">
        <v>26699</v>
      </c>
    </row>
    <row r="189" spans="1:5" x14ac:dyDescent="0.25">
      <c r="A189" s="4" t="s">
        <v>6</v>
      </c>
      <c r="B189" s="4" t="s">
        <v>20</v>
      </c>
      <c r="C189" s="4" t="s">
        <v>18</v>
      </c>
      <c r="D189" s="4">
        <v>2016</v>
      </c>
      <c r="E189" s="3">
        <v>47066</v>
      </c>
    </row>
    <row r="190" spans="1:5" x14ac:dyDescent="0.25">
      <c r="A190" s="4" t="s">
        <v>5</v>
      </c>
      <c r="B190" s="4" t="s">
        <v>20</v>
      </c>
      <c r="C190" s="4" t="s">
        <v>18</v>
      </c>
      <c r="D190" s="4">
        <v>2016</v>
      </c>
      <c r="E190" s="3">
        <v>104472</v>
      </c>
    </row>
    <row r="191" spans="1:5" x14ac:dyDescent="0.25">
      <c r="A191" s="4" t="s">
        <v>4</v>
      </c>
      <c r="B191" s="4" t="s">
        <v>20</v>
      </c>
      <c r="C191" s="4" t="s">
        <v>18</v>
      </c>
      <c r="D191" s="4">
        <v>2016</v>
      </c>
      <c r="E191" s="3">
        <v>114709</v>
      </c>
    </row>
    <row r="192" spans="1:5" x14ac:dyDescent="0.25">
      <c r="A192" s="4" t="s">
        <v>8</v>
      </c>
      <c r="B192" s="4" t="s">
        <v>20</v>
      </c>
      <c r="C192" s="4" t="s">
        <v>17</v>
      </c>
      <c r="D192" s="4">
        <v>2016</v>
      </c>
      <c r="E192" s="3">
        <v>42213</v>
      </c>
    </row>
    <row r="193" spans="1:5" x14ac:dyDescent="0.25">
      <c r="A193" s="4" t="s">
        <v>7</v>
      </c>
      <c r="B193" s="4" t="s">
        <v>20</v>
      </c>
      <c r="C193" s="4" t="s">
        <v>17</v>
      </c>
      <c r="D193" s="4">
        <v>2016</v>
      </c>
      <c r="E193" s="3">
        <v>2664</v>
      </c>
    </row>
    <row r="194" spans="1:5" x14ac:dyDescent="0.25">
      <c r="A194" s="4" t="s">
        <v>6</v>
      </c>
      <c r="B194" s="4" t="s">
        <v>20</v>
      </c>
      <c r="C194" s="4" t="s">
        <v>17</v>
      </c>
      <c r="D194" s="4">
        <v>2016</v>
      </c>
      <c r="E194" s="3">
        <v>4191</v>
      </c>
    </row>
    <row r="195" spans="1:5" x14ac:dyDescent="0.25">
      <c r="A195" s="4" t="s">
        <v>5</v>
      </c>
      <c r="B195" s="4" t="s">
        <v>20</v>
      </c>
      <c r="C195" s="4" t="s">
        <v>17</v>
      </c>
      <c r="D195" s="4">
        <v>2016</v>
      </c>
      <c r="E195" s="3">
        <v>1904</v>
      </c>
    </row>
    <row r="196" spans="1:5" x14ac:dyDescent="0.25">
      <c r="A196" s="4" t="s">
        <v>4</v>
      </c>
      <c r="B196" s="4" t="s">
        <v>20</v>
      </c>
      <c r="C196" s="4" t="s">
        <v>17</v>
      </c>
      <c r="D196" s="4">
        <v>2016</v>
      </c>
      <c r="E196" s="3">
        <v>969</v>
      </c>
    </row>
    <row r="197" spans="1:5" x14ac:dyDescent="0.25">
      <c r="A197" s="4" t="s">
        <v>8</v>
      </c>
      <c r="B197" s="4" t="s">
        <v>20</v>
      </c>
      <c r="C197" s="4" t="s">
        <v>16</v>
      </c>
      <c r="D197" s="4">
        <v>2016</v>
      </c>
      <c r="E197" s="3">
        <v>10568</v>
      </c>
    </row>
    <row r="198" spans="1:5" x14ac:dyDescent="0.25">
      <c r="A198" s="4" t="s">
        <v>7</v>
      </c>
      <c r="B198" s="4" t="s">
        <v>20</v>
      </c>
      <c r="C198" s="4" t="s">
        <v>16</v>
      </c>
      <c r="D198" s="4">
        <v>2016</v>
      </c>
      <c r="E198" s="3">
        <v>8792</v>
      </c>
    </row>
    <row r="199" spans="1:5" x14ac:dyDescent="0.25">
      <c r="A199" s="4" t="s">
        <v>6</v>
      </c>
      <c r="B199" s="4" t="s">
        <v>20</v>
      </c>
      <c r="C199" s="4" t="s">
        <v>16</v>
      </c>
      <c r="D199" s="4">
        <v>2016</v>
      </c>
      <c r="E199" s="3">
        <v>102350</v>
      </c>
    </row>
    <row r="200" spans="1:5" x14ac:dyDescent="0.25">
      <c r="A200" s="4" t="s">
        <v>5</v>
      </c>
      <c r="B200" s="4" t="s">
        <v>20</v>
      </c>
      <c r="C200" s="4" t="s">
        <v>16</v>
      </c>
      <c r="D200" s="4">
        <v>2016</v>
      </c>
      <c r="E200" s="3">
        <v>176220</v>
      </c>
    </row>
    <row r="201" spans="1:5" x14ac:dyDescent="0.25">
      <c r="A201" s="4" t="s">
        <v>4</v>
      </c>
      <c r="B201" s="4" t="s">
        <v>20</v>
      </c>
      <c r="C201" s="4" t="s">
        <v>16</v>
      </c>
      <c r="D201" s="4">
        <v>2016</v>
      </c>
      <c r="E201" s="3">
        <v>37245</v>
      </c>
    </row>
    <row r="202" spans="1:5" x14ac:dyDescent="0.25">
      <c r="A202" s="4" t="s">
        <v>8</v>
      </c>
      <c r="B202" s="4" t="s">
        <v>20</v>
      </c>
      <c r="C202" s="4" t="s">
        <v>15</v>
      </c>
      <c r="D202" s="4">
        <v>2016</v>
      </c>
      <c r="E202" s="3">
        <v>5441</v>
      </c>
    </row>
    <row r="203" spans="1:5" x14ac:dyDescent="0.25">
      <c r="A203" s="4" t="s">
        <v>7</v>
      </c>
      <c r="B203" s="4" t="s">
        <v>20</v>
      </c>
      <c r="C203" s="4" t="s">
        <v>15</v>
      </c>
      <c r="D203" s="4">
        <v>2016</v>
      </c>
      <c r="E203" s="3">
        <v>5815</v>
      </c>
    </row>
    <row r="204" spans="1:5" x14ac:dyDescent="0.25">
      <c r="A204" s="4" t="s">
        <v>6</v>
      </c>
      <c r="B204" s="4" t="s">
        <v>20</v>
      </c>
      <c r="C204" s="4" t="s">
        <v>15</v>
      </c>
      <c r="D204" s="4">
        <v>2016</v>
      </c>
      <c r="E204" s="3">
        <v>22871</v>
      </c>
    </row>
    <row r="205" spans="1:5" x14ac:dyDescent="0.25">
      <c r="A205" s="4" t="s">
        <v>5</v>
      </c>
      <c r="B205" s="4" t="s">
        <v>20</v>
      </c>
      <c r="C205" s="4" t="s">
        <v>15</v>
      </c>
      <c r="D205" s="4">
        <v>2016</v>
      </c>
      <c r="E205" s="3">
        <v>6073</v>
      </c>
    </row>
    <row r="206" spans="1:5" x14ac:dyDescent="0.25">
      <c r="A206" s="4" t="s">
        <v>4</v>
      </c>
      <c r="B206" s="4" t="s">
        <v>20</v>
      </c>
      <c r="C206" s="4" t="s">
        <v>15</v>
      </c>
      <c r="D206" s="4">
        <v>2016</v>
      </c>
      <c r="E206" s="3">
        <v>139885</v>
      </c>
    </row>
    <row r="207" spans="1:5" x14ac:dyDescent="0.25">
      <c r="A207" s="4" t="s">
        <v>8</v>
      </c>
      <c r="B207" s="4" t="s">
        <v>20</v>
      </c>
      <c r="C207" s="4" t="s">
        <v>14</v>
      </c>
      <c r="D207" s="4">
        <v>2016</v>
      </c>
      <c r="E207" s="3">
        <v>42299</v>
      </c>
    </row>
    <row r="208" spans="1:5" x14ac:dyDescent="0.25">
      <c r="A208" s="4" t="s">
        <v>7</v>
      </c>
      <c r="B208" s="4" t="s">
        <v>20</v>
      </c>
      <c r="C208" s="4" t="s">
        <v>14</v>
      </c>
      <c r="D208" s="4">
        <v>2016</v>
      </c>
      <c r="E208" s="3">
        <v>71625</v>
      </c>
    </row>
    <row r="209" spans="1:5" x14ac:dyDescent="0.25">
      <c r="A209" s="4" t="s">
        <v>6</v>
      </c>
      <c r="B209" s="4" t="s">
        <v>20</v>
      </c>
      <c r="C209" s="4" t="s">
        <v>14</v>
      </c>
      <c r="D209" s="4">
        <v>2016</v>
      </c>
      <c r="E209" s="3">
        <v>2782</v>
      </c>
    </row>
    <row r="210" spans="1:5" x14ac:dyDescent="0.25">
      <c r="A210" s="4" t="s">
        <v>5</v>
      </c>
      <c r="B210" s="4" t="s">
        <v>20</v>
      </c>
      <c r="C210" s="4" t="s">
        <v>14</v>
      </c>
      <c r="D210" s="4">
        <v>2016</v>
      </c>
      <c r="E210" s="3">
        <v>45114</v>
      </c>
    </row>
    <row r="211" spans="1:5" x14ac:dyDescent="0.25">
      <c r="A211" s="4" t="s">
        <v>4</v>
      </c>
      <c r="B211" s="4" t="s">
        <v>20</v>
      </c>
      <c r="C211" s="4" t="s">
        <v>14</v>
      </c>
      <c r="D211" s="4">
        <v>2016</v>
      </c>
      <c r="E211" s="3">
        <v>14471</v>
      </c>
    </row>
    <row r="212" spans="1:5" x14ac:dyDescent="0.25">
      <c r="A212" s="4" t="s">
        <v>8</v>
      </c>
      <c r="B212" s="4" t="s">
        <v>20</v>
      </c>
      <c r="C212" s="4" t="s">
        <v>13</v>
      </c>
      <c r="D212" s="4">
        <v>2016</v>
      </c>
      <c r="E212" s="3">
        <v>105933</v>
      </c>
    </row>
    <row r="213" spans="1:5" x14ac:dyDescent="0.25">
      <c r="A213" s="4" t="s">
        <v>7</v>
      </c>
      <c r="B213" s="4" t="s">
        <v>20</v>
      </c>
      <c r="C213" s="4" t="s">
        <v>13</v>
      </c>
      <c r="D213" s="4">
        <v>2016</v>
      </c>
      <c r="E213" s="3">
        <v>29518</v>
      </c>
    </row>
    <row r="214" spans="1:5" x14ac:dyDescent="0.25">
      <c r="A214" s="4" t="s">
        <v>6</v>
      </c>
      <c r="B214" s="4" t="s">
        <v>20</v>
      </c>
      <c r="C214" s="4" t="s">
        <v>13</v>
      </c>
      <c r="D214" s="4">
        <v>2016</v>
      </c>
      <c r="E214" s="3">
        <v>119667</v>
      </c>
    </row>
    <row r="215" spans="1:5" x14ac:dyDescent="0.25">
      <c r="A215" s="4" t="s">
        <v>5</v>
      </c>
      <c r="B215" s="4" t="s">
        <v>20</v>
      </c>
      <c r="C215" s="4" t="s">
        <v>13</v>
      </c>
      <c r="D215" s="4">
        <v>2016</v>
      </c>
      <c r="E215" s="3">
        <v>5437</v>
      </c>
    </row>
    <row r="216" spans="1:5" x14ac:dyDescent="0.25">
      <c r="A216" s="4" t="s">
        <v>4</v>
      </c>
      <c r="B216" s="4" t="s">
        <v>20</v>
      </c>
      <c r="C216" s="4" t="s">
        <v>13</v>
      </c>
      <c r="D216" s="4">
        <v>2016</v>
      </c>
      <c r="E216" s="3">
        <v>94780</v>
      </c>
    </row>
    <row r="217" spans="1:5" x14ac:dyDescent="0.25">
      <c r="A217" s="4" t="s">
        <v>8</v>
      </c>
      <c r="B217" s="4" t="s">
        <v>20</v>
      </c>
      <c r="C217" s="4" t="s">
        <v>12</v>
      </c>
      <c r="D217" s="4">
        <v>2016</v>
      </c>
      <c r="E217" s="3">
        <v>41835</v>
      </c>
    </row>
    <row r="218" spans="1:5" x14ac:dyDescent="0.25">
      <c r="A218" s="4" t="s">
        <v>7</v>
      </c>
      <c r="B218" s="4" t="s">
        <v>20</v>
      </c>
      <c r="C218" s="4" t="s">
        <v>12</v>
      </c>
      <c r="D218" s="4">
        <v>2016</v>
      </c>
      <c r="E218" s="3">
        <v>16390</v>
      </c>
    </row>
    <row r="219" spans="1:5" x14ac:dyDescent="0.25">
      <c r="A219" s="4" t="s">
        <v>6</v>
      </c>
      <c r="B219" s="4" t="s">
        <v>20</v>
      </c>
      <c r="C219" s="4" t="s">
        <v>12</v>
      </c>
      <c r="D219" s="4">
        <v>2016</v>
      </c>
      <c r="E219" s="3">
        <v>3427</v>
      </c>
    </row>
    <row r="220" spans="1:5" x14ac:dyDescent="0.25">
      <c r="A220" s="4" t="s">
        <v>5</v>
      </c>
      <c r="B220" s="4" t="s">
        <v>20</v>
      </c>
      <c r="C220" s="4" t="s">
        <v>12</v>
      </c>
      <c r="D220" s="4">
        <v>2016</v>
      </c>
      <c r="E220" s="3">
        <v>4738</v>
      </c>
    </row>
    <row r="221" spans="1:5" x14ac:dyDescent="0.25">
      <c r="A221" s="4" t="s">
        <v>4</v>
      </c>
      <c r="B221" s="4" t="s">
        <v>20</v>
      </c>
      <c r="C221" s="4" t="s">
        <v>12</v>
      </c>
      <c r="D221" s="4">
        <v>2016</v>
      </c>
      <c r="E221" s="3">
        <v>113359</v>
      </c>
    </row>
    <row r="222" spans="1:5" x14ac:dyDescent="0.25">
      <c r="A222" s="4" t="s">
        <v>8</v>
      </c>
      <c r="B222" s="4" t="s">
        <v>20</v>
      </c>
      <c r="C222" s="4" t="s">
        <v>11</v>
      </c>
      <c r="D222" s="4">
        <v>2016</v>
      </c>
      <c r="E222" s="3">
        <v>25183</v>
      </c>
    </row>
    <row r="223" spans="1:5" x14ac:dyDescent="0.25">
      <c r="A223" s="4" t="s">
        <v>7</v>
      </c>
      <c r="B223" s="4" t="s">
        <v>20</v>
      </c>
      <c r="C223" s="4" t="s">
        <v>11</v>
      </c>
      <c r="D223" s="4">
        <v>2016</v>
      </c>
      <c r="E223" s="3">
        <v>28643</v>
      </c>
    </row>
    <row r="224" spans="1:5" x14ac:dyDescent="0.25">
      <c r="A224" s="4" t="s">
        <v>6</v>
      </c>
      <c r="B224" s="4" t="s">
        <v>20</v>
      </c>
      <c r="C224" s="4" t="s">
        <v>11</v>
      </c>
      <c r="D224" s="4">
        <v>2016</v>
      </c>
      <c r="E224" s="3">
        <v>175</v>
      </c>
    </row>
    <row r="225" spans="1:5" x14ac:dyDescent="0.25">
      <c r="A225" s="4" t="s">
        <v>5</v>
      </c>
      <c r="B225" s="4" t="s">
        <v>20</v>
      </c>
      <c r="C225" s="4" t="s">
        <v>11</v>
      </c>
      <c r="D225" s="4">
        <v>2016</v>
      </c>
      <c r="E225" s="3">
        <v>14689</v>
      </c>
    </row>
    <row r="226" spans="1:5" x14ac:dyDescent="0.25">
      <c r="A226" s="4" t="s">
        <v>4</v>
      </c>
      <c r="B226" s="4" t="s">
        <v>20</v>
      </c>
      <c r="C226" s="4" t="s">
        <v>11</v>
      </c>
      <c r="D226" s="4">
        <v>2016</v>
      </c>
      <c r="E226" s="3">
        <v>6925</v>
      </c>
    </row>
    <row r="227" spans="1:5" x14ac:dyDescent="0.25">
      <c r="A227" s="4" t="s">
        <v>8</v>
      </c>
      <c r="B227" s="4" t="s">
        <v>20</v>
      </c>
      <c r="C227" s="4" t="s">
        <v>10</v>
      </c>
      <c r="D227" s="4">
        <v>2016</v>
      </c>
      <c r="E227" s="3">
        <v>51952</v>
      </c>
    </row>
    <row r="228" spans="1:5" x14ac:dyDescent="0.25">
      <c r="A228" s="4" t="s">
        <v>7</v>
      </c>
      <c r="B228" s="4" t="s">
        <v>20</v>
      </c>
      <c r="C228" s="4" t="s">
        <v>10</v>
      </c>
      <c r="D228" s="4">
        <v>2016</v>
      </c>
      <c r="E228" s="3">
        <v>107097</v>
      </c>
    </row>
    <row r="229" spans="1:5" x14ac:dyDescent="0.25">
      <c r="A229" s="4" t="s">
        <v>6</v>
      </c>
      <c r="B229" s="4" t="s">
        <v>20</v>
      </c>
      <c r="C229" s="4" t="s">
        <v>10</v>
      </c>
      <c r="D229" s="4">
        <v>2016</v>
      </c>
      <c r="E229" s="3">
        <v>74311</v>
      </c>
    </row>
    <row r="230" spans="1:5" x14ac:dyDescent="0.25">
      <c r="A230" s="4" t="s">
        <v>5</v>
      </c>
      <c r="B230" s="4" t="s">
        <v>20</v>
      </c>
      <c r="C230" s="4" t="s">
        <v>10</v>
      </c>
      <c r="D230" s="4">
        <v>2016</v>
      </c>
      <c r="E230" s="3">
        <v>1154</v>
      </c>
    </row>
    <row r="231" spans="1:5" x14ac:dyDescent="0.25">
      <c r="A231" s="4" t="s">
        <v>4</v>
      </c>
      <c r="B231" s="4" t="s">
        <v>20</v>
      </c>
      <c r="C231" s="4" t="s">
        <v>10</v>
      </c>
      <c r="D231" s="4">
        <v>2016</v>
      </c>
      <c r="E231" s="3">
        <v>65711</v>
      </c>
    </row>
    <row r="232" spans="1:5" x14ac:dyDescent="0.25">
      <c r="A232" s="4" t="s">
        <v>8</v>
      </c>
      <c r="B232" s="4" t="s">
        <v>20</v>
      </c>
      <c r="C232" s="4" t="s">
        <v>9</v>
      </c>
      <c r="D232" s="4">
        <v>2016</v>
      </c>
      <c r="E232" s="3">
        <v>71326</v>
      </c>
    </row>
    <row r="233" spans="1:5" x14ac:dyDescent="0.25">
      <c r="A233" s="4" t="s">
        <v>7</v>
      </c>
      <c r="B233" s="4" t="s">
        <v>20</v>
      </c>
      <c r="C233" s="4" t="s">
        <v>9</v>
      </c>
      <c r="D233" s="4">
        <v>2016</v>
      </c>
      <c r="E233" s="3">
        <v>10721</v>
      </c>
    </row>
    <row r="234" spans="1:5" x14ac:dyDescent="0.25">
      <c r="A234" s="4" t="s">
        <v>6</v>
      </c>
      <c r="B234" s="4" t="s">
        <v>20</v>
      </c>
      <c r="C234" s="4" t="s">
        <v>9</v>
      </c>
      <c r="D234" s="4">
        <v>2016</v>
      </c>
      <c r="E234" s="3">
        <v>16922</v>
      </c>
    </row>
    <row r="235" spans="1:5" x14ac:dyDescent="0.25">
      <c r="A235" s="4" t="s">
        <v>5</v>
      </c>
      <c r="B235" s="4" t="s">
        <v>20</v>
      </c>
      <c r="C235" s="4" t="s">
        <v>9</v>
      </c>
      <c r="D235" s="4">
        <v>2016</v>
      </c>
      <c r="E235" s="3">
        <v>14020</v>
      </c>
    </row>
    <row r="236" spans="1:5" x14ac:dyDescent="0.25">
      <c r="A236" s="4" t="s">
        <v>4</v>
      </c>
      <c r="B236" s="4" t="s">
        <v>20</v>
      </c>
      <c r="C236" s="4" t="s">
        <v>9</v>
      </c>
      <c r="D236" s="4">
        <v>2016</v>
      </c>
      <c r="E236" s="3">
        <v>111937</v>
      </c>
    </row>
    <row r="237" spans="1:5" x14ac:dyDescent="0.25">
      <c r="A237" s="4" t="s">
        <v>8</v>
      </c>
      <c r="B237" s="4" t="s">
        <v>20</v>
      </c>
      <c r="C237" s="4" t="s">
        <v>2</v>
      </c>
      <c r="D237" s="4">
        <v>2016</v>
      </c>
      <c r="E237" s="3">
        <v>12644</v>
      </c>
    </row>
    <row r="238" spans="1:5" x14ac:dyDescent="0.25">
      <c r="A238" s="4" t="s">
        <v>7</v>
      </c>
      <c r="B238" s="4" t="s">
        <v>20</v>
      </c>
      <c r="C238" s="4" t="s">
        <v>2</v>
      </c>
      <c r="D238" s="4">
        <v>2016</v>
      </c>
      <c r="E238" s="3">
        <v>1176</v>
      </c>
    </row>
    <row r="239" spans="1:5" x14ac:dyDescent="0.25">
      <c r="A239" s="4" t="s">
        <v>6</v>
      </c>
      <c r="B239" s="4" t="s">
        <v>20</v>
      </c>
      <c r="C239" s="4" t="s">
        <v>2</v>
      </c>
      <c r="D239" s="4">
        <v>2016</v>
      </c>
      <c r="E239" s="3">
        <v>10183</v>
      </c>
    </row>
    <row r="240" spans="1:5" x14ac:dyDescent="0.25">
      <c r="A240" s="4" t="s">
        <v>5</v>
      </c>
      <c r="B240" s="4" t="s">
        <v>20</v>
      </c>
      <c r="C240" s="4" t="s">
        <v>2</v>
      </c>
      <c r="D240" s="4">
        <v>2016</v>
      </c>
      <c r="E240" s="3">
        <v>47321</v>
      </c>
    </row>
    <row r="241" spans="1:5" x14ac:dyDescent="0.25">
      <c r="A241" s="4" t="s">
        <v>4</v>
      </c>
      <c r="B241" s="4" t="s">
        <v>20</v>
      </c>
      <c r="C241" s="4" t="s">
        <v>2</v>
      </c>
      <c r="D241" s="4">
        <v>2016</v>
      </c>
      <c r="E241" s="3">
        <v>45810</v>
      </c>
    </row>
    <row r="242" spans="1:5" x14ac:dyDescent="0.25">
      <c r="A242" s="4" t="s">
        <v>8</v>
      </c>
      <c r="B242" s="4" t="s">
        <v>3</v>
      </c>
      <c r="C242" s="4" t="s">
        <v>19</v>
      </c>
      <c r="D242" s="4">
        <v>2015</v>
      </c>
      <c r="E242" s="3">
        <v>7895</v>
      </c>
    </row>
    <row r="243" spans="1:5" x14ac:dyDescent="0.25">
      <c r="A243" s="4" t="s">
        <v>7</v>
      </c>
      <c r="B243" s="4" t="s">
        <v>3</v>
      </c>
      <c r="C243" s="4" t="s">
        <v>19</v>
      </c>
      <c r="D243" s="4">
        <v>2015</v>
      </c>
      <c r="E243" s="3">
        <v>5399</v>
      </c>
    </row>
    <row r="244" spans="1:5" x14ac:dyDescent="0.25">
      <c r="A244" s="4" t="s">
        <v>6</v>
      </c>
      <c r="B244" s="4" t="s">
        <v>3</v>
      </c>
      <c r="C244" s="4" t="s">
        <v>19</v>
      </c>
      <c r="D244" s="4">
        <v>2015</v>
      </c>
      <c r="E244" s="3">
        <v>87963</v>
      </c>
    </row>
    <row r="245" spans="1:5" x14ac:dyDescent="0.25">
      <c r="A245" s="4" t="s">
        <v>5</v>
      </c>
      <c r="B245" s="4" t="s">
        <v>3</v>
      </c>
      <c r="C245" s="4" t="s">
        <v>19</v>
      </c>
      <c r="D245" s="4">
        <v>2015</v>
      </c>
      <c r="E245" s="3">
        <v>110305</v>
      </c>
    </row>
    <row r="246" spans="1:5" x14ac:dyDescent="0.25">
      <c r="A246" s="4" t="s">
        <v>4</v>
      </c>
      <c r="B246" s="4" t="s">
        <v>3</v>
      </c>
      <c r="C246" s="4" t="s">
        <v>19</v>
      </c>
      <c r="D246" s="4">
        <v>2015</v>
      </c>
      <c r="E246" s="3">
        <v>154069</v>
      </c>
    </row>
    <row r="247" spans="1:5" x14ac:dyDescent="0.25">
      <c r="A247" s="4" t="s">
        <v>8</v>
      </c>
      <c r="B247" s="4" t="s">
        <v>3</v>
      </c>
      <c r="C247" s="4" t="s">
        <v>18</v>
      </c>
      <c r="D247" s="4">
        <v>2015</v>
      </c>
      <c r="E247" s="3">
        <v>174854</v>
      </c>
    </row>
    <row r="248" spans="1:5" x14ac:dyDescent="0.25">
      <c r="A248" s="4" t="s">
        <v>7</v>
      </c>
      <c r="B248" s="4" t="s">
        <v>3</v>
      </c>
      <c r="C248" s="4" t="s">
        <v>18</v>
      </c>
      <c r="D248" s="4">
        <v>2015</v>
      </c>
      <c r="E248" s="3">
        <v>22197</v>
      </c>
    </row>
    <row r="249" spans="1:5" x14ac:dyDescent="0.25">
      <c r="A249" s="4" t="s">
        <v>6</v>
      </c>
      <c r="B249" s="4" t="s">
        <v>3</v>
      </c>
      <c r="C249" s="4" t="s">
        <v>18</v>
      </c>
      <c r="D249" s="4">
        <v>2015</v>
      </c>
      <c r="E249" s="3">
        <v>57747</v>
      </c>
    </row>
    <row r="250" spans="1:5" x14ac:dyDescent="0.25">
      <c r="A250" s="4" t="s">
        <v>5</v>
      </c>
      <c r="B250" s="4" t="s">
        <v>3</v>
      </c>
      <c r="C250" s="4" t="s">
        <v>18</v>
      </c>
      <c r="D250" s="4">
        <v>2015</v>
      </c>
      <c r="E250" s="3">
        <v>12635</v>
      </c>
    </row>
    <row r="251" spans="1:5" x14ac:dyDescent="0.25">
      <c r="A251" s="4" t="s">
        <v>4</v>
      </c>
      <c r="B251" s="4" t="s">
        <v>3</v>
      </c>
      <c r="C251" s="4" t="s">
        <v>18</v>
      </c>
      <c r="D251" s="4">
        <v>2015</v>
      </c>
      <c r="E251" s="3">
        <v>46826</v>
      </c>
    </row>
    <row r="252" spans="1:5" x14ac:dyDescent="0.25">
      <c r="A252" s="4" t="s">
        <v>8</v>
      </c>
      <c r="B252" s="4" t="s">
        <v>3</v>
      </c>
      <c r="C252" s="4" t="s">
        <v>17</v>
      </c>
      <c r="D252" s="4">
        <v>2015</v>
      </c>
      <c r="E252" s="3">
        <v>3887</v>
      </c>
    </row>
    <row r="253" spans="1:5" x14ac:dyDescent="0.25">
      <c r="A253" s="4" t="s">
        <v>7</v>
      </c>
      <c r="B253" s="4" t="s">
        <v>3</v>
      </c>
      <c r="C253" s="4" t="s">
        <v>17</v>
      </c>
      <c r="D253" s="4">
        <v>2015</v>
      </c>
      <c r="E253" s="3">
        <v>16660</v>
      </c>
    </row>
    <row r="254" spans="1:5" x14ac:dyDescent="0.25">
      <c r="A254" s="4" t="s">
        <v>6</v>
      </c>
      <c r="B254" s="4" t="s">
        <v>3</v>
      </c>
      <c r="C254" s="4" t="s">
        <v>17</v>
      </c>
      <c r="D254" s="4">
        <v>2015</v>
      </c>
      <c r="E254" s="3">
        <v>5318</v>
      </c>
    </row>
    <row r="255" spans="1:5" x14ac:dyDescent="0.25">
      <c r="A255" s="4" t="s">
        <v>5</v>
      </c>
      <c r="B255" s="4" t="s">
        <v>3</v>
      </c>
      <c r="C255" s="4" t="s">
        <v>17</v>
      </c>
      <c r="D255" s="4">
        <v>2015</v>
      </c>
      <c r="E255" s="3">
        <v>18278</v>
      </c>
    </row>
    <row r="256" spans="1:5" x14ac:dyDescent="0.25">
      <c r="A256" s="4" t="s">
        <v>4</v>
      </c>
      <c r="B256" s="4" t="s">
        <v>3</v>
      </c>
      <c r="C256" s="4" t="s">
        <v>17</v>
      </c>
      <c r="D256" s="4">
        <v>2015</v>
      </c>
      <c r="E256" s="3">
        <v>52791</v>
      </c>
    </row>
    <row r="257" spans="1:5" x14ac:dyDescent="0.25">
      <c r="A257" s="4" t="s">
        <v>8</v>
      </c>
      <c r="B257" s="4" t="s">
        <v>3</v>
      </c>
      <c r="C257" s="4" t="s">
        <v>16</v>
      </c>
      <c r="D257" s="4">
        <v>2015</v>
      </c>
      <c r="E257" s="3">
        <v>60967</v>
      </c>
    </row>
    <row r="258" spans="1:5" x14ac:dyDescent="0.25">
      <c r="A258" s="4" t="s">
        <v>7</v>
      </c>
      <c r="B258" s="4" t="s">
        <v>3</v>
      </c>
      <c r="C258" s="4" t="s">
        <v>16</v>
      </c>
      <c r="D258" s="4">
        <v>2015</v>
      </c>
      <c r="E258" s="3">
        <v>9957</v>
      </c>
    </row>
    <row r="259" spans="1:5" x14ac:dyDescent="0.25">
      <c r="A259" s="4" t="s">
        <v>6</v>
      </c>
      <c r="B259" s="4" t="s">
        <v>3</v>
      </c>
      <c r="C259" s="4" t="s">
        <v>16</v>
      </c>
      <c r="D259" s="4">
        <v>2015</v>
      </c>
      <c r="E259" s="3">
        <v>52825</v>
      </c>
    </row>
    <row r="260" spans="1:5" x14ac:dyDescent="0.25">
      <c r="A260" s="4" t="s">
        <v>5</v>
      </c>
      <c r="B260" s="4" t="s">
        <v>3</v>
      </c>
      <c r="C260" s="4" t="s">
        <v>16</v>
      </c>
      <c r="D260" s="4">
        <v>2015</v>
      </c>
      <c r="E260" s="3">
        <v>33184</v>
      </c>
    </row>
    <row r="261" spans="1:5" x14ac:dyDescent="0.25">
      <c r="A261" s="4" t="s">
        <v>4</v>
      </c>
      <c r="B261" s="4" t="s">
        <v>3</v>
      </c>
      <c r="C261" s="4" t="s">
        <v>16</v>
      </c>
      <c r="D261" s="4">
        <v>2015</v>
      </c>
      <c r="E261" s="3">
        <v>354</v>
      </c>
    </row>
    <row r="262" spans="1:5" x14ac:dyDescent="0.25">
      <c r="A262" s="4" t="s">
        <v>8</v>
      </c>
      <c r="B262" s="4" t="s">
        <v>3</v>
      </c>
      <c r="C262" s="4" t="s">
        <v>15</v>
      </c>
      <c r="D262" s="4">
        <v>2015</v>
      </c>
      <c r="E262" s="3">
        <v>21816</v>
      </c>
    </row>
    <row r="263" spans="1:5" x14ac:dyDescent="0.25">
      <c r="A263" s="4" t="s">
        <v>7</v>
      </c>
      <c r="B263" s="4" t="s">
        <v>3</v>
      </c>
      <c r="C263" s="4" t="s">
        <v>15</v>
      </c>
      <c r="D263" s="4">
        <v>2015</v>
      </c>
      <c r="E263" s="3">
        <v>11906</v>
      </c>
    </row>
    <row r="264" spans="1:5" x14ac:dyDescent="0.25">
      <c r="A264" s="4" t="s">
        <v>6</v>
      </c>
      <c r="B264" s="4" t="s">
        <v>3</v>
      </c>
      <c r="C264" s="4" t="s">
        <v>15</v>
      </c>
      <c r="D264" s="4">
        <v>2015</v>
      </c>
      <c r="E264" s="3">
        <v>42829</v>
      </c>
    </row>
    <row r="265" spans="1:5" x14ac:dyDescent="0.25">
      <c r="A265" s="4" t="s">
        <v>5</v>
      </c>
      <c r="B265" s="4" t="s">
        <v>3</v>
      </c>
      <c r="C265" s="4" t="s">
        <v>15</v>
      </c>
      <c r="D265" s="4">
        <v>2015</v>
      </c>
      <c r="E265" s="3">
        <v>16504</v>
      </c>
    </row>
    <row r="266" spans="1:5" x14ac:dyDescent="0.25">
      <c r="A266" s="4" t="s">
        <v>4</v>
      </c>
      <c r="B266" s="4" t="s">
        <v>3</v>
      </c>
      <c r="C266" s="4" t="s">
        <v>15</v>
      </c>
      <c r="D266" s="4">
        <v>2015</v>
      </c>
      <c r="E266" s="3">
        <v>2587</v>
      </c>
    </row>
    <row r="267" spans="1:5" x14ac:dyDescent="0.25">
      <c r="A267" s="4" t="s">
        <v>8</v>
      </c>
      <c r="B267" s="4" t="s">
        <v>3</v>
      </c>
      <c r="C267" s="4" t="s">
        <v>14</v>
      </c>
      <c r="D267" s="4">
        <v>2015</v>
      </c>
      <c r="E267" s="3">
        <v>33867</v>
      </c>
    </row>
    <row r="268" spans="1:5" x14ac:dyDescent="0.25">
      <c r="A268" s="4" t="s">
        <v>7</v>
      </c>
      <c r="B268" s="4" t="s">
        <v>3</v>
      </c>
      <c r="C268" s="4" t="s">
        <v>14</v>
      </c>
      <c r="D268" s="4">
        <v>2015</v>
      </c>
      <c r="E268" s="3">
        <v>18047</v>
      </c>
    </row>
    <row r="269" spans="1:5" x14ac:dyDescent="0.25">
      <c r="A269" s="4" t="s">
        <v>6</v>
      </c>
      <c r="B269" s="4" t="s">
        <v>3</v>
      </c>
      <c r="C269" s="4" t="s">
        <v>14</v>
      </c>
      <c r="D269" s="4">
        <v>2015</v>
      </c>
      <c r="E269" s="3">
        <v>4868</v>
      </c>
    </row>
    <row r="270" spans="1:5" x14ac:dyDescent="0.25">
      <c r="A270" s="4" t="s">
        <v>5</v>
      </c>
      <c r="B270" s="4" t="s">
        <v>3</v>
      </c>
      <c r="C270" s="4" t="s">
        <v>14</v>
      </c>
      <c r="D270" s="4">
        <v>2015</v>
      </c>
      <c r="E270" s="3">
        <v>120236</v>
      </c>
    </row>
    <row r="271" spans="1:5" x14ac:dyDescent="0.25">
      <c r="A271" s="4" t="s">
        <v>4</v>
      </c>
      <c r="B271" s="4" t="s">
        <v>3</v>
      </c>
      <c r="C271" s="4" t="s">
        <v>14</v>
      </c>
      <c r="D271" s="4">
        <v>2015</v>
      </c>
      <c r="E271" s="3">
        <v>34312</v>
      </c>
    </row>
    <row r="272" spans="1:5" x14ac:dyDescent="0.25">
      <c r="A272" s="4" t="s">
        <v>8</v>
      </c>
      <c r="B272" s="4" t="s">
        <v>3</v>
      </c>
      <c r="C272" s="4" t="s">
        <v>13</v>
      </c>
      <c r="D272" s="4">
        <v>2015</v>
      </c>
      <c r="E272" s="3">
        <v>38264</v>
      </c>
    </row>
    <row r="273" spans="1:5" x14ac:dyDescent="0.25">
      <c r="A273" s="4" t="s">
        <v>7</v>
      </c>
      <c r="B273" s="4" t="s">
        <v>3</v>
      </c>
      <c r="C273" s="4" t="s">
        <v>13</v>
      </c>
      <c r="D273" s="4">
        <v>2015</v>
      </c>
      <c r="E273" s="3">
        <v>22360</v>
      </c>
    </row>
    <row r="274" spans="1:5" x14ac:dyDescent="0.25">
      <c r="A274" s="4" t="s">
        <v>6</v>
      </c>
      <c r="B274" s="4" t="s">
        <v>3</v>
      </c>
      <c r="C274" s="4" t="s">
        <v>13</v>
      </c>
      <c r="D274" s="4">
        <v>2015</v>
      </c>
      <c r="E274" s="3">
        <v>32268</v>
      </c>
    </row>
    <row r="275" spans="1:5" x14ac:dyDescent="0.25">
      <c r="A275" s="4" t="s">
        <v>5</v>
      </c>
      <c r="B275" s="4" t="s">
        <v>3</v>
      </c>
      <c r="C275" s="4" t="s">
        <v>13</v>
      </c>
      <c r="D275" s="4">
        <v>2015</v>
      </c>
      <c r="E275" s="3">
        <v>7187</v>
      </c>
    </row>
    <row r="276" spans="1:5" x14ac:dyDescent="0.25">
      <c r="A276" s="4" t="s">
        <v>4</v>
      </c>
      <c r="B276" s="4" t="s">
        <v>3</v>
      </c>
      <c r="C276" s="4" t="s">
        <v>13</v>
      </c>
      <c r="D276" s="4">
        <v>2015</v>
      </c>
      <c r="E276" s="3">
        <v>15362</v>
      </c>
    </row>
    <row r="277" spans="1:5" x14ac:dyDescent="0.25">
      <c r="A277" s="4" t="s">
        <v>8</v>
      </c>
      <c r="B277" s="4" t="s">
        <v>3</v>
      </c>
      <c r="C277" s="4" t="s">
        <v>12</v>
      </c>
      <c r="D277" s="4">
        <v>2015</v>
      </c>
      <c r="E277" s="3">
        <v>73697</v>
      </c>
    </row>
    <row r="278" spans="1:5" x14ac:dyDescent="0.25">
      <c r="A278" s="4" t="s">
        <v>7</v>
      </c>
      <c r="B278" s="4" t="s">
        <v>3</v>
      </c>
      <c r="C278" s="4" t="s">
        <v>12</v>
      </c>
      <c r="D278" s="4">
        <v>2015</v>
      </c>
      <c r="E278" s="3">
        <v>24431</v>
      </c>
    </row>
    <row r="279" spans="1:5" x14ac:dyDescent="0.25">
      <c r="A279" s="4" t="s">
        <v>6</v>
      </c>
      <c r="B279" s="4" t="s">
        <v>3</v>
      </c>
      <c r="C279" s="4" t="s">
        <v>12</v>
      </c>
      <c r="D279" s="4">
        <v>2015</v>
      </c>
      <c r="E279" s="3">
        <v>371</v>
      </c>
    </row>
    <row r="280" spans="1:5" x14ac:dyDescent="0.25">
      <c r="A280" s="4" t="s">
        <v>5</v>
      </c>
      <c r="B280" s="4" t="s">
        <v>3</v>
      </c>
      <c r="C280" s="4" t="s">
        <v>12</v>
      </c>
      <c r="D280" s="4">
        <v>2015</v>
      </c>
      <c r="E280" s="3">
        <v>7164</v>
      </c>
    </row>
    <row r="281" spans="1:5" x14ac:dyDescent="0.25">
      <c r="A281" s="4" t="s">
        <v>4</v>
      </c>
      <c r="B281" s="4" t="s">
        <v>3</v>
      </c>
      <c r="C281" s="4" t="s">
        <v>12</v>
      </c>
      <c r="D281" s="4">
        <v>2015</v>
      </c>
      <c r="E281" s="3">
        <v>13519</v>
      </c>
    </row>
    <row r="282" spans="1:5" x14ac:dyDescent="0.25">
      <c r="A282" s="4" t="s">
        <v>8</v>
      </c>
      <c r="B282" s="4" t="s">
        <v>3</v>
      </c>
      <c r="C282" s="4" t="s">
        <v>11</v>
      </c>
      <c r="D282" s="4">
        <v>2015</v>
      </c>
      <c r="E282" s="3">
        <v>74373</v>
      </c>
    </row>
    <row r="283" spans="1:5" x14ac:dyDescent="0.25">
      <c r="A283" s="4" t="s">
        <v>7</v>
      </c>
      <c r="B283" s="4" t="s">
        <v>3</v>
      </c>
      <c r="C283" s="4" t="s">
        <v>11</v>
      </c>
      <c r="D283" s="4">
        <v>2015</v>
      </c>
      <c r="E283" s="3">
        <v>96271</v>
      </c>
    </row>
    <row r="284" spans="1:5" x14ac:dyDescent="0.25">
      <c r="A284" s="4" t="s">
        <v>6</v>
      </c>
      <c r="B284" s="4" t="s">
        <v>3</v>
      </c>
      <c r="C284" s="4" t="s">
        <v>11</v>
      </c>
      <c r="D284" s="4">
        <v>2015</v>
      </c>
      <c r="E284" s="3">
        <v>68244</v>
      </c>
    </row>
    <row r="285" spans="1:5" x14ac:dyDescent="0.25">
      <c r="A285" s="4" t="s">
        <v>5</v>
      </c>
      <c r="B285" s="4" t="s">
        <v>3</v>
      </c>
      <c r="C285" s="4" t="s">
        <v>11</v>
      </c>
      <c r="D285" s="4">
        <v>2015</v>
      </c>
      <c r="E285" s="3">
        <v>55886</v>
      </c>
    </row>
    <row r="286" spans="1:5" x14ac:dyDescent="0.25">
      <c r="A286" s="4" t="s">
        <v>4</v>
      </c>
      <c r="B286" s="4" t="s">
        <v>3</v>
      </c>
      <c r="C286" s="4" t="s">
        <v>11</v>
      </c>
      <c r="D286" s="4">
        <v>2015</v>
      </c>
      <c r="E286" s="3">
        <v>168686</v>
      </c>
    </row>
    <row r="287" spans="1:5" x14ac:dyDescent="0.25">
      <c r="A287" s="4" t="s">
        <v>8</v>
      </c>
      <c r="B287" s="4" t="s">
        <v>3</v>
      </c>
      <c r="C287" s="4" t="s">
        <v>10</v>
      </c>
      <c r="D287" s="4">
        <v>2015</v>
      </c>
      <c r="E287" s="3">
        <v>177206</v>
      </c>
    </row>
    <row r="288" spans="1:5" x14ac:dyDescent="0.25">
      <c r="A288" s="4" t="s">
        <v>7</v>
      </c>
      <c r="B288" s="4" t="s">
        <v>3</v>
      </c>
      <c r="C288" s="4" t="s">
        <v>10</v>
      </c>
      <c r="D288" s="4">
        <v>2015</v>
      </c>
      <c r="E288" s="3">
        <v>15746</v>
      </c>
    </row>
    <row r="289" spans="1:5" x14ac:dyDescent="0.25">
      <c r="A289" s="4" t="s">
        <v>6</v>
      </c>
      <c r="B289" s="4" t="s">
        <v>3</v>
      </c>
      <c r="C289" s="4" t="s">
        <v>10</v>
      </c>
      <c r="D289" s="4">
        <v>2015</v>
      </c>
      <c r="E289" s="3">
        <v>39007</v>
      </c>
    </row>
    <row r="290" spans="1:5" x14ac:dyDescent="0.25">
      <c r="A290" s="4" t="s">
        <v>5</v>
      </c>
      <c r="B290" s="4" t="s">
        <v>3</v>
      </c>
      <c r="C290" s="4" t="s">
        <v>10</v>
      </c>
      <c r="D290" s="4">
        <v>2015</v>
      </c>
      <c r="E290" s="3">
        <v>75888</v>
      </c>
    </row>
    <row r="291" spans="1:5" x14ac:dyDescent="0.25">
      <c r="A291" s="4" t="s">
        <v>4</v>
      </c>
      <c r="B291" s="4" t="s">
        <v>3</v>
      </c>
      <c r="C291" s="4" t="s">
        <v>10</v>
      </c>
      <c r="D291" s="4">
        <v>2015</v>
      </c>
      <c r="E291" s="3">
        <v>70249</v>
      </c>
    </row>
    <row r="292" spans="1:5" x14ac:dyDescent="0.25">
      <c r="A292" s="4" t="s">
        <v>8</v>
      </c>
      <c r="B292" s="4" t="s">
        <v>3</v>
      </c>
      <c r="C292" s="4" t="s">
        <v>9</v>
      </c>
      <c r="D292" s="4">
        <v>2015</v>
      </c>
      <c r="E292" s="3">
        <v>95799</v>
      </c>
    </row>
    <row r="293" spans="1:5" x14ac:dyDescent="0.25">
      <c r="A293" s="4" t="s">
        <v>7</v>
      </c>
      <c r="B293" s="4" t="s">
        <v>3</v>
      </c>
      <c r="C293" s="4" t="s">
        <v>9</v>
      </c>
      <c r="D293" s="4">
        <v>2015</v>
      </c>
      <c r="E293" s="3">
        <v>13830</v>
      </c>
    </row>
    <row r="294" spans="1:5" x14ac:dyDescent="0.25">
      <c r="A294" s="4" t="s">
        <v>6</v>
      </c>
      <c r="B294" s="4" t="s">
        <v>3</v>
      </c>
      <c r="C294" s="4" t="s">
        <v>9</v>
      </c>
      <c r="D294" s="4">
        <v>2015</v>
      </c>
      <c r="E294" s="3">
        <v>52680</v>
      </c>
    </row>
    <row r="295" spans="1:5" x14ac:dyDescent="0.25">
      <c r="A295" s="4" t="s">
        <v>5</v>
      </c>
      <c r="B295" s="4" t="s">
        <v>3</v>
      </c>
      <c r="C295" s="4" t="s">
        <v>9</v>
      </c>
      <c r="D295" s="4">
        <v>2015</v>
      </c>
      <c r="E295" s="3">
        <v>13763</v>
      </c>
    </row>
    <row r="296" spans="1:5" x14ac:dyDescent="0.25">
      <c r="A296" s="4" t="s">
        <v>4</v>
      </c>
      <c r="B296" s="4" t="s">
        <v>3</v>
      </c>
      <c r="C296" s="4" t="s">
        <v>9</v>
      </c>
      <c r="D296" s="4">
        <v>2015</v>
      </c>
      <c r="E296" s="3">
        <v>46619</v>
      </c>
    </row>
    <row r="297" spans="1:5" x14ac:dyDescent="0.25">
      <c r="A297" s="4" t="s">
        <v>8</v>
      </c>
      <c r="B297" s="4" t="s">
        <v>3</v>
      </c>
      <c r="C297" s="4" t="s">
        <v>2</v>
      </c>
      <c r="D297" s="4">
        <v>2015</v>
      </c>
      <c r="E297" s="3">
        <v>17526</v>
      </c>
    </row>
    <row r="298" spans="1:5" x14ac:dyDescent="0.25">
      <c r="A298" s="4" t="s">
        <v>7</v>
      </c>
      <c r="B298" s="4" t="s">
        <v>3</v>
      </c>
      <c r="C298" s="4" t="s">
        <v>2</v>
      </c>
      <c r="D298" s="4">
        <v>2015</v>
      </c>
      <c r="E298" s="3">
        <v>86042</v>
      </c>
    </row>
    <row r="299" spans="1:5" x14ac:dyDescent="0.25">
      <c r="A299" s="4" t="s">
        <v>6</v>
      </c>
      <c r="B299" s="4" t="s">
        <v>3</v>
      </c>
      <c r="C299" s="4" t="s">
        <v>2</v>
      </c>
      <c r="D299" s="4">
        <v>2015</v>
      </c>
      <c r="E299" s="3">
        <v>22751</v>
      </c>
    </row>
    <row r="300" spans="1:5" x14ac:dyDescent="0.25">
      <c r="A300" s="4" t="s">
        <v>5</v>
      </c>
      <c r="B300" s="4" t="s">
        <v>3</v>
      </c>
      <c r="C300" s="4" t="s">
        <v>2</v>
      </c>
      <c r="D300" s="4">
        <v>2015</v>
      </c>
      <c r="E300" s="3">
        <v>74080</v>
      </c>
    </row>
    <row r="301" spans="1:5" x14ac:dyDescent="0.25">
      <c r="A301" s="4" t="s">
        <v>4</v>
      </c>
      <c r="B301" s="4" t="s">
        <v>3</v>
      </c>
      <c r="C301" s="4" t="s">
        <v>2</v>
      </c>
      <c r="D301" s="4">
        <v>2015</v>
      </c>
      <c r="E301" s="3">
        <v>127356</v>
      </c>
    </row>
    <row r="302" spans="1:5" x14ac:dyDescent="0.25">
      <c r="A302" s="4" t="s">
        <v>8</v>
      </c>
      <c r="B302" s="4" t="s">
        <v>3</v>
      </c>
      <c r="C302" s="4" t="s">
        <v>19</v>
      </c>
      <c r="D302" s="4">
        <v>2016</v>
      </c>
      <c r="E302" s="3">
        <v>79936</v>
      </c>
    </row>
    <row r="303" spans="1:5" x14ac:dyDescent="0.25">
      <c r="A303" s="4" t="s">
        <v>7</v>
      </c>
      <c r="B303" s="4" t="s">
        <v>3</v>
      </c>
      <c r="C303" s="4" t="s">
        <v>19</v>
      </c>
      <c r="D303" s="4">
        <v>2016</v>
      </c>
      <c r="E303" s="3">
        <v>11168</v>
      </c>
    </row>
    <row r="304" spans="1:5" x14ac:dyDescent="0.25">
      <c r="A304" s="4" t="s">
        <v>6</v>
      </c>
      <c r="B304" s="4" t="s">
        <v>3</v>
      </c>
      <c r="C304" s="4" t="s">
        <v>19</v>
      </c>
      <c r="D304" s="4">
        <v>2016</v>
      </c>
      <c r="E304" s="3">
        <v>17152</v>
      </c>
    </row>
    <row r="305" spans="1:5" x14ac:dyDescent="0.25">
      <c r="A305" s="4" t="s">
        <v>5</v>
      </c>
      <c r="B305" s="4" t="s">
        <v>3</v>
      </c>
      <c r="C305" s="4" t="s">
        <v>19</v>
      </c>
      <c r="D305" s="4">
        <v>2016</v>
      </c>
      <c r="E305" s="3">
        <v>8736</v>
      </c>
    </row>
    <row r="306" spans="1:5" x14ac:dyDescent="0.25">
      <c r="A306" s="4" t="s">
        <v>4</v>
      </c>
      <c r="B306" s="4" t="s">
        <v>3</v>
      </c>
      <c r="C306" s="4" t="s">
        <v>19</v>
      </c>
      <c r="D306" s="4">
        <v>2016</v>
      </c>
      <c r="E306" s="3">
        <v>17445</v>
      </c>
    </row>
    <row r="307" spans="1:5" x14ac:dyDescent="0.25">
      <c r="A307" s="4" t="s">
        <v>8</v>
      </c>
      <c r="B307" s="4" t="s">
        <v>3</v>
      </c>
      <c r="C307" s="4" t="s">
        <v>18</v>
      </c>
      <c r="D307" s="4">
        <v>2016</v>
      </c>
      <c r="E307" s="3">
        <v>57560</v>
      </c>
    </row>
    <row r="308" spans="1:5" x14ac:dyDescent="0.25">
      <c r="A308" s="4" t="s">
        <v>7</v>
      </c>
      <c r="B308" s="4" t="s">
        <v>3</v>
      </c>
      <c r="C308" s="4" t="s">
        <v>18</v>
      </c>
      <c r="D308" s="4">
        <v>2016</v>
      </c>
      <c r="E308" s="3">
        <v>84327</v>
      </c>
    </row>
    <row r="309" spans="1:5" x14ac:dyDescent="0.25">
      <c r="A309" s="4" t="s">
        <v>6</v>
      </c>
      <c r="B309" s="4" t="s">
        <v>3</v>
      </c>
      <c r="C309" s="4" t="s">
        <v>18</v>
      </c>
      <c r="D309" s="4">
        <v>2016</v>
      </c>
      <c r="E309" s="3">
        <v>34982</v>
      </c>
    </row>
    <row r="310" spans="1:5" x14ac:dyDescent="0.25">
      <c r="A310" s="4" t="s">
        <v>5</v>
      </c>
      <c r="B310" s="4" t="s">
        <v>3</v>
      </c>
      <c r="C310" s="4" t="s">
        <v>18</v>
      </c>
      <c r="D310" s="4">
        <v>2016</v>
      </c>
      <c r="E310" s="3">
        <v>24607</v>
      </c>
    </row>
    <row r="311" spans="1:5" x14ac:dyDescent="0.25">
      <c r="A311" s="4" t="s">
        <v>4</v>
      </c>
      <c r="B311" s="4" t="s">
        <v>3</v>
      </c>
      <c r="C311" s="4" t="s">
        <v>18</v>
      </c>
      <c r="D311" s="4">
        <v>2016</v>
      </c>
      <c r="E311" s="3">
        <v>684</v>
      </c>
    </row>
    <row r="312" spans="1:5" x14ac:dyDescent="0.25">
      <c r="A312" s="4" t="s">
        <v>8</v>
      </c>
      <c r="B312" s="4" t="s">
        <v>3</v>
      </c>
      <c r="C312" s="4" t="s">
        <v>17</v>
      </c>
      <c r="D312" s="4">
        <v>2016</v>
      </c>
      <c r="E312" s="3">
        <v>63571</v>
      </c>
    </row>
    <row r="313" spans="1:5" x14ac:dyDescent="0.25">
      <c r="A313" s="4" t="s">
        <v>7</v>
      </c>
      <c r="B313" s="4" t="s">
        <v>3</v>
      </c>
      <c r="C313" s="4" t="s">
        <v>17</v>
      </c>
      <c r="D313" s="4">
        <v>2016</v>
      </c>
      <c r="E313" s="3">
        <v>8534</v>
      </c>
    </row>
    <row r="314" spans="1:5" x14ac:dyDescent="0.25">
      <c r="A314" s="4" t="s">
        <v>6</v>
      </c>
      <c r="B314" s="4" t="s">
        <v>3</v>
      </c>
      <c r="C314" s="4" t="s">
        <v>17</v>
      </c>
      <c r="D314" s="4">
        <v>2016</v>
      </c>
      <c r="E314" s="3">
        <v>72798</v>
      </c>
    </row>
    <row r="315" spans="1:5" x14ac:dyDescent="0.25">
      <c r="A315" s="4" t="s">
        <v>5</v>
      </c>
      <c r="B315" s="4" t="s">
        <v>3</v>
      </c>
      <c r="C315" s="4" t="s">
        <v>17</v>
      </c>
      <c r="D315" s="4">
        <v>2016</v>
      </c>
      <c r="E315" s="3">
        <v>11549</v>
      </c>
    </row>
    <row r="316" spans="1:5" x14ac:dyDescent="0.25">
      <c r="A316" s="4" t="s">
        <v>4</v>
      </c>
      <c r="B316" s="4" t="s">
        <v>3</v>
      </c>
      <c r="C316" s="4" t="s">
        <v>17</v>
      </c>
      <c r="D316" s="4">
        <v>2016</v>
      </c>
      <c r="E316" s="3">
        <v>42621</v>
      </c>
    </row>
    <row r="317" spans="1:5" x14ac:dyDescent="0.25">
      <c r="A317" s="4" t="s">
        <v>8</v>
      </c>
      <c r="B317" s="4" t="s">
        <v>3</v>
      </c>
      <c r="C317" s="4" t="s">
        <v>16</v>
      </c>
      <c r="D317" s="4">
        <v>2016</v>
      </c>
      <c r="E317" s="3">
        <v>6114</v>
      </c>
    </row>
    <row r="318" spans="1:5" x14ac:dyDescent="0.25">
      <c r="A318" s="4" t="s">
        <v>7</v>
      </c>
      <c r="B318" s="4" t="s">
        <v>3</v>
      </c>
      <c r="C318" s="4" t="s">
        <v>16</v>
      </c>
      <c r="D318" s="4">
        <v>2016</v>
      </c>
      <c r="E318" s="3">
        <v>62165</v>
      </c>
    </row>
    <row r="319" spans="1:5" x14ac:dyDescent="0.25">
      <c r="A319" s="4" t="s">
        <v>6</v>
      </c>
      <c r="B319" s="4" t="s">
        <v>3</v>
      </c>
      <c r="C319" s="4" t="s">
        <v>16</v>
      </c>
      <c r="D319" s="4">
        <v>2016</v>
      </c>
      <c r="E319" s="3">
        <v>64299</v>
      </c>
    </row>
    <row r="320" spans="1:5" x14ac:dyDescent="0.25">
      <c r="A320" s="4" t="s">
        <v>5</v>
      </c>
      <c r="B320" s="4" t="s">
        <v>3</v>
      </c>
      <c r="C320" s="4" t="s">
        <v>16</v>
      </c>
      <c r="D320" s="4">
        <v>2016</v>
      </c>
      <c r="E320" s="3">
        <v>33180</v>
      </c>
    </row>
    <row r="321" spans="1:5" x14ac:dyDescent="0.25">
      <c r="A321" s="4" t="s">
        <v>4</v>
      </c>
      <c r="B321" s="4" t="s">
        <v>3</v>
      </c>
      <c r="C321" s="4" t="s">
        <v>16</v>
      </c>
      <c r="D321" s="4">
        <v>2016</v>
      </c>
      <c r="E321" s="3">
        <v>13392</v>
      </c>
    </row>
    <row r="322" spans="1:5" x14ac:dyDescent="0.25">
      <c r="A322" s="4" t="s">
        <v>8</v>
      </c>
      <c r="B322" s="4" t="s">
        <v>3</v>
      </c>
      <c r="C322" s="4" t="s">
        <v>15</v>
      </c>
      <c r="D322" s="4">
        <v>2016</v>
      </c>
      <c r="E322" s="3">
        <v>40933</v>
      </c>
    </row>
    <row r="323" spans="1:5" x14ac:dyDescent="0.25">
      <c r="A323" s="4" t="s">
        <v>7</v>
      </c>
      <c r="B323" s="4" t="s">
        <v>3</v>
      </c>
      <c r="C323" s="4" t="s">
        <v>15</v>
      </c>
      <c r="D323" s="4">
        <v>2016</v>
      </c>
      <c r="E323" s="3">
        <v>21081</v>
      </c>
    </row>
    <row r="324" spans="1:5" x14ac:dyDescent="0.25">
      <c r="A324" s="4" t="s">
        <v>6</v>
      </c>
      <c r="B324" s="4" t="s">
        <v>3</v>
      </c>
      <c r="C324" s="4" t="s">
        <v>15</v>
      </c>
      <c r="D324" s="4">
        <v>2016</v>
      </c>
      <c r="E324" s="3">
        <v>78942</v>
      </c>
    </row>
    <row r="325" spans="1:5" x14ac:dyDescent="0.25">
      <c r="A325" s="4" t="s">
        <v>5</v>
      </c>
      <c r="B325" s="4" t="s">
        <v>3</v>
      </c>
      <c r="C325" s="4" t="s">
        <v>15</v>
      </c>
      <c r="D325" s="4">
        <v>2016</v>
      </c>
      <c r="E325" s="3">
        <v>11732</v>
      </c>
    </row>
    <row r="326" spans="1:5" x14ac:dyDescent="0.25">
      <c r="A326" s="4" t="s">
        <v>4</v>
      </c>
      <c r="B326" s="4" t="s">
        <v>3</v>
      </c>
      <c r="C326" s="4" t="s">
        <v>15</v>
      </c>
      <c r="D326" s="4">
        <v>2016</v>
      </c>
      <c r="E326" s="3">
        <v>59868</v>
      </c>
    </row>
    <row r="327" spans="1:5" x14ac:dyDescent="0.25">
      <c r="A327" s="4" t="s">
        <v>8</v>
      </c>
      <c r="B327" s="4" t="s">
        <v>3</v>
      </c>
      <c r="C327" s="4" t="s">
        <v>14</v>
      </c>
      <c r="D327" s="4">
        <v>2016</v>
      </c>
      <c r="E327" s="3">
        <v>20285</v>
      </c>
    </row>
    <row r="328" spans="1:5" x14ac:dyDescent="0.25">
      <c r="A328" s="4" t="s">
        <v>7</v>
      </c>
      <c r="B328" s="4" t="s">
        <v>3</v>
      </c>
      <c r="C328" s="4" t="s">
        <v>14</v>
      </c>
      <c r="D328" s="4">
        <v>2016</v>
      </c>
      <c r="E328" s="3">
        <v>2209</v>
      </c>
    </row>
    <row r="329" spans="1:5" x14ac:dyDescent="0.25">
      <c r="A329" s="4" t="s">
        <v>6</v>
      </c>
      <c r="B329" s="4" t="s">
        <v>3</v>
      </c>
      <c r="C329" s="4" t="s">
        <v>14</v>
      </c>
      <c r="D329" s="4">
        <v>2016</v>
      </c>
      <c r="E329" s="3">
        <v>8327</v>
      </c>
    </row>
    <row r="330" spans="1:5" x14ac:dyDescent="0.25">
      <c r="A330" s="4" t="s">
        <v>5</v>
      </c>
      <c r="B330" s="4" t="s">
        <v>3</v>
      </c>
      <c r="C330" s="4" t="s">
        <v>14</v>
      </c>
      <c r="D330" s="4">
        <v>2016</v>
      </c>
      <c r="E330" s="3">
        <v>17446</v>
      </c>
    </row>
    <row r="331" spans="1:5" x14ac:dyDescent="0.25">
      <c r="A331" s="4" t="s">
        <v>4</v>
      </c>
      <c r="B331" s="4" t="s">
        <v>3</v>
      </c>
      <c r="C331" s="4" t="s">
        <v>14</v>
      </c>
      <c r="D331" s="4">
        <v>2016</v>
      </c>
      <c r="E331" s="3">
        <v>3649</v>
      </c>
    </row>
    <row r="332" spans="1:5" x14ac:dyDescent="0.25">
      <c r="A332" s="4" t="s">
        <v>8</v>
      </c>
      <c r="B332" s="4" t="s">
        <v>3</v>
      </c>
      <c r="C332" s="4" t="s">
        <v>13</v>
      </c>
      <c r="D332" s="4">
        <v>2016</v>
      </c>
      <c r="E332" s="3">
        <v>61288</v>
      </c>
    </row>
    <row r="333" spans="1:5" x14ac:dyDescent="0.25">
      <c r="A333" s="4" t="s">
        <v>7</v>
      </c>
      <c r="B333" s="4" t="s">
        <v>3</v>
      </c>
      <c r="C333" s="4" t="s">
        <v>13</v>
      </c>
      <c r="D333" s="4">
        <v>2016</v>
      </c>
      <c r="E333" s="3">
        <v>37394</v>
      </c>
    </row>
    <row r="334" spans="1:5" x14ac:dyDescent="0.25">
      <c r="A334" s="4" t="s">
        <v>6</v>
      </c>
      <c r="B334" s="4" t="s">
        <v>3</v>
      </c>
      <c r="C334" s="4" t="s">
        <v>13</v>
      </c>
      <c r="D334" s="4">
        <v>2016</v>
      </c>
      <c r="E334" s="3">
        <v>2502</v>
      </c>
    </row>
    <row r="335" spans="1:5" x14ac:dyDescent="0.25">
      <c r="A335" s="4" t="s">
        <v>5</v>
      </c>
      <c r="B335" s="4" t="s">
        <v>3</v>
      </c>
      <c r="C335" s="4" t="s">
        <v>13</v>
      </c>
      <c r="D335" s="4">
        <v>2016</v>
      </c>
      <c r="E335" s="3">
        <v>145865</v>
      </c>
    </row>
    <row r="336" spans="1:5" x14ac:dyDescent="0.25">
      <c r="A336" s="4" t="s">
        <v>4</v>
      </c>
      <c r="B336" s="4" t="s">
        <v>3</v>
      </c>
      <c r="C336" s="4" t="s">
        <v>13</v>
      </c>
      <c r="D336" s="4">
        <v>2016</v>
      </c>
      <c r="E336" s="3">
        <v>19132</v>
      </c>
    </row>
    <row r="337" spans="1:5" x14ac:dyDescent="0.25">
      <c r="A337" s="4" t="s">
        <v>8</v>
      </c>
      <c r="B337" s="4" t="s">
        <v>3</v>
      </c>
      <c r="C337" s="4" t="s">
        <v>12</v>
      </c>
      <c r="D337" s="4">
        <v>2016</v>
      </c>
      <c r="E337" s="3">
        <v>26764</v>
      </c>
    </row>
    <row r="338" spans="1:5" x14ac:dyDescent="0.25">
      <c r="A338" s="4" t="s">
        <v>7</v>
      </c>
      <c r="B338" s="4" t="s">
        <v>3</v>
      </c>
      <c r="C338" s="4" t="s">
        <v>12</v>
      </c>
      <c r="D338" s="4">
        <v>2016</v>
      </c>
      <c r="E338" s="3">
        <v>5672</v>
      </c>
    </row>
    <row r="339" spans="1:5" x14ac:dyDescent="0.25">
      <c r="A339" s="4" t="s">
        <v>6</v>
      </c>
      <c r="B339" s="4" t="s">
        <v>3</v>
      </c>
      <c r="C339" s="4" t="s">
        <v>12</v>
      </c>
      <c r="D339" s="4">
        <v>2016</v>
      </c>
      <c r="E339" s="3">
        <v>6145</v>
      </c>
    </row>
    <row r="340" spans="1:5" x14ac:dyDescent="0.25">
      <c r="A340" s="4" t="s">
        <v>5</v>
      </c>
      <c r="B340" s="4" t="s">
        <v>3</v>
      </c>
      <c r="C340" s="4" t="s">
        <v>12</v>
      </c>
      <c r="D340" s="4">
        <v>2016</v>
      </c>
      <c r="E340" s="3">
        <v>86707</v>
      </c>
    </row>
    <row r="341" spans="1:5" x14ac:dyDescent="0.25">
      <c r="A341" s="4" t="s">
        <v>4</v>
      </c>
      <c r="B341" s="4" t="s">
        <v>3</v>
      </c>
      <c r="C341" s="4" t="s">
        <v>12</v>
      </c>
      <c r="D341" s="4">
        <v>2016</v>
      </c>
      <c r="E341" s="3">
        <v>168220</v>
      </c>
    </row>
    <row r="342" spans="1:5" x14ac:dyDescent="0.25">
      <c r="A342" s="4" t="s">
        <v>8</v>
      </c>
      <c r="B342" s="4" t="s">
        <v>3</v>
      </c>
      <c r="C342" s="4" t="s">
        <v>11</v>
      </c>
      <c r="D342" s="4">
        <v>2016</v>
      </c>
      <c r="E342" s="3">
        <v>22446</v>
      </c>
    </row>
    <row r="343" spans="1:5" x14ac:dyDescent="0.25">
      <c r="A343" s="4" t="s">
        <v>7</v>
      </c>
      <c r="B343" s="4" t="s">
        <v>3</v>
      </c>
      <c r="C343" s="4" t="s">
        <v>11</v>
      </c>
      <c r="D343" s="4">
        <v>2016</v>
      </c>
      <c r="E343" s="3">
        <v>1770</v>
      </c>
    </row>
    <row r="344" spans="1:5" x14ac:dyDescent="0.25">
      <c r="A344" s="4" t="s">
        <v>6</v>
      </c>
      <c r="B344" s="4" t="s">
        <v>3</v>
      </c>
      <c r="C344" s="4" t="s">
        <v>11</v>
      </c>
      <c r="D344" s="4">
        <v>2016</v>
      </c>
      <c r="E344" s="3">
        <v>52305</v>
      </c>
    </row>
    <row r="345" spans="1:5" x14ac:dyDescent="0.25">
      <c r="A345" s="4" t="s">
        <v>5</v>
      </c>
      <c r="B345" s="4" t="s">
        <v>3</v>
      </c>
      <c r="C345" s="4" t="s">
        <v>11</v>
      </c>
      <c r="D345" s="4">
        <v>2016</v>
      </c>
      <c r="E345" s="3">
        <v>7544</v>
      </c>
    </row>
    <row r="346" spans="1:5" x14ac:dyDescent="0.25">
      <c r="A346" s="4" t="s">
        <v>4</v>
      </c>
      <c r="B346" s="4" t="s">
        <v>3</v>
      </c>
      <c r="C346" s="4" t="s">
        <v>11</v>
      </c>
      <c r="D346" s="4">
        <v>2016</v>
      </c>
      <c r="E346" s="3">
        <v>38623</v>
      </c>
    </row>
    <row r="347" spans="1:5" x14ac:dyDescent="0.25">
      <c r="A347" s="4" t="s">
        <v>8</v>
      </c>
      <c r="B347" s="4" t="s">
        <v>3</v>
      </c>
      <c r="C347" s="4" t="s">
        <v>10</v>
      </c>
      <c r="D347" s="4">
        <v>2016</v>
      </c>
      <c r="E347" s="3">
        <v>122857</v>
      </c>
    </row>
    <row r="348" spans="1:5" x14ac:dyDescent="0.25">
      <c r="A348" s="4" t="s">
        <v>7</v>
      </c>
      <c r="B348" s="4" t="s">
        <v>3</v>
      </c>
      <c r="C348" s="4" t="s">
        <v>10</v>
      </c>
      <c r="D348" s="4">
        <v>2016</v>
      </c>
      <c r="E348" s="3">
        <v>127490</v>
      </c>
    </row>
    <row r="349" spans="1:5" x14ac:dyDescent="0.25">
      <c r="A349" s="4" t="s">
        <v>6</v>
      </c>
      <c r="B349" s="4" t="s">
        <v>3</v>
      </c>
      <c r="C349" s="4" t="s">
        <v>10</v>
      </c>
      <c r="D349" s="4">
        <v>2016</v>
      </c>
      <c r="E349" s="3">
        <v>2148</v>
      </c>
    </row>
    <row r="350" spans="1:5" x14ac:dyDescent="0.25">
      <c r="A350" s="4" t="s">
        <v>5</v>
      </c>
      <c r="B350" s="4" t="s">
        <v>3</v>
      </c>
      <c r="C350" s="4" t="s">
        <v>10</v>
      </c>
      <c r="D350" s="4">
        <v>2016</v>
      </c>
      <c r="E350" s="3">
        <v>26593</v>
      </c>
    </row>
    <row r="351" spans="1:5" x14ac:dyDescent="0.25">
      <c r="A351" s="4" t="s">
        <v>4</v>
      </c>
      <c r="B351" s="4" t="s">
        <v>3</v>
      </c>
      <c r="C351" s="4" t="s">
        <v>10</v>
      </c>
      <c r="D351" s="4">
        <v>2016</v>
      </c>
      <c r="E351" s="3">
        <v>128096</v>
      </c>
    </row>
    <row r="352" spans="1:5" x14ac:dyDescent="0.25">
      <c r="A352" s="4" t="s">
        <v>8</v>
      </c>
      <c r="B352" s="4" t="s">
        <v>3</v>
      </c>
      <c r="C352" s="4" t="s">
        <v>9</v>
      </c>
      <c r="D352" s="4">
        <v>2016</v>
      </c>
      <c r="E352" s="3">
        <v>168339</v>
      </c>
    </row>
    <row r="353" spans="1:5" x14ac:dyDescent="0.25">
      <c r="A353" s="4" t="s">
        <v>7</v>
      </c>
      <c r="B353" s="4" t="s">
        <v>3</v>
      </c>
      <c r="C353" s="4" t="s">
        <v>9</v>
      </c>
      <c r="D353" s="4">
        <v>2016</v>
      </c>
      <c r="E353" s="3">
        <v>4347</v>
      </c>
    </row>
    <row r="354" spans="1:5" x14ac:dyDescent="0.25">
      <c r="A354" s="4" t="s">
        <v>6</v>
      </c>
      <c r="B354" s="4" t="s">
        <v>3</v>
      </c>
      <c r="C354" s="4" t="s">
        <v>9</v>
      </c>
      <c r="D354" s="4">
        <v>2016</v>
      </c>
      <c r="E354" s="3">
        <v>8389</v>
      </c>
    </row>
    <row r="355" spans="1:5" x14ac:dyDescent="0.25">
      <c r="A355" s="4" t="s">
        <v>5</v>
      </c>
      <c r="B355" s="4" t="s">
        <v>3</v>
      </c>
      <c r="C355" s="4" t="s">
        <v>9</v>
      </c>
      <c r="D355" s="4">
        <v>2016</v>
      </c>
      <c r="E355" s="3">
        <v>40280</v>
      </c>
    </row>
    <row r="356" spans="1:5" x14ac:dyDescent="0.25">
      <c r="A356" s="4" t="s">
        <v>4</v>
      </c>
      <c r="B356" s="4" t="s">
        <v>3</v>
      </c>
      <c r="C356" s="4" t="s">
        <v>9</v>
      </c>
      <c r="D356" s="4">
        <v>2016</v>
      </c>
      <c r="E356" s="3">
        <v>4643</v>
      </c>
    </row>
    <row r="357" spans="1:5" x14ac:dyDescent="0.25">
      <c r="A357" s="4" t="s">
        <v>8</v>
      </c>
      <c r="B357" s="4" t="s">
        <v>3</v>
      </c>
      <c r="C357" s="4" t="s">
        <v>2</v>
      </c>
      <c r="D357" s="4">
        <v>2016</v>
      </c>
      <c r="E357" s="3">
        <v>3089</v>
      </c>
    </row>
    <row r="358" spans="1:5" x14ac:dyDescent="0.25">
      <c r="A358" s="4" t="s">
        <v>7</v>
      </c>
      <c r="B358" s="4" t="s">
        <v>3</v>
      </c>
      <c r="C358" s="4" t="s">
        <v>2</v>
      </c>
      <c r="D358" s="4">
        <v>2016</v>
      </c>
      <c r="E358" s="3">
        <v>103174</v>
      </c>
    </row>
    <row r="359" spans="1:5" x14ac:dyDescent="0.25">
      <c r="A359" s="4" t="s">
        <v>6</v>
      </c>
      <c r="B359" s="4" t="s">
        <v>3</v>
      </c>
      <c r="C359" s="4" t="s">
        <v>2</v>
      </c>
      <c r="D359" s="4">
        <v>2016</v>
      </c>
      <c r="E359" s="3">
        <v>10263</v>
      </c>
    </row>
    <row r="360" spans="1:5" x14ac:dyDescent="0.25">
      <c r="A360" s="4" t="s">
        <v>5</v>
      </c>
      <c r="B360" s="4" t="s">
        <v>3</v>
      </c>
      <c r="C360" s="4" t="s">
        <v>2</v>
      </c>
      <c r="D360" s="4">
        <v>2016</v>
      </c>
      <c r="E360" s="3">
        <v>106029</v>
      </c>
    </row>
    <row r="361" spans="1:5" x14ac:dyDescent="0.25">
      <c r="A361" s="4" t="s">
        <v>4</v>
      </c>
      <c r="B361" s="4" t="s">
        <v>3</v>
      </c>
      <c r="C361" s="4" t="s">
        <v>2</v>
      </c>
      <c r="D361" s="4">
        <v>2016</v>
      </c>
      <c r="E361" s="3">
        <v>2647</v>
      </c>
    </row>
    <row r="363" spans="1:5" x14ac:dyDescent="0.25">
      <c r="A363" s="44" t="s">
        <v>1</v>
      </c>
      <c r="B363" s="45"/>
    </row>
    <row r="364" spans="1:5" x14ac:dyDescent="0.25">
      <c r="A364" s="44"/>
      <c r="B364" s="45"/>
    </row>
    <row r="365" spans="1:5" x14ac:dyDescent="0.25">
      <c r="A365" s="44"/>
      <c r="B365" s="45"/>
    </row>
  </sheetData>
  <mergeCells count="3">
    <mergeCell ref="A363:A365"/>
    <mergeCell ref="B363:B365"/>
    <mergeCell ref="F2:O4"/>
  </mergeCells>
  <pageMargins left="0.75" right="0.75" top="1" bottom="1" header="0.5" footer="0.5"/>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D39F-C24E-44FD-8FDE-9BDD52B3CB16}">
  <sheetPr>
    <tabColor rgb="FF92D050"/>
  </sheetPr>
  <dimension ref="A1:N14"/>
  <sheetViews>
    <sheetView workbookViewId="0">
      <selection activeCell="N11" sqref="N11"/>
    </sheetView>
  </sheetViews>
  <sheetFormatPr defaultRowHeight="15" x14ac:dyDescent="0.25"/>
  <cols>
    <col min="1" max="1" width="11.28515625" style="5" bestFit="1" customWidth="1"/>
    <col min="2" max="2" width="15.5703125" style="5" bestFit="1" customWidth="1"/>
    <col min="3" max="16384" width="9.140625" style="5"/>
  </cols>
  <sheetData>
    <row r="1" spans="1:14" x14ac:dyDescent="0.25">
      <c r="A1" s="8" t="s">
        <v>32</v>
      </c>
      <c r="B1" s="5" t="s">
        <v>31</v>
      </c>
    </row>
    <row r="2" spans="1:14" x14ac:dyDescent="0.25">
      <c r="A2" s="5" t="s">
        <v>19</v>
      </c>
      <c r="B2" s="7">
        <v>459.8</v>
      </c>
    </row>
    <row r="3" spans="1:14" x14ac:dyDescent="0.25">
      <c r="A3" s="5" t="s">
        <v>18</v>
      </c>
      <c r="B3" s="7">
        <v>1306.6499999999999</v>
      </c>
      <c r="E3" s="41" t="s">
        <v>29</v>
      </c>
      <c r="F3" s="41"/>
      <c r="G3" s="41"/>
      <c r="H3" s="41"/>
      <c r="I3" s="41"/>
      <c r="J3" s="41"/>
      <c r="K3" s="41"/>
      <c r="L3" s="41"/>
      <c r="M3" s="41"/>
      <c r="N3" s="41"/>
    </row>
    <row r="4" spans="1:14" x14ac:dyDescent="0.25">
      <c r="A4" s="5" t="s">
        <v>17</v>
      </c>
      <c r="B4" s="7">
        <v>299.10000000000002</v>
      </c>
      <c r="E4" s="41"/>
      <c r="F4" s="41"/>
      <c r="G4" s="41"/>
      <c r="H4" s="41"/>
      <c r="I4" s="41"/>
      <c r="J4" s="41"/>
      <c r="K4" s="41"/>
      <c r="L4" s="41"/>
      <c r="M4" s="41"/>
      <c r="N4" s="41"/>
    </row>
    <row r="5" spans="1:14" x14ac:dyDescent="0.25">
      <c r="A5" s="5" t="s">
        <v>16</v>
      </c>
      <c r="B5" s="7">
        <v>139.5</v>
      </c>
      <c r="E5" s="41"/>
      <c r="F5" s="41"/>
      <c r="G5" s="41"/>
      <c r="H5" s="41"/>
      <c r="I5" s="41"/>
      <c r="J5" s="41"/>
      <c r="K5" s="41"/>
      <c r="L5" s="41"/>
      <c r="M5" s="41"/>
      <c r="N5" s="41"/>
    </row>
    <row r="6" spans="1:14" x14ac:dyDescent="0.25">
      <c r="A6" s="5" t="s">
        <v>15</v>
      </c>
      <c r="B6" s="7">
        <v>202.1</v>
      </c>
    </row>
    <row r="7" spans="1:14" x14ac:dyDescent="0.25">
      <c r="A7" s="5" t="s">
        <v>14</v>
      </c>
      <c r="B7" s="7">
        <v>1211.3999999999999</v>
      </c>
    </row>
    <row r="8" spans="1:14" x14ac:dyDescent="0.25">
      <c r="A8" s="5" t="s">
        <v>13</v>
      </c>
      <c r="B8" s="7">
        <v>518.65000000000009</v>
      </c>
    </row>
    <row r="9" spans="1:14" x14ac:dyDescent="0.25">
      <c r="A9" s="5" t="s">
        <v>12</v>
      </c>
      <c r="B9" s="7">
        <v>574.15000000000009</v>
      </c>
    </row>
    <row r="10" spans="1:14" x14ac:dyDescent="0.25">
      <c r="A10" s="5" t="s">
        <v>11</v>
      </c>
      <c r="B10" s="7">
        <v>1161.72</v>
      </c>
    </row>
    <row r="11" spans="1:14" x14ac:dyDescent="0.25">
      <c r="A11" s="5" t="s">
        <v>10</v>
      </c>
      <c r="B11" s="7">
        <v>504.09000000000003</v>
      </c>
    </row>
    <row r="12" spans="1:14" x14ac:dyDescent="0.25">
      <c r="A12" s="5" t="s">
        <v>9</v>
      </c>
      <c r="B12" s="7">
        <v>678.42000000000007</v>
      </c>
    </row>
    <row r="13" spans="1:14" x14ac:dyDescent="0.25">
      <c r="A13" s="5" t="s">
        <v>2</v>
      </c>
      <c r="B13" s="7">
        <v>117.9</v>
      </c>
    </row>
    <row r="14" spans="1:14" x14ac:dyDescent="0.25">
      <c r="A14" s="5" t="s">
        <v>30</v>
      </c>
      <c r="B14" s="7">
        <v>7173.4799999999987</v>
      </c>
    </row>
  </sheetData>
  <mergeCells count="1">
    <mergeCell ref="E3:N5"/>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B1C7-E1F5-4C41-B732-2FA8BA5BEF4F}">
  <sheetPr>
    <tabColor rgb="FF92D050"/>
  </sheetPr>
  <dimension ref="A1:R87"/>
  <sheetViews>
    <sheetView workbookViewId="0">
      <selection activeCell="B2" sqref="B2"/>
    </sheetView>
  </sheetViews>
  <sheetFormatPr defaultRowHeight="15" outlineLevelRow="2" x14ac:dyDescent="0.25"/>
  <cols>
    <col min="1" max="1" width="14.7109375" style="6" bestFit="1" customWidth="1"/>
    <col min="2" max="2" width="18.5703125" style="5" bestFit="1" customWidth="1"/>
    <col min="3" max="3" width="20.85546875" style="5" bestFit="1" customWidth="1"/>
    <col min="4" max="4" width="23" style="5" bestFit="1" customWidth="1"/>
    <col min="5" max="5" width="29.140625" style="5" bestFit="1" customWidth="1"/>
    <col min="6" max="6" width="14.5703125" style="5" bestFit="1" customWidth="1"/>
    <col min="7" max="7" width="15" style="5" bestFit="1" customWidth="1"/>
    <col min="8" max="16384" width="9.140625" style="5"/>
  </cols>
  <sheetData>
    <row r="1" spans="1:18" x14ac:dyDescent="0.25">
      <c r="A1" s="10" t="s">
        <v>160</v>
      </c>
      <c r="B1" s="10" t="s">
        <v>26</v>
      </c>
      <c r="C1" s="10" t="s">
        <v>159</v>
      </c>
      <c r="D1" s="10" t="s">
        <v>158</v>
      </c>
      <c r="E1" s="10" t="s">
        <v>157</v>
      </c>
      <c r="F1" s="10" t="s">
        <v>156</v>
      </c>
      <c r="G1" s="10" t="s">
        <v>155</v>
      </c>
    </row>
    <row r="2" spans="1:18" outlineLevel="2" x14ac:dyDescent="0.25">
      <c r="A2" s="6">
        <v>63</v>
      </c>
      <c r="B2" s="5" t="s">
        <v>41</v>
      </c>
      <c r="C2" s="5" t="s">
        <v>40</v>
      </c>
      <c r="D2" s="5" t="s">
        <v>39</v>
      </c>
      <c r="E2" s="5" t="s">
        <v>67</v>
      </c>
      <c r="F2" s="9">
        <v>15458</v>
      </c>
      <c r="G2" s="7">
        <v>12366.400000000001</v>
      </c>
    </row>
    <row r="3" spans="1:18" outlineLevel="2" x14ac:dyDescent="0.25">
      <c r="A3" s="6">
        <v>64</v>
      </c>
      <c r="B3" s="5" t="s">
        <v>41</v>
      </c>
      <c r="C3" s="5" t="s">
        <v>40</v>
      </c>
      <c r="D3" s="5" t="s">
        <v>39</v>
      </c>
      <c r="E3" s="5" t="s">
        <v>66</v>
      </c>
      <c r="F3" s="9">
        <v>14552</v>
      </c>
      <c r="G3" s="7">
        <v>11641.6</v>
      </c>
    </row>
    <row r="4" spans="1:18" outlineLevel="2" x14ac:dyDescent="0.25">
      <c r="A4" s="6">
        <v>65</v>
      </c>
      <c r="B4" s="5" t="s">
        <v>41</v>
      </c>
      <c r="C4" s="5" t="s">
        <v>40</v>
      </c>
      <c r="D4" s="5" t="s">
        <v>65</v>
      </c>
      <c r="E4" s="5" t="s">
        <v>64</v>
      </c>
      <c r="F4" s="9">
        <v>17764</v>
      </c>
      <c r="G4" s="7">
        <v>14211.2</v>
      </c>
      <c r="I4" s="41" t="s">
        <v>33</v>
      </c>
      <c r="J4" s="41"/>
      <c r="K4" s="41"/>
      <c r="L4" s="41"/>
      <c r="M4" s="41"/>
      <c r="N4" s="41"/>
      <c r="O4" s="41"/>
      <c r="P4" s="41"/>
      <c r="Q4" s="41"/>
      <c r="R4" s="41"/>
    </row>
    <row r="5" spans="1:18" outlineLevel="2" x14ac:dyDescent="0.25">
      <c r="A5" s="6">
        <v>84</v>
      </c>
      <c r="B5" s="5" t="s">
        <v>41</v>
      </c>
      <c r="C5" s="5" t="s">
        <v>40</v>
      </c>
      <c r="D5" s="5" t="s">
        <v>39</v>
      </c>
      <c r="E5" s="5" t="s">
        <v>38</v>
      </c>
      <c r="F5" s="9">
        <v>16051</v>
      </c>
      <c r="G5" s="7">
        <v>12840.800000000001</v>
      </c>
      <c r="I5" s="41"/>
      <c r="J5" s="41"/>
      <c r="K5" s="41"/>
      <c r="L5" s="41"/>
      <c r="M5" s="41"/>
      <c r="N5" s="41"/>
      <c r="O5" s="41"/>
      <c r="P5" s="41"/>
      <c r="Q5" s="41"/>
      <c r="R5" s="41"/>
    </row>
    <row r="6" spans="1:18" outlineLevel="1" x14ac:dyDescent="0.25">
      <c r="B6" s="30" t="s">
        <v>410</v>
      </c>
      <c r="F6" s="9">
        <f>SUBTOTAL(9,F2:F5)</f>
        <v>63825</v>
      </c>
      <c r="G6" s="7">
        <f>SUBTOTAL(9,G2:G5)</f>
        <v>51060</v>
      </c>
      <c r="I6" s="41"/>
      <c r="J6" s="41"/>
      <c r="K6" s="41"/>
      <c r="L6" s="41"/>
      <c r="M6" s="41"/>
      <c r="N6" s="41"/>
      <c r="O6" s="41"/>
      <c r="P6" s="41"/>
      <c r="Q6" s="41"/>
      <c r="R6" s="41"/>
    </row>
    <row r="7" spans="1:18" outlineLevel="2" x14ac:dyDescent="0.25">
      <c r="A7" s="6">
        <v>22</v>
      </c>
      <c r="B7" s="5" t="s">
        <v>37</v>
      </c>
      <c r="C7" s="5" t="s">
        <v>36</v>
      </c>
      <c r="D7" s="5" t="s">
        <v>116</v>
      </c>
      <c r="E7" s="5" t="s">
        <v>118</v>
      </c>
      <c r="F7" s="9">
        <v>26768</v>
      </c>
      <c r="G7" s="7">
        <v>53536</v>
      </c>
      <c r="I7" s="41"/>
      <c r="J7" s="41"/>
      <c r="K7" s="41"/>
      <c r="L7" s="41"/>
      <c r="M7" s="41"/>
      <c r="N7" s="41"/>
      <c r="O7" s="41"/>
      <c r="P7" s="41"/>
      <c r="Q7" s="41"/>
      <c r="R7" s="41"/>
    </row>
    <row r="8" spans="1:18" outlineLevel="2" x14ac:dyDescent="0.25">
      <c r="A8" s="6">
        <v>23</v>
      </c>
      <c r="B8" s="5" t="s">
        <v>37</v>
      </c>
      <c r="C8" s="5" t="s">
        <v>36</v>
      </c>
      <c r="D8" s="5" t="s">
        <v>116</v>
      </c>
      <c r="E8" s="5" t="s">
        <v>117</v>
      </c>
      <c r="F8" s="9">
        <v>26831</v>
      </c>
      <c r="G8" s="7">
        <v>67077.5</v>
      </c>
    </row>
    <row r="9" spans="1:18" outlineLevel="2" x14ac:dyDescent="0.25">
      <c r="A9" s="6">
        <v>24</v>
      </c>
      <c r="B9" s="5" t="s">
        <v>37</v>
      </c>
      <c r="C9" s="5" t="s">
        <v>36</v>
      </c>
      <c r="D9" s="5" t="s">
        <v>116</v>
      </c>
      <c r="E9" s="5" t="s">
        <v>115</v>
      </c>
      <c r="F9" s="9">
        <v>24888</v>
      </c>
      <c r="G9" s="7">
        <v>74664</v>
      </c>
    </row>
    <row r="10" spans="1:18" outlineLevel="2" x14ac:dyDescent="0.25">
      <c r="A10" s="6">
        <v>25</v>
      </c>
      <c r="B10" s="5" t="s">
        <v>37</v>
      </c>
      <c r="C10" s="5" t="s">
        <v>36</v>
      </c>
      <c r="D10" s="5" t="s">
        <v>112</v>
      </c>
      <c r="E10" s="5" t="s">
        <v>114</v>
      </c>
      <c r="F10" s="9">
        <v>26671</v>
      </c>
      <c r="G10" s="7">
        <v>58676.200000000004</v>
      </c>
    </row>
    <row r="11" spans="1:18" outlineLevel="2" x14ac:dyDescent="0.25">
      <c r="A11" s="6">
        <v>26</v>
      </c>
      <c r="B11" s="5" t="s">
        <v>37</v>
      </c>
      <c r="C11" s="5" t="s">
        <v>36</v>
      </c>
      <c r="D11" s="5" t="s">
        <v>112</v>
      </c>
      <c r="E11" s="5" t="s">
        <v>113</v>
      </c>
      <c r="F11" s="9">
        <v>26852</v>
      </c>
      <c r="G11" s="7">
        <v>80556</v>
      </c>
    </row>
    <row r="12" spans="1:18" outlineLevel="2" x14ac:dyDescent="0.25">
      <c r="A12" s="6">
        <v>27</v>
      </c>
      <c r="B12" s="5" t="s">
        <v>37</v>
      </c>
      <c r="C12" s="5" t="s">
        <v>36</v>
      </c>
      <c r="D12" s="5" t="s">
        <v>112</v>
      </c>
      <c r="E12" s="5" t="s">
        <v>111</v>
      </c>
      <c r="F12" s="9">
        <v>26001</v>
      </c>
      <c r="G12" s="7">
        <v>91003.5</v>
      </c>
    </row>
    <row r="13" spans="1:18" outlineLevel="2" x14ac:dyDescent="0.25">
      <c r="A13" s="6">
        <v>28</v>
      </c>
      <c r="B13" s="5" t="s">
        <v>37</v>
      </c>
      <c r="C13" s="5" t="s">
        <v>36</v>
      </c>
      <c r="D13" s="5" t="s">
        <v>105</v>
      </c>
      <c r="E13" s="5" t="s">
        <v>110</v>
      </c>
      <c r="F13" s="9">
        <v>25236</v>
      </c>
      <c r="G13" s="7">
        <v>50472</v>
      </c>
    </row>
    <row r="14" spans="1:18" outlineLevel="2" x14ac:dyDescent="0.25">
      <c r="A14" s="6">
        <v>29</v>
      </c>
      <c r="B14" s="5" t="s">
        <v>37</v>
      </c>
      <c r="C14" s="5" t="s">
        <v>36</v>
      </c>
      <c r="D14" s="5" t="s">
        <v>105</v>
      </c>
      <c r="E14" s="5" t="s">
        <v>109</v>
      </c>
      <c r="F14" s="9">
        <v>27514</v>
      </c>
      <c r="G14" s="7">
        <v>68785</v>
      </c>
    </row>
    <row r="15" spans="1:18" outlineLevel="2" x14ac:dyDescent="0.25">
      <c r="A15" s="6">
        <v>30</v>
      </c>
      <c r="B15" s="5" t="s">
        <v>37</v>
      </c>
      <c r="C15" s="5" t="s">
        <v>36</v>
      </c>
      <c r="D15" s="5" t="s">
        <v>105</v>
      </c>
      <c r="E15" s="5" t="s">
        <v>108</v>
      </c>
      <c r="F15" s="9">
        <v>25970</v>
      </c>
      <c r="G15" s="7">
        <v>77910</v>
      </c>
    </row>
    <row r="16" spans="1:18" outlineLevel="2" x14ac:dyDescent="0.25">
      <c r="A16" s="6">
        <v>31</v>
      </c>
      <c r="B16" s="5" t="s">
        <v>37</v>
      </c>
      <c r="C16" s="5" t="s">
        <v>36</v>
      </c>
      <c r="D16" s="5" t="s">
        <v>105</v>
      </c>
      <c r="E16" s="5" t="s">
        <v>107</v>
      </c>
      <c r="F16" s="9">
        <v>27061</v>
      </c>
      <c r="G16" s="7">
        <v>59534.200000000004</v>
      </c>
    </row>
    <row r="17" spans="1:7" outlineLevel="2" x14ac:dyDescent="0.25">
      <c r="A17" s="6">
        <v>32</v>
      </c>
      <c r="B17" s="5" t="s">
        <v>37</v>
      </c>
      <c r="C17" s="5" t="s">
        <v>36</v>
      </c>
      <c r="D17" s="5" t="s">
        <v>105</v>
      </c>
      <c r="E17" s="5" t="s">
        <v>106</v>
      </c>
      <c r="F17" s="9">
        <v>27287</v>
      </c>
      <c r="G17" s="7">
        <v>81861</v>
      </c>
    </row>
    <row r="18" spans="1:7" outlineLevel="2" x14ac:dyDescent="0.25">
      <c r="A18" s="6">
        <v>33</v>
      </c>
      <c r="B18" s="5" t="s">
        <v>37</v>
      </c>
      <c r="C18" s="5" t="s">
        <v>36</v>
      </c>
      <c r="D18" s="5" t="s">
        <v>105</v>
      </c>
      <c r="E18" s="5" t="s">
        <v>104</v>
      </c>
      <c r="F18" s="9">
        <v>26146</v>
      </c>
      <c r="G18" s="7">
        <v>91511</v>
      </c>
    </row>
    <row r="19" spans="1:7" outlineLevel="2" x14ac:dyDescent="0.25">
      <c r="A19" s="6">
        <v>34</v>
      </c>
      <c r="B19" s="5" t="s">
        <v>37</v>
      </c>
      <c r="C19" s="5" t="s">
        <v>36</v>
      </c>
      <c r="D19" s="5" t="s">
        <v>101</v>
      </c>
      <c r="E19" s="5" t="s">
        <v>103</v>
      </c>
      <c r="F19" s="9">
        <v>24566</v>
      </c>
      <c r="G19" s="7">
        <v>60186.700000000004</v>
      </c>
    </row>
    <row r="20" spans="1:7" outlineLevel="2" x14ac:dyDescent="0.25">
      <c r="A20" s="6">
        <v>35</v>
      </c>
      <c r="B20" s="5" t="s">
        <v>37</v>
      </c>
      <c r="C20" s="5" t="s">
        <v>36</v>
      </c>
      <c r="D20" s="5" t="s">
        <v>101</v>
      </c>
      <c r="E20" s="5" t="s">
        <v>102</v>
      </c>
      <c r="F20" s="9">
        <v>24877</v>
      </c>
      <c r="G20" s="7">
        <v>77118.7</v>
      </c>
    </row>
    <row r="21" spans="1:7" outlineLevel="2" x14ac:dyDescent="0.25">
      <c r="A21" s="6">
        <v>36</v>
      </c>
      <c r="B21" s="5" t="s">
        <v>37</v>
      </c>
      <c r="C21" s="5" t="s">
        <v>36</v>
      </c>
      <c r="D21" s="5" t="s">
        <v>101</v>
      </c>
      <c r="E21" s="5" t="s">
        <v>100</v>
      </c>
      <c r="F21" s="9">
        <v>26489</v>
      </c>
      <c r="G21" s="7">
        <v>99333.75</v>
      </c>
    </row>
    <row r="22" spans="1:7" outlineLevel="2" x14ac:dyDescent="0.25">
      <c r="A22" s="6">
        <v>37</v>
      </c>
      <c r="B22" s="5" t="s">
        <v>37</v>
      </c>
      <c r="C22" s="5" t="s">
        <v>36</v>
      </c>
      <c r="D22" s="5" t="s">
        <v>35</v>
      </c>
      <c r="E22" s="5" t="s">
        <v>99</v>
      </c>
      <c r="F22" s="9">
        <v>25726</v>
      </c>
      <c r="G22" s="7">
        <v>77178</v>
      </c>
    </row>
    <row r="23" spans="1:7" outlineLevel="2" x14ac:dyDescent="0.25">
      <c r="A23" s="6">
        <v>38</v>
      </c>
      <c r="B23" s="5" t="s">
        <v>37</v>
      </c>
      <c r="C23" s="5" t="s">
        <v>36</v>
      </c>
      <c r="D23" s="5" t="s">
        <v>35</v>
      </c>
      <c r="E23" s="5" t="s">
        <v>98</v>
      </c>
      <c r="F23" s="9">
        <v>27754</v>
      </c>
      <c r="G23" s="7">
        <v>104077.5</v>
      </c>
    </row>
    <row r="24" spans="1:7" outlineLevel="2" x14ac:dyDescent="0.25">
      <c r="A24" s="6">
        <v>39</v>
      </c>
      <c r="B24" s="5" t="s">
        <v>37</v>
      </c>
      <c r="C24" s="5" t="s">
        <v>36</v>
      </c>
      <c r="D24" s="5" t="s">
        <v>35</v>
      </c>
      <c r="E24" s="5" t="s">
        <v>97</v>
      </c>
      <c r="F24" s="9">
        <v>27141</v>
      </c>
      <c r="G24" s="7">
        <v>115349.25</v>
      </c>
    </row>
    <row r="25" spans="1:7" outlineLevel="2" x14ac:dyDescent="0.25">
      <c r="A25" s="6">
        <v>40</v>
      </c>
      <c r="B25" s="5" t="s">
        <v>37</v>
      </c>
      <c r="C25" s="5" t="s">
        <v>36</v>
      </c>
      <c r="D25" s="5" t="s">
        <v>35</v>
      </c>
      <c r="E25" s="5" t="s">
        <v>96</v>
      </c>
      <c r="F25" s="9">
        <v>26355</v>
      </c>
      <c r="G25" s="7">
        <v>98831.25</v>
      </c>
    </row>
    <row r="26" spans="1:7" outlineLevel="2" x14ac:dyDescent="0.25">
      <c r="A26" s="6">
        <v>41</v>
      </c>
      <c r="B26" s="5" t="s">
        <v>37</v>
      </c>
      <c r="C26" s="5" t="s">
        <v>36</v>
      </c>
      <c r="D26" s="5" t="s">
        <v>35</v>
      </c>
      <c r="E26" s="5" t="s">
        <v>95</v>
      </c>
      <c r="F26" s="9">
        <v>25836</v>
      </c>
      <c r="G26" s="7">
        <v>109803</v>
      </c>
    </row>
    <row r="27" spans="1:7" outlineLevel="2" x14ac:dyDescent="0.25">
      <c r="A27" s="6">
        <v>42</v>
      </c>
      <c r="B27" s="5" t="s">
        <v>37</v>
      </c>
      <c r="C27" s="5" t="s">
        <v>76</v>
      </c>
      <c r="D27" s="5" t="s">
        <v>91</v>
      </c>
      <c r="E27" s="5" t="s">
        <v>94</v>
      </c>
      <c r="F27" s="9">
        <v>26553</v>
      </c>
      <c r="G27" s="7">
        <v>66382.5</v>
      </c>
    </row>
    <row r="28" spans="1:7" outlineLevel="2" x14ac:dyDescent="0.25">
      <c r="A28" s="6">
        <v>43</v>
      </c>
      <c r="B28" s="5" t="s">
        <v>37</v>
      </c>
      <c r="C28" s="5" t="s">
        <v>76</v>
      </c>
      <c r="D28" s="5" t="s">
        <v>91</v>
      </c>
      <c r="E28" s="5" t="s">
        <v>93</v>
      </c>
      <c r="F28" s="9">
        <v>24917</v>
      </c>
      <c r="G28" s="7">
        <v>74751</v>
      </c>
    </row>
    <row r="29" spans="1:7" outlineLevel="2" x14ac:dyDescent="0.25">
      <c r="A29" s="6">
        <v>44</v>
      </c>
      <c r="B29" s="5" t="s">
        <v>37</v>
      </c>
      <c r="C29" s="5" t="s">
        <v>76</v>
      </c>
      <c r="D29" s="5" t="s">
        <v>91</v>
      </c>
      <c r="E29" s="5" t="s">
        <v>92</v>
      </c>
      <c r="F29" s="9">
        <v>27449</v>
      </c>
      <c r="G29" s="7">
        <v>68622.5</v>
      </c>
    </row>
    <row r="30" spans="1:7" outlineLevel="2" x14ac:dyDescent="0.25">
      <c r="A30" s="6">
        <v>45</v>
      </c>
      <c r="B30" s="5" t="s">
        <v>37</v>
      </c>
      <c r="C30" s="5" t="s">
        <v>76</v>
      </c>
      <c r="D30" s="5" t="s">
        <v>91</v>
      </c>
      <c r="E30" s="5" t="s">
        <v>90</v>
      </c>
      <c r="F30" s="9">
        <v>25770</v>
      </c>
      <c r="G30" s="7">
        <v>77310</v>
      </c>
    </row>
    <row r="31" spans="1:7" outlineLevel="2" x14ac:dyDescent="0.25">
      <c r="A31" s="6">
        <v>46</v>
      </c>
      <c r="B31" s="5" t="s">
        <v>37</v>
      </c>
      <c r="C31" s="5" t="s">
        <v>76</v>
      </c>
      <c r="D31" s="5" t="s">
        <v>88</v>
      </c>
      <c r="E31" s="5" t="s">
        <v>89</v>
      </c>
      <c r="F31" s="9">
        <v>27295</v>
      </c>
      <c r="G31" s="7">
        <v>68237.5</v>
      </c>
    </row>
    <row r="32" spans="1:7" outlineLevel="2" x14ac:dyDescent="0.25">
      <c r="A32" s="6">
        <v>47</v>
      </c>
      <c r="B32" s="5" t="s">
        <v>37</v>
      </c>
      <c r="C32" s="5" t="s">
        <v>76</v>
      </c>
      <c r="D32" s="5" t="s">
        <v>88</v>
      </c>
      <c r="E32" s="5" t="s">
        <v>87</v>
      </c>
      <c r="F32" s="9">
        <v>25483</v>
      </c>
      <c r="G32" s="7">
        <v>76449</v>
      </c>
    </row>
    <row r="33" spans="1:7" outlineLevel="2" x14ac:dyDescent="0.25">
      <c r="A33" s="6">
        <v>48</v>
      </c>
      <c r="B33" s="5" t="s">
        <v>37</v>
      </c>
      <c r="C33" s="5" t="s">
        <v>76</v>
      </c>
      <c r="D33" s="5" t="s">
        <v>83</v>
      </c>
      <c r="E33" s="5" t="s">
        <v>86</v>
      </c>
      <c r="F33" s="9">
        <v>25337</v>
      </c>
      <c r="G33" s="7">
        <v>63342.5</v>
      </c>
    </row>
    <row r="34" spans="1:7" outlineLevel="2" x14ac:dyDescent="0.25">
      <c r="A34" s="6">
        <v>49</v>
      </c>
      <c r="B34" s="5" t="s">
        <v>37</v>
      </c>
      <c r="C34" s="5" t="s">
        <v>76</v>
      </c>
      <c r="D34" s="5" t="s">
        <v>83</v>
      </c>
      <c r="E34" s="5" t="s">
        <v>85</v>
      </c>
      <c r="F34" s="9">
        <v>26032</v>
      </c>
      <c r="G34" s="7">
        <v>78096</v>
      </c>
    </row>
    <row r="35" spans="1:7" outlineLevel="2" x14ac:dyDescent="0.25">
      <c r="A35" s="6">
        <v>50</v>
      </c>
      <c r="B35" s="5" t="s">
        <v>37</v>
      </c>
      <c r="C35" s="5" t="s">
        <v>76</v>
      </c>
      <c r="D35" s="5" t="s">
        <v>83</v>
      </c>
      <c r="E35" s="5" t="s">
        <v>84</v>
      </c>
      <c r="F35" s="9">
        <v>28388</v>
      </c>
      <c r="G35" s="7">
        <v>70970</v>
      </c>
    </row>
    <row r="36" spans="1:7" outlineLevel="2" x14ac:dyDescent="0.25">
      <c r="A36" s="6">
        <v>51</v>
      </c>
      <c r="B36" s="5" t="s">
        <v>37</v>
      </c>
      <c r="C36" s="5" t="s">
        <v>76</v>
      </c>
      <c r="D36" s="5" t="s">
        <v>83</v>
      </c>
      <c r="E36" s="5" t="s">
        <v>82</v>
      </c>
      <c r="F36" s="9">
        <v>25817</v>
      </c>
      <c r="G36" s="7">
        <v>77451</v>
      </c>
    </row>
    <row r="37" spans="1:7" outlineLevel="2" x14ac:dyDescent="0.25">
      <c r="A37" s="6">
        <v>52</v>
      </c>
      <c r="B37" s="5" t="s">
        <v>37</v>
      </c>
      <c r="C37" s="5" t="s">
        <v>76</v>
      </c>
      <c r="D37" s="5" t="s">
        <v>75</v>
      </c>
      <c r="E37" s="5" t="s">
        <v>81</v>
      </c>
      <c r="F37" s="9">
        <v>27258</v>
      </c>
      <c r="G37" s="7">
        <v>68145</v>
      </c>
    </row>
    <row r="38" spans="1:7" outlineLevel="2" x14ac:dyDescent="0.25">
      <c r="A38" s="6">
        <v>53</v>
      </c>
      <c r="B38" s="5" t="s">
        <v>37</v>
      </c>
      <c r="C38" s="5" t="s">
        <v>76</v>
      </c>
      <c r="D38" s="5" t="s">
        <v>75</v>
      </c>
      <c r="E38" s="5" t="s">
        <v>80</v>
      </c>
      <c r="F38" s="9">
        <v>25572</v>
      </c>
      <c r="G38" s="7">
        <v>76716</v>
      </c>
    </row>
    <row r="39" spans="1:7" outlineLevel="2" x14ac:dyDescent="0.25">
      <c r="A39" s="6">
        <v>54</v>
      </c>
      <c r="B39" s="5" t="s">
        <v>37</v>
      </c>
      <c r="C39" s="5" t="s">
        <v>76</v>
      </c>
      <c r="D39" s="5" t="s">
        <v>75</v>
      </c>
      <c r="E39" s="5" t="s">
        <v>79</v>
      </c>
      <c r="F39" s="9">
        <v>27762</v>
      </c>
      <c r="G39" s="7">
        <v>69405</v>
      </c>
    </row>
    <row r="40" spans="1:7" outlineLevel="2" x14ac:dyDescent="0.25">
      <c r="A40" s="6">
        <v>55</v>
      </c>
      <c r="B40" s="5" t="s">
        <v>37</v>
      </c>
      <c r="C40" s="5" t="s">
        <v>76</v>
      </c>
      <c r="D40" s="5" t="s">
        <v>75</v>
      </c>
      <c r="E40" s="5" t="s">
        <v>78</v>
      </c>
      <c r="F40" s="9">
        <v>26937</v>
      </c>
      <c r="G40" s="7">
        <v>107748</v>
      </c>
    </row>
    <row r="41" spans="1:7" outlineLevel="2" x14ac:dyDescent="0.25">
      <c r="A41" s="6">
        <v>56</v>
      </c>
      <c r="B41" s="5" t="s">
        <v>37</v>
      </c>
      <c r="C41" s="5" t="s">
        <v>76</v>
      </c>
      <c r="D41" s="5" t="s">
        <v>75</v>
      </c>
      <c r="E41" s="5" t="s">
        <v>77</v>
      </c>
      <c r="F41" s="9">
        <v>25358</v>
      </c>
      <c r="G41" s="7">
        <v>64662.899999999994</v>
      </c>
    </row>
    <row r="42" spans="1:7" outlineLevel="2" x14ac:dyDescent="0.25">
      <c r="A42" s="6">
        <v>57</v>
      </c>
      <c r="B42" s="5" t="s">
        <v>37</v>
      </c>
      <c r="C42" s="5" t="s">
        <v>76</v>
      </c>
      <c r="D42" s="5" t="s">
        <v>75</v>
      </c>
      <c r="E42" s="5" t="s">
        <v>74</v>
      </c>
      <c r="F42" s="9">
        <v>26460</v>
      </c>
      <c r="G42" s="7">
        <v>82026</v>
      </c>
    </row>
    <row r="43" spans="1:7" outlineLevel="2" x14ac:dyDescent="0.25">
      <c r="A43" s="6">
        <v>58</v>
      </c>
      <c r="B43" s="5" t="s">
        <v>37</v>
      </c>
      <c r="C43" s="5" t="s">
        <v>70</v>
      </c>
      <c r="D43" s="5" t="s">
        <v>69</v>
      </c>
      <c r="E43" s="5" t="s">
        <v>73</v>
      </c>
      <c r="F43" s="9">
        <v>24346</v>
      </c>
      <c r="G43" s="7">
        <v>85211</v>
      </c>
    </row>
    <row r="44" spans="1:7" outlineLevel="2" x14ac:dyDescent="0.25">
      <c r="A44" s="6">
        <v>59</v>
      </c>
      <c r="B44" s="5" t="s">
        <v>37</v>
      </c>
      <c r="C44" s="5" t="s">
        <v>70</v>
      </c>
      <c r="D44" s="5" t="s">
        <v>69</v>
      </c>
      <c r="E44" s="5" t="s">
        <v>72</v>
      </c>
      <c r="F44" s="9">
        <v>28133</v>
      </c>
      <c r="G44" s="7">
        <v>126598.5</v>
      </c>
    </row>
    <row r="45" spans="1:7" outlineLevel="2" x14ac:dyDescent="0.25">
      <c r="A45" s="6">
        <v>60</v>
      </c>
      <c r="B45" s="5" t="s">
        <v>37</v>
      </c>
      <c r="C45" s="5" t="s">
        <v>70</v>
      </c>
      <c r="D45" s="5" t="s">
        <v>69</v>
      </c>
      <c r="E45" s="5" t="s">
        <v>71</v>
      </c>
      <c r="F45" s="9">
        <v>26410</v>
      </c>
      <c r="G45" s="7">
        <v>99037.5</v>
      </c>
    </row>
    <row r="46" spans="1:7" outlineLevel="2" x14ac:dyDescent="0.25">
      <c r="A46" s="6">
        <v>61</v>
      </c>
      <c r="B46" s="5" t="s">
        <v>37</v>
      </c>
      <c r="C46" s="5" t="s">
        <v>70</v>
      </c>
      <c r="D46" s="5" t="s">
        <v>69</v>
      </c>
      <c r="E46" s="5" t="s">
        <v>68</v>
      </c>
      <c r="F46" s="9">
        <v>27178</v>
      </c>
      <c r="G46" s="7">
        <v>129095.5</v>
      </c>
    </row>
    <row r="47" spans="1:7" outlineLevel="2" x14ac:dyDescent="0.25">
      <c r="A47" s="6">
        <v>87</v>
      </c>
      <c r="B47" s="5" t="s">
        <v>37</v>
      </c>
      <c r="C47" s="5" t="s">
        <v>36</v>
      </c>
      <c r="D47" s="5" t="s">
        <v>35</v>
      </c>
      <c r="E47" s="5" t="s">
        <v>34</v>
      </c>
      <c r="F47" s="9">
        <v>19967</v>
      </c>
      <c r="G47" s="7">
        <v>59901</v>
      </c>
    </row>
    <row r="48" spans="1:7" outlineLevel="1" x14ac:dyDescent="0.25">
      <c r="B48" s="30" t="s">
        <v>411</v>
      </c>
      <c r="F48" s="9">
        <f>SUBTOTAL(9,F7:F47)</f>
        <v>1074391</v>
      </c>
      <c r="G48" s="7">
        <f>SUBTOTAL(9,G7:G47)</f>
        <v>3287622.9499999997</v>
      </c>
    </row>
    <row r="49" spans="1:7" outlineLevel="2" x14ac:dyDescent="0.25">
      <c r="A49" s="6">
        <v>69</v>
      </c>
      <c r="B49" s="5" t="s">
        <v>51</v>
      </c>
      <c r="C49" s="5" t="s">
        <v>50</v>
      </c>
      <c r="D49" s="5" t="s">
        <v>55</v>
      </c>
      <c r="E49" s="5" t="s">
        <v>63</v>
      </c>
      <c r="F49" s="9">
        <v>12290</v>
      </c>
      <c r="G49" s="7">
        <v>43015</v>
      </c>
    </row>
    <row r="50" spans="1:7" outlineLevel="2" x14ac:dyDescent="0.25">
      <c r="A50" s="6">
        <v>70</v>
      </c>
      <c r="B50" s="5" t="s">
        <v>51</v>
      </c>
      <c r="C50" s="5" t="s">
        <v>50</v>
      </c>
      <c r="D50" s="5" t="s">
        <v>49</v>
      </c>
      <c r="E50" s="5" t="s">
        <v>62</v>
      </c>
      <c r="F50" s="9">
        <v>12549</v>
      </c>
      <c r="G50" s="7">
        <v>40784.25</v>
      </c>
    </row>
    <row r="51" spans="1:7" outlineLevel="2" x14ac:dyDescent="0.25">
      <c r="A51" s="6">
        <v>71</v>
      </c>
      <c r="B51" s="5" t="s">
        <v>51</v>
      </c>
      <c r="C51" s="5" t="s">
        <v>50</v>
      </c>
      <c r="D51" s="5" t="s">
        <v>57</v>
      </c>
      <c r="E51" s="5" t="s">
        <v>61</v>
      </c>
      <c r="F51" s="9">
        <v>19213</v>
      </c>
      <c r="G51" s="7">
        <v>72048.75</v>
      </c>
    </row>
    <row r="52" spans="1:7" outlineLevel="2" x14ac:dyDescent="0.25">
      <c r="A52" s="6">
        <v>72</v>
      </c>
      <c r="B52" s="5" t="s">
        <v>51</v>
      </c>
      <c r="C52" s="5" t="s">
        <v>50</v>
      </c>
      <c r="D52" s="5" t="s">
        <v>49</v>
      </c>
      <c r="E52" s="5" t="s">
        <v>60</v>
      </c>
      <c r="F52" s="9">
        <v>15845</v>
      </c>
      <c r="G52" s="7">
        <v>51496.25</v>
      </c>
    </row>
    <row r="53" spans="1:7" outlineLevel="2" x14ac:dyDescent="0.25">
      <c r="A53" s="6">
        <v>73</v>
      </c>
      <c r="B53" s="5" t="s">
        <v>51</v>
      </c>
      <c r="C53" s="5" t="s">
        <v>50</v>
      </c>
      <c r="D53" s="5" t="s">
        <v>57</v>
      </c>
      <c r="E53" s="5" t="s">
        <v>59</v>
      </c>
      <c r="F53" s="9">
        <v>11753</v>
      </c>
      <c r="G53" s="7">
        <v>44073.75</v>
      </c>
    </row>
    <row r="54" spans="1:7" outlineLevel="2" x14ac:dyDescent="0.25">
      <c r="A54" s="6">
        <v>74</v>
      </c>
      <c r="B54" s="5" t="s">
        <v>51</v>
      </c>
      <c r="C54" s="5" t="s">
        <v>50</v>
      </c>
      <c r="D54" s="5" t="s">
        <v>55</v>
      </c>
      <c r="E54" s="5" t="s">
        <v>58</v>
      </c>
      <c r="F54" s="9">
        <v>11007</v>
      </c>
      <c r="G54" s="7">
        <v>38524.5</v>
      </c>
    </row>
    <row r="55" spans="1:7" outlineLevel="2" x14ac:dyDescent="0.25">
      <c r="A55" s="6">
        <v>75</v>
      </c>
      <c r="B55" s="5" t="s">
        <v>51</v>
      </c>
      <c r="C55" s="5" t="s">
        <v>50</v>
      </c>
      <c r="D55" s="5" t="s">
        <v>57</v>
      </c>
      <c r="E55" s="5" t="s">
        <v>56</v>
      </c>
      <c r="F55" s="9">
        <v>11837</v>
      </c>
      <c r="G55" s="7">
        <v>38470.25</v>
      </c>
    </row>
    <row r="56" spans="1:7" outlineLevel="2" x14ac:dyDescent="0.25">
      <c r="A56" s="6">
        <v>76</v>
      </c>
      <c r="B56" s="5" t="s">
        <v>51</v>
      </c>
      <c r="C56" s="5" t="s">
        <v>50</v>
      </c>
      <c r="D56" s="5" t="s">
        <v>55</v>
      </c>
      <c r="E56" s="5" t="s">
        <v>54</v>
      </c>
      <c r="F56" s="9">
        <v>11571</v>
      </c>
      <c r="G56" s="7">
        <v>40498.5</v>
      </c>
    </row>
    <row r="57" spans="1:7" outlineLevel="2" x14ac:dyDescent="0.25">
      <c r="A57" s="6">
        <v>77</v>
      </c>
      <c r="B57" s="5" t="s">
        <v>51</v>
      </c>
      <c r="C57" s="5" t="s">
        <v>50</v>
      </c>
      <c r="D57" s="5" t="s">
        <v>49</v>
      </c>
      <c r="E57" s="5" t="s">
        <v>53</v>
      </c>
      <c r="F57" s="9">
        <v>11065</v>
      </c>
      <c r="G57" s="7">
        <v>33195</v>
      </c>
    </row>
    <row r="58" spans="1:7" outlineLevel="2" x14ac:dyDescent="0.25">
      <c r="A58" s="6">
        <v>78</v>
      </c>
      <c r="B58" s="5" t="s">
        <v>51</v>
      </c>
      <c r="C58" s="5" t="s">
        <v>50</v>
      </c>
      <c r="D58" s="5" t="s">
        <v>49</v>
      </c>
      <c r="E58" s="5" t="s">
        <v>52</v>
      </c>
      <c r="F58" s="9">
        <v>11837</v>
      </c>
      <c r="G58" s="7">
        <v>53266.5</v>
      </c>
    </row>
    <row r="59" spans="1:7" outlineLevel="2" x14ac:dyDescent="0.25">
      <c r="A59" s="6">
        <v>79</v>
      </c>
      <c r="B59" s="5" t="s">
        <v>51</v>
      </c>
      <c r="C59" s="5" t="s">
        <v>50</v>
      </c>
      <c r="D59" s="5" t="s">
        <v>49</v>
      </c>
      <c r="E59" s="5" t="s">
        <v>48</v>
      </c>
      <c r="F59" s="9">
        <v>12466</v>
      </c>
      <c r="G59" s="7">
        <v>46747.5</v>
      </c>
    </row>
    <row r="60" spans="1:7" outlineLevel="1" x14ac:dyDescent="0.25">
      <c r="B60" s="30" t="s">
        <v>412</v>
      </c>
      <c r="F60" s="9">
        <f>SUBTOTAL(9,F49:F59)</f>
        <v>141433</v>
      </c>
      <c r="G60" s="7">
        <f>SUBTOTAL(9,G49:G59)</f>
        <v>502120.25</v>
      </c>
    </row>
    <row r="61" spans="1:7" outlineLevel="2" x14ac:dyDescent="0.25">
      <c r="A61" s="6">
        <v>81</v>
      </c>
      <c r="B61" s="5" t="s">
        <v>44</v>
      </c>
      <c r="C61" s="5" t="s">
        <v>43</v>
      </c>
      <c r="D61" s="5" t="s">
        <v>47</v>
      </c>
      <c r="E61" s="5" t="s">
        <v>46</v>
      </c>
      <c r="F61" s="9">
        <v>1429</v>
      </c>
      <c r="G61" s="7">
        <v>40012</v>
      </c>
    </row>
    <row r="62" spans="1:7" outlineLevel="2" x14ac:dyDescent="0.25">
      <c r="A62" s="6">
        <v>82</v>
      </c>
      <c r="B62" s="5" t="s">
        <v>44</v>
      </c>
      <c r="C62" s="5" t="s">
        <v>43</v>
      </c>
      <c r="D62" s="5" t="s">
        <v>7</v>
      </c>
      <c r="E62" s="5" t="s">
        <v>45</v>
      </c>
      <c r="F62" s="9">
        <v>1385</v>
      </c>
      <c r="G62" s="7">
        <v>16620</v>
      </c>
    </row>
    <row r="63" spans="1:7" outlineLevel="2" x14ac:dyDescent="0.25">
      <c r="A63" s="6">
        <v>83</v>
      </c>
      <c r="B63" s="5" t="s">
        <v>44</v>
      </c>
      <c r="C63" s="5" t="s">
        <v>43</v>
      </c>
      <c r="D63" s="5" t="s">
        <v>7</v>
      </c>
      <c r="E63" s="5" t="s">
        <v>42</v>
      </c>
      <c r="F63" s="9">
        <v>1883</v>
      </c>
      <c r="G63" s="7">
        <v>26362</v>
      </c>
    </row>
    <row r="64" spans="1:7" outlineLevel="1" x14ac:dyDescent="0.25">
      <c r="B64" s="30" t="s">
        <v>413</v>
      </c>
      <c r="F64" s="9">
        <f>SUBTOTAL(9,F61:F63)</f>
        <v>4697</v>
      </c>
      <c r="G64" s="7">
        <f>SUBTOTAL(9,G61:G63)</f>
        <v>82994</v>
      </c>
    </row>
    <row r="65" spans="1:7" outlineLevel="2" x14ac:dyDescent="0.25">
      <c r="A65" s="6">
        <v>1</v>
      </c>
      <c r="B65" s="5" t="s">
        <v>121</v>
      </c>
      <c r="C65" s="5" t="s">
        <v>140</v>
      </c>
      <c r="D65" s="5" t="s">
        <v>142</v>
      </c>
      <c r="E65" s="5" t="s">
        <v>154</v>
      </c>
      <c r="F65" s="9">
        <v>1289</v>
      </c>
      <c r="G65" s="7">
        <v>23202</v>
      </c>
    </row>
    <row r="66" spans="1:7" outlineLevel="2" x14ac:dyDescent="0.25">
      <c r="A66" s="6">
        <v>2</v>
      </c>
      <c r="B66" s="5" t="s">
        <v>121</v>
      </c>
      <c r="C66" s="5" t="s">
        <v>140</v>
      </c>
      <c r="D66" s="5" t="s">
        <v>153</v>
      </c>
      <c r="E66" s="5" t="s">
        <v>152</v>
      </c>
      <c r="F66" s="9">
        <v>1186</v>
      </c>
      <c r="G66" s="7">
        <v>21348</v>
      </c>
    </row>
    <row r="67" spans="1:7" outlineLevel="2" x14ac:dyDescent="0.25">
      <c r="A67" s="6">
        <v>3</v>
      </c>
      <c r="B67" s="5" t="s">
        <v>121</v>
      </c>
      <c r="C67" s="5" t="s">
        <v>140</v>
      </c>
      <c r="D67" s="5" t="s">
        <v>150</v>
      </c>
      <c r="E67" s="5" t="s">
        <v>151</v>
      </c>
      <c r="F67" s="9">
        <v>988</v>
      </c>
      <c r="G67" s="7">
        <v>14573</v>
      </c>
    </row>
    <row r="68" spans="1:7" outlineLevel="2" x14ac:dyDescent="0.25">
      <c r="A68" s="6">
        <v>4</v>
      </c>
      <c r="B68" s="5" t="s">
        <v>121</v>
      </c>
      <c r="C68" s="5" t="s">
        <v>140</v>
      </c>
      <c r="D68" s="5" t="s">
        <v>150</v>
      </c>
      <c r="E68" s="5" t="s">
        <v>149</v>
      </c>
      <c r="F68" s="9">
        <v>891</v>
      </c>
      <c r="G68" s="7">
        <v>18220.95</v>
      </c>
    </row>
    <row r="69" spans="1:7" outlineLevel="2" x14ac:dyDescent="0.25">
      <c r="A69" s="6">
        <v>5</v>
      </c>
      <c r="B69" s="5" t="s">
        <v>121</v>
      </c>
      <c r="C69" s="5" t="s">
        <v>140</v>
      </c>
      <c r="D69" s="5" t="s">
        <v>147</v>
      </c>
      <c r="E69" s="5" t="s">
        <v>148</v>
      </c>
      <c r="F69" s="9">
        <v>908</v>
      </c>
      <c r="G69" s="7">
        <v>13620</v>
      </c>
    </row>
    <row r="70" spans="1:7" outlineLevel="2" x14ac:dyDescent="0.25">
      <c r="A70" s="6">
        <v>6</v>
      </c>
      <c r="B70" s="5" t="s">
        <v>121</v>
      </c>
      <c r="C70" s="5" t="s">
        <v>140</v>
      </c>
      <c r="D70" s="5" t="s">
        <v>147</v>
      </c>
      <c r="E70" s="5" t="s">
        <v>146</v>
      </c>
      <c r="F70" s="9">
        <v>1326</v>
      </c>
      <c r="G70" s="7">
        <v>27846</v>
      </c>
    </row>
    <row r="71" spans="1:7" outlineLevel="2" x14ac:dyDescent="0.25">
      <c r="A71" s="6">
        <v>7</v>
      </c>
      <c r="B71" s="5" t="s">
        <v>121</v>
      </c>
      <c r="C71" s="5" t="s">
        <v>140</v>
      </c>
      <c r="D71" s="5" t="s">
        <v>144</v>
      </c>
      <c r="E71" s="5" t="s">
        <v>145</v>
      </c>
      <c r="F71" s="9">
        <v>926</v>
      </c>
      <c r="G71" s="7">
        <v>18288.5</v>
      </c>
    </row>
    <row r="72" spans="1:7" outlineLevel="2" x14ac:dyDescent="0.25">
      <c r="A72" s="6">
        <v>8</v>
      </c>
      <c r="B72" s="5" t="s">
        <v>121</v>
      </c>
      <c r="C72" s="5" t="s">
        <v>140</v>
      </c>
      <c r="D72" s="5" t="s">
        <v>144</v>
      </c>
      <c r="E72" s="5" t="s">
        <v>143</v>
      </c>
      <c r="F72" s="9">
        <v>1479</v>
      </c>
      <c r="G72" s="7">
        <v>66555</v>
      </c>
    </row>
    <row r="73" spans="1:7" outlineLevel="2" x14ac:dyDescent="0.25">
      <c r="A73" s="6">
        <v>9</v>
      </c>
      <c r="B73" s="5" t="s">
        <v>121</v>
      </c>
      <c r="C73" s="5" t="s">
        <v>140</v>
      </c>
      <c r="D73" s="5" t="s">
        <v>142</v>
      </c>
      <c r="E73" s="5" t="s">
        <v>141</v>
      </c>
      <c r="F73" s="9">
        <v>1233</v>
      </c>
      <c r="G73" s="7">
        <v>27742.5</v>
      </c>
    </row>
    <row r="74" spans="1:7" outlineLevel="2" x14ac:dyDescent="0.25">
      <c r="A74" s="6">
        <v>10</v>
      </c>
      <c r="B74" s="5" t="s">
        <v>121</v>
      </c>
      <c r="C74" s="5" t="s">
        <v>140</v>
      </c>
      <c r="D74" s="5" t="s">
        <v>139</v>
      </c>
      <c r="E74" s="5" t="s">
        <v>138</v>
      </c>
      <c r="F74" s="9">
        <v>869</v>
      </c>
      <c r="G74" s="7">
        <v>8690</v>
      </c>
    </row>
    <row r="75" spans="1:7" outlineLevel="2" x14ac:dyDescent="0.25">
      <c r="A75" s="6">
        <v>11</v>
      </c>
      <c r="B75" s="5" t="s">
        <v>121</v>
      </c>
      <c r="C75" s="5" t="s">
        <v>127</v>
      </c>
      <c r="D75" s="5" t="s">
        <v>136</v>
      </c>
      <c r="E75" s="5" t="s">
        <v>137</v>
      </c>
      <c r="F75" s="9">
        <v>981</v>
      </c>
      <c r="G75" s="7">
        <v>8779.9499999999989</v>
      </c>
    </row>
    <row r="76" spans="1:7" outlineLevel="2" x14ac:dyDescent="0.25">
      <c r="A76" s="6">
        <v>12</v>
      </c>
      <c r="B76" s="5" t="s">
        <v>121</v>
      </c>
      <c r="C76" s="5" t="s">
        <v>127</v>
      </c>
      <c r="D76" s="5" t="s">
        <v>136</v>
      </c>
      <c r="E76" s="5" t="s">
        <v>135</v>
      </c>
      <c r="F76" s="9">
        <v>861</v>
      </c>
      <c r="G76" s="7">
        <v>7705.95</v>
      </c>
    </row>
    <row r="77" spans="1:7" outlineLevel="2" x14ac:dyDescent="0.25">
      <c r="A77" s="6">
        <v>13</v>
      </c>
      <c r="B77" s="5" t="s">
        <v>121</v>
      </c>
      <c r="C77" s="5" t="s">
        <v>127</v>
      </c>
      <c r="D77" s="5" t="s">
        <v>133</v>
      </c>
      <c r="E77" s="5" t="s">
        <v>134</v>
      </c>
      <c r="F77" s="9">
        <v>1000</v>
      </c>
      <c r="G77" s="7">
        <v>8950</v>
      </c>
    </row>
    <row r="78" spans="1:7" outlineLevel="2" x14ac:dyDescent="0.25">
      <c r="A78" s="6">
        <v>14</v>
      </c>
      <c r="B78" s="5" t="s">
        <v>121</v>
      </c>
      <c r="C78" s="5" t="s">
        <v>127</v>
      </c>
      <c r="D78" s="5" t="s">
        <v>133</v>
      </c>
      <c r="E78" s="5" t="s">
        <v>132</v>
      </c>
      <c r="F78" s="9">
        <v>864</v>
      </c>
      <c r="G78" s="7">
        <v>7732.7999999999993</v>
      </c>
    </row>
    <row r="79" spans="1:7" outlineLevel="2" x14ac:dyDescent="0.25">
      <c r="A79" s="6">
        <v>15</v>
      </c>
      <c r="B79" s="5" t="s">
        <v>121</v>
      </c>
      <c r="C79" s="5" t="s">
        <v>127</v>
      </c>
      <c r="D79" s="5" t="s">
        <v>131</v>
      </c>
      <c r="E79" s="5" t="s">
        <v>130</v>
      </c>
      <c r="F79" s="9">
        <v>908</v>
      </c>
      <c r="G79" s="7">
        <v>8399</v>
      </c>
    </row>
    <row r="80" spans="1:7" outlineLevel="2" x14ac:dyDescent="0.25">
      <c r="A80" s="6">
        <v>16</v>
      </c>
      <c r="B80" s="5" t="s">
        <v>121</v>
      </c>
      <c r="C80" s="5" t="s">
        <v>127</v>
      </c>
      <c r="D80" s="5" t="s">
        <v>126</v>
      </c>
      <c r="E80" s="5" t="s">
        <v>129</v>
      </c>
      <c r="F80" s="9">
        <v>938</v>
      </c>
      <c r="G80" s="7">
        <v>8395.0999999999985</v>
      </c>
    </row>
    <row r="81" spans="1:7" outlineLevel="2" x14ac:dyDescent="0.25">
      <c r="A81" s="6">
        <v>17</v>
      </c>
      <c r="B81" s="5" t="s">
        <v>121</v>
      </c>
      <c r="C81" s="5" t="s">
        <v>127</v>
      </c>
      <c r="D81" s="5" t="s">
        <v>126</v>
      </c>
      <c r="E81" s="5" t="s">
        <v>128</v>
      </c>
      <c r="F81" s="9">
        <v>1061</v>
      </c>
      <c r="G81" s="7">
        <v>10079.5</v>
      </c>
    </row>
    <row r="82" spans="1:7" outlineLevel="2" x14ac:dyDescent="0.25">
      <c r="A82" s="6">
        <v>18</v>
      </c>
      <c r="B82" s="5" t="s">
        <v>121</v>
      </c>
      <c r="C82" s="5" t="s">
        <v>127</v>
      </c>
      <c r="D82" s="5" t="s">
        <v>126</v>
      </c>
      <c r="E82" s="5" t="s">
        <v>125</v>
      </c>
      <c r="F82" s="9">
        <v>768</v>
      </c>
      <c r="G82" s="7">
        <v>8409.5999999999985</v>
      </c>
    </row>
    <row r="83" spans="1:7" outlineLevel="2" x14ac:dyDescent="0.25">
      <c r="A83" s="6">
        <v>19</v>
      </c>
      <c r="B83" s="5" t="s">
        <v>121</v>
      </c>
      <c r="C83" s="5" t="s">
        <v>120</v>
      </c>
      <c r="D83" s="5" t="s">
        <v>70</v>
      </c>
      <c r="E83" s="5" t="s">
        <v>124</v>
      </c>
      <c r="F83" s="9">
        <v>672</v>
      </c>
      <c r="G83" s="7">
        <v>4300.8</v>
      </c>
    </row>
    <row r="84" spans="1:7" outlineLevel="2" x14ac:dyDescent="0.25">
      <c r="A84" s="6">
        <v>20</v>
      </c>
      <c r="B84" s="5" t="s">
        <v>121</v>
      </c>
      <c r="C84" s="5" t="s">
        <v>120</v>
      </c>
      <c r="D84" s="5" t="s">
        <v>123</v>
      </c>
      <c r="E84" s="5" t="s">
        <v>122</v>
      </c>
      <c r="F84" s="9">
        <v>1271</v>
      </c>
      <c r="G84" s="7">
        <v>9659.6</v>
      </c>
    </row>
    <row r="85" spans="1:7" outlineLevel="2" x14ac:dyDescent="0.25">
      <c r="A85" s="6">
        <v>21</v>
      </c>
      <c r="B85" s="5" t="s">
        <v>121</v>
      </c>
      <c r="C85" s="5" t="s">
        <v>120</v>
      </c>
      <c r="D85" s="5" t="s">
        <v>70</v>
      </c>
      <c r="E85" s="5" t="s">
        <v>119</v>
      </c>
      <c r="F85" s="9">
        <v>872</v>
      </c>
      <c r="G85" s="7">
        <v>11623.76</v>
      </c>
    </row>
    <row r="86" spans="1:7" outlineLevel="1" x14ac:dyDescent="0.25">
      <c r="B86" s="30" t="s">
        <v>414</v>
      </c>
      <c r="F86" s="9">
        <f>SUBTOTAL(9,F65:F85)</f>
        <v>21291</v>
      </c>
      <c r="G86" s="7">
        <f>SUBTOTAL(9,G65:G85)</f>
        <v>334122.00999999995</v>
      </c>
    </row>
    <row r="87" spans="1:7" x14ac:dyDescent="0.25">
      <c r="B87" s="30" t="s">
        <v>30</v>
      </c>
      <c r="F87" s="9">
        <f>SUBTOTAL(9,F2:F85)</f>
        <v>1305637</v>
      </c>
      <c r="G87" s="7">
        <f>SUBTOTAL(9,G2:G85)</f>
        <v>4257919.209999999</v>
      </c>
    </row>
  </sheetData>
  <autoFilter ref="A1:G85" xr:uid="{0D962FA6-A43E-4BC1-A885-4E0ED716CD08}">
    <sortState xmlns:xlrd2="http://schemas.microsoft.com/office/spreadsheetml/2017/richdata2" ref="A2:G85">
      <sortCondition ref="B1:B85"/>
    </sortState>
  </autoFilter>
  <mergeCells count="1">
    <mergeCell ref="I4:R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D76B0-EE65-4770-82C3-FC89B65C61C4}">
  <sheetPr>
    <tabColor rgb="FF92D050"/>
  </sheetPr>
  <dimension ref="A1:N11"/>
  <sheetViews>
    <sheetView showGridLines="0" workbookViewId="0">
      <selection activeCell="B8" sqref="B8"/>
    </sheetView>
  </sheetViews>
  <sheetFormatPr defaultRowHeight="15" x14ac:dyDescent="0.25"/>
  <cols>
    <col min="1" max="1" width="14.28515625" style="5" bestFit="1" customWidth="1"/>
    <col min="2" max="2" width="14.28515625" style="5" customWidth="1"/>
    <col min="3" max="16384" width="9.140625" style="5"/>
  </cols>
  <sheetData>
    <row r="1" spans="1:14" ht="15.75" thickBot="1" x14ac:dyDescent="0.3">
      <c r="A1" s="46" t="s">
        <v>167</v>
      </c>
      <c r="B1" s="46"/>
    </row>
    <row r="2" spans="1:14" ht="15.75" thickBot="1" x14ac:dyDescent="0.3">
      <c r="A2" s="13" t="s">
        <v>166</v>
      </c>
      <c r="B2" s="17">
        <v>250</v>
      </c>
    </row>
    <row r="3" spans="1:14" ht="15.75" thickBot="1" x14ac:dyDescent="0.3">
      <c r="A3" s="13" t="s">
        <v>165</v>
      </c>
      <c r="B3" s="16">
        <v>16.5</v>
      </c>
      <c r="E3" s="54" t="s">
        <v>161</v>
      </c>
      <c r="F3" s="54"/>
      <c r="G3" s="54"/>
      <c r="H3" s="54"/>
      <c r="I3" s="54"/>
      <c r="J3" s="54"/>
      <c r="K3" s="54"/>
      <c r="L3" s="54"/>
      <c r="M3" s="54"/>
      <c r="N3" s="54"/>
    </row>
    <row r="4" spans="1:14" ht="15.75" thickBot="1" x14ac:dyDescent="0.3">
      <c r="A4" s="13" t="s">
        <v>164</v>
      </c>
      <c r="B4" s="16">
        <v>22</v>
      </c>
      <c r="E4" s="54"/>
      <c r="F4" s="54"/>
      <c r="G4" s="54"/>
      <c r="H4" s="54"/>
      <c r="I4" s="54"/>
      <c r="J4" s="54"/>
      <c r="K4" s="54"/>
      <c r="L4" s="54"/>
      <c r="M4" s="54"/>
      <c r="N4" s="54"/>
    </row>
    <row r="5" spans="1:14" ht="3.75" customHeight="1" thickBot="1" x14ac:dyDescent="0.3">
      <c r="A5" s="13"/>
      <c r="B5" s="13"/>
      <c r="E5" s="54"/>
      <c r="F5" s="54"/>
      <c r="G5" s="54"/>
      <c r="H5" s="54"/>
      <c r="I5" s="54"/>
      <c r="J5" s="54"/>
      <c r="K5" s="54"/>
      <c r="L5" s="54"/>
      <c r="M5" s="54"/>
      <c r="N5" s="54"/>
    </row>
    <row r="6" spans="1:14" ht="15.75" thickBot="1" x14ac:dyDescent="0.3">
      <c r="A6" s="15" t="s">
        <v>163</v>
      </c>
      <c r="B6" s="14">
        <v>590.90909090909088</v>
      </c>
    </row>
    <row r="7" spans="1:14" ht="3.75" customHeight="1" thickBot="1" x14ac:dyDescent="0.3">
      <c r="A7" s="13"/>
      <c r="B7" s="13"/>
    </row>
    <row r="8" spans="1:14" ht="30" customHeight="1" thickBot="1" x14ac:dyDescent="0.3">
      <c r="A8" s="12" t="s">
        <v>162</v>
      </c>
      <c r="B8" s="11">
        <f>IFERROR((B4-B3)*B6-B2,"")</f>
        <v>3000</v>
      </c>
    </row>
    <row r="9" spans="1:14" x14ac:dyDescent="0.25">
      <c r="E9" s="41" t="s">
        <v>168</v>
      </c>
      <c r="F9" s="41"/>
      <c r="G9" s="41"/>
      <c r="H9" s="41"/>
      <c r="I9" s="41"/>
      <c r="J9" s="41"/>
      <c r="K9" s="41"/>
      <c r="L9" s="41"/>
      <c r="M9" s="41"/>
      <c r="N9" s="41"/>
    </row>
    <row r="10" spans="1:14" x14ac:dyDescent="0.25">
      <c r="E10" s="41"/>
      <c r="F10" s="41"/>
      <c r="G10" s="41"/>
      <c r="H10" s="41"/>
      <c r="I10" s="41"/>
      <c r="J10" s="41"/>
      <c r="K10" s="41"/>
      <c r="L10" s="41"/>
      <c r="M10" s="41"/>
      <c r="N10" s="41"/>
    </row>
    <row r="11" spans="1:14" x14ac:dyDescent="0.25">
      <c r="E11" s="41"/>
      <c r="F11" s="41"/>
      <c r="G11" s="41"/>
      <c r="H11" s="41"/>
      <c r="I11" s="41"/>
      <c r="J11" s="41"/>
      <c r="K11" s="41"/>
      <c r="L11" s="41"/>
      <c r="M11" s="41"/>
      <c r="N11" s="41"/>
    </row>
  </sheetData>
  <mergeCells count="3">
    <mergeCell ref="A1:B1"/>
    <mergeCell ref="E3:N5"/>
    <mergeCell ref="E9:N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F64F-A4D2-488F-AB96-00ADB57B81F4}">
  <sheetPr>
    <tabColor rgb="FF92D050"/>
  </sheetPr>
  <dimension ref="A3:L10"/>
  <sheetViews>
    <sheetView workbookViewId="0">
      <selection activeCell="A4" sqref="A4"/>
    </sheetView>
  </sheetViews>
  <sheetFormatPr defaultRowHeight="15" x14ac:dyDescent="0.25"/>
  <cols>
    <col min="1" max="1" width="21.28515625" customWidth="1"/>
    <col min="2" max="2" width="15.140625" bestFit="1" customWidth="1"/>
    <col min="3" max="3" width="19.42578125" bestFit="1" customWidth="1"/>
    <col min="4" max="4" width="11.28515625" bestFit="1" customWidth="1"/>
  </cols>
  <sheetData>
    <row r="3" spans="1:12" ht="26.25" x14ac:dyDescent="0.4">
      <c r="A3" s="56" t="s">
        <v>415</v>
      </c>
      <c r="B3" s="55" t="s">
        <v>416</v>
      </c>
    </row>
    <row r="4" spans="1:12" x14ac:dyDescent="0.25">
      <c r="A4" t="s">
        <v>176</v>
      </c>
    </row>
    <row r="5" spans="1:12" x14ac:dyDescent="0.25">
      <c r="B5" t="s">
        <v>175</v>
      </c>
    </row>
    <row r="6" spans="1:12" x14ac:dyDescent="0.25">
      <c r="B6" t="s">
        <v>174</v>
      </c>
    </row>
    <row r="7" spans="1:12" x14ac:dyDescent="0.25">
      <c r="A7" t="s">
        <v>173</v>
      </c>
    </row>
    <row r="8" spans="1:12" ht="15.75" x14ac:dyDescent="0.25">
      <c r="B8" t="s">
        <v>172</v>
      </c>
      <c r="C8" s="41" t="s">
        <v>169</v>
      </c>
      <c r="D8" s="41"/>
      <c r="E8" s="41"/>
      <c r="F8" s="41"/>
      <c r="G8" s="41"/>
      <c r="H8" s="41"/>
      <c r="I8" s="41"/>
      <c r="J8" s="41"/>
      <c r="K8" s="41"/>
      <c r="L8" s="41"/>
    </row>
    <row r="9" spans="1:12" x14ac:dyDescent="0.25">
      <c r="B9" t="s">
        <v>171</v>
      </c>
    </row>
    <row r="10" spans="1:12" x14ac:dyDescent="0.25">
      <c r="B10" t="s">
        <v>170</v>
      </c>
    </row>
  </sheetData>
  <mergeCells count="1">
    <mergeCell ref="C8:L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D839-4543-498E-AE80-6121BED9307A}">
  <sheetPr>
    <tabColor rgb="FF92D050"/>
  </sheetPr>
  <dimension ref="A1:O38"/>
  <sheetViews>
    <sheetView topLeftCell="A19" workbookViewId="0">
      <selection activeCell="I13" sqref="I13"/>
    </sheetView>
  </sheetViews>
  <sheetFormatPr defaultRowHeight="15" x14ac:dyDescent="0.25"/>
  <cols>
    <col min="1" max="1" width="39" customWidth="1"/>
    <col min="2" max="2" width="14.140625" customWidth="1"/>
    <col min="3" max="3" width="12.5703125" customWidth="1"/>
    <col min="4" max="4" width="15.28515625" style="20" customWidth="1"/>
  </cols>
  <sheetData>
    <row r="1" spans="1:15" ht="15.75" x14ac:dyDescent="0.25">
      <c r="A1" s="47" t="s">
        <v>254</v>
      </c>
      <c r="B1" s="47"/>
      <c r="C1" s="47"/>
    </row>
    <row r="2" spans="1:15" x14ac:dyDescent="0.25">
      <c r="A2" t="s">
        <v>253</v>
      </c>
      <c r="B2" t="s">
        <v>252</v>
      </c>
      <c r="C2" t="s">
        <v>251</v>
      </c>
      <c r="D2" s="21" t="s">
        <v>250</v>
      </c>
    </row>
    <row r="3" spans="1:15" x14ac:dyDescent="0.25">
      <c r="A3" t="s">
        <v>249</v>
      </c>
      <c r="B3" t="s">
        <v>182</v>
      </c>
      <c r="C3" t="s">
        <v>248</v>
      </c>
      <c r="D3" s="20">
        <v>1000</v>
      </c>
    </row>
    <row r="4" spans="1:15" x14ac:dyDescent="0.25">
      <c r="A4" t="s">
        <v>247</v>
      </c>
      <c r="B4" t="s">
        <v>188</v>
      </c>
      <c r="C4" t="s">
        <v>246</v>
      </c>
      <c r="D4" s="20">
        <v>3000</v>
      </c>
    </row>
    <row r="5" spans="1:15" x14ac:dyDescent="0.25">
      <c r="A5" t="s">
        <v>245</v>
      </c>
      <c r="B5" t="s">
        <v>188</v>
      </c>
      <c r="C5" t="s">
        <v>244</v>
      </c>
      <c r="D5" s="20">
        <v>3000</v>
      </c>
    </row>
    <row r="6" spans="1:15" x14ac:dyDescent="0.25">
      <c r="A6" t="s">
        <v>243</v>
      </c>
      <c r="B6" t="s">
        <v>185</v>
      </c>
      <c r="C6" t="s">
        <v>242</v>
      </c>
      <c r="D6" s="20">
        <v>3000</v>
      </c>
    </row>
    <row r="7" spans="1:15" ht="15" customHeight="1" x14ac:dyDescent="0.25">
      <c r="A7" t="s">
        <v>241</v>
      </c>
      <c r="B7" t="s">
        <v>47</v>
      </c>
      <c r="C7" t="s">
        <v>240</v>
      </c>
      <c r="D7" s="20">
        <v>2000</v>
      </c>
      <c r="F7" s="57" t="s">
        <v>178</v>
      </c>
      <c r="G7" s="58"/>
      <c r="H7" s="58"/>
      <c r="I7" s="58"/>
      <c r="J7" s="58"/>
      <c r="K7" s="58"/>
      <c r="L7" s="58"/>
      <c r="M7" s="58"/>
      <c r="N7" s="58"/>
      <c r="O7" s="59"/>
    </row>
    <row r="8" spans="1:15" x14ac:dyDescent="0.25">
      <c r="A8" t="s">
        <v>239</v>
      </c>
      <c r="B8" t="s">
        <v>182</v>
      </c>
      <c r="C8" t="s">
        <v>238</v>
      </c>
      <c r="D8" s="20">
        <v>1000</v>
      </c>
    </row>
    <row r="9" spans="1:15" x14ac:dyDescent="0.25">
      <c r="A9" t="s">
        <v>237</v>
      </c>
      <c r="B9" t="s">
        <v>185</v>
      </c>
      <c r="C9" t="s">
        <v>236</v>
      </c>
      <c r="D9" s="20">
        <v>2000</v>
      </c>
    </row>
    <row r="10" spans="1:15" ht="15" customHeight="1" x14ac:dyDescent="0.25">
      <c r="A10" t="s">
        <v>233</v>
      </c>
      <c r="B10" t="s">
        <v>185</v>
      </c>
      <c r="C10" t="s">
        <v>232</v>
      </c>
      <c r="D10" s="20">
        <v>1000</v>
      </c>
    </row>
    <row r="11" spans="1:15" x14ac:dyDescent="0.25">
      <c r="A11" t="s">
        <v>235</v>
      </c>
      <c r="B11" t="s">
        <v>47</v>
      </c>
      <c r="C11" t="s">
        <v>234</v>
      </c>
      <c r="D11" s="20">
        <v>1000</v>
      </c>
    </row>
    <row r="12" spans="1:15" x14ac:dyDescent="0.25">
      <c r="A12" t="s">
        <v>233</v>
      </c>
      <c r="B12" t="s">
        <v>185</v>
      </c>
      <c r="C12" t="s">
        <v>232</v>
      </c>
      <c r="D12" s="20">
        <v>1000</v>
      </c>
    </row>
    <row r="13" spans="1:15" ht="15" customHeight="1" x14ac:dyDescent="0.25">
      <c r="A13" t="s">
        <v>231</v>
      </c>
      <c r="B13" t="s">
        <v>188</v>
      </c>
      <c r="C13" t="s">
        <v>230</v>
      </c>
      <c r="D13" s="20">
        <v>3000</v>
      </c>
    </row>
    <row r="14" spans="1:15" x14ac:dyDescent="0.25">
      <c r="A14" t="s">
        <v>229</v>
      </c>
      <c r="B14" t="s">
        <v>182</v>
      </c>
      <c r="C14" t="s">
        <v>228</v>
      </c>
      <c r="D14" s="20">
        <v>1000</v>
      </c>
    </row>
    <row r="15" spans="1:15" x14ac:dyDescent="0.25">
      <c r="A15" t="s">
        <v>227</v>
      </c>
      <c r="B15" t="s">
        <v>188</v>
      </c>
      <c r="C15" t="s">
        <v>226</v>
      </c>
      <c r="D15" s="20">
        <v>2000</v>
      </c>
    </row>
    <row r="16" spans="1:15" x14ac:dyDescent="0.25">
      <c r="A16" t="s">
        <v>225</v>
      </c>
      <c r="B16" t="s">
        <v>185</v>
      </c>
      <c r="C16" t="s">
        <v>224</v>
      </c>
      <c r="D16" s="20">
        <v>1000</v>
      </c>
    </row>
    <row r="17" spans="1:4" x14ac:dyDescent="0.25">
      <c r="A17" t="s">
        <v>223</v>
      </c>
      <c r="B17" t="s">
        <v>182</v>
      </c>
      <c r="C17" t="s">
        <v>222</v>
      </c>
      <c r="D17" s="20">
        <v>1000</v>
      </c>
    </row>
    <row r="18" spans="1:4" x14ac:dyDescent="0.25">
      <c r="A18" t="s">
        <v>221</v>
      </c>
      <c r="B18" t="s">
        <v>182</v>
      </c>
      <c r="C18" t="s">
        <v>220</v>
      </c>
      <c r="D18" s="20">
        <v>1000</v>
      </c>
    </row>
    <row r="19" spans="1:4" x14ac:dyDescent="0.25">
      <c r="A19" t="s">
        <v>219</v>
      </c>
      <c r="B19" t="s">
        <v>188</v>
      </c>
      <c r="C19" t="s">
        <v>218</v>
      </c>
      <c r="D19" s="20">
        <v>3000</v>
      </c>
    </row>
    <row r="20" spans="1:4" x14ac:dyDescent="0.25">
      <c r="A20" t="s">
        <v>217</v>
      </c>
      <c r="B20" t="s">
        <v>188</v>
      </c>
      <c r="C20" t="s">
        <v>216</v>
      </c>
      <c r="D20" s="20">
        <v>3000</v>
      </c>
    </row>
    <row r="21" spans="1:4" x14ac:dyDescent="0.25">
      <c r="A21" t="s">
        <v>213</v>
      </c>
      <c r="B21" t="s">
        <v>182</v>
      </c>
      <c r="C21" t="s">
        <v>212</v>
      </c>
      <c r="D21" s="20">
        <v>1000</v>
      </c>
    </row>
    <row r="22" spans="1:4" x14ac:dyDescent="0.25">
      <c r="A22" t="s">
        <v>215</v>
      </c>
      <c r="B22" t="s">
        <v>47</v>
      </c>
      <c r="C22" t="s">
        <v>214</v>
      </c>
      <c r="D22" s="20">
        <v>2000</v>
      </c>
    </row>
    <row r="23" spans="1:4" x14ac:dyDescent="0.25">
      <c r="A23" t="s">
        <v>213</v>
      </c>
      <c r="B23" t="s">
        <v>182</v>
      </c>
      <c r="C23" t="s">
        <v>212</v>
      </c>
      <c r="D23" s="20">
        <v>1000</v>
      </c>
    </row>
    <row r="24" spans="1:4" x14ac:dyDescent="0.25">
      <c r="A24" t="s">
        <v>211</v>
      </c>
      <c r="B24" t="s">
        <v>182</v>
      </c>
      <c r="C24" t="s">
        <v>210</v>
      </c>
      <c r="D24" s="20">
        <v>1000</v>
      </c>
    </row>
    <row r="25" spans="1:4" x14ac:dyDescent="0.25">
      <c r="A25" t="s">
        <v>209</v>
      </c>
      <c r="B25" t="s">
        <v>188</v>
      </c>
      <c r="C25" t="s">
        <v>208</v>
      </c>
      <c r="D25" s="20">
        <v>2000</v>
      </c>
    </row>
    <row r="26" spans="1:4" x14ac:dyDescent="0.25">
      <c r="A26" t="s">
        <v>207</v>
      </c>
      <c r="B26" t="s">
        <v>185</v>
      </c>
      <c r="C26" t="s">
        <v>206</v>
      </c>
      <c r="D26" s="20">
        <v>2000</v>
      </c>
    </row>
    <row r="27" spans="1:4" x14ac:dyDescent="0.25">
      <c r="A27" t="s">
        <v>205</v>
      </c>
      <c r="B27" t="s">
        <v>182</v>
      </c>
      <c r="C27" t="s">
        <v>204</v>
      </c>
      <c r="D27" s="20">
        <v>1000</v>
      </c>
    </row>
    <row r="28" spans="1:4" x14ac:dyDescent="0.25">
      <c r="A28" t="s">
        <v>203</v>
      </c>
      <c r="B28" t="s">
        <v>182</v>
      </c>
      <c r="C28" t="s">
        <v>202</v>
      </c>
      <c r="D28" s="20">
        <v>3000</v>
      </c>
    </row>
    <row r="29" spans="1:4" x14ac:dyDescent="0.25">
      <c r="A29" t="s">
        <v>201</v>
      </c>
      <c r="B29" t="s">
        <v>188</v>
      </c>
      <c r="C29" t="s">
        <v>200</v>
      </c>
      <c r="D29" s="20">
        <v>3000</v>
      </c>
    </row>
    <row r="30" spans="1:4" x14ac:dyDescent="0.25">
      <c r="A30" t="s">
        <v>199</v>
      </c>
      <c r="B30" t="s">
        <v>185</v>
      </c>
      <c r="C30" t="s">
        <v>198</v>
      </c>
      <c r="D30" s="20">
        <v>3000</v>
      </c>
    </row>
    <row r="31" spans="1:4" x14ac:dyDescent="0.25">
      <c r="A31" t="s">
        <v>197</v>
      </c>
      <c r="B31" t="s">
        <v>47</v>
      </c>
      <c r="C31" t="s">
        <v>196</v>
      </c>
      <c r="D31" s="20">
        <v>3000</v>
      </c>
    </row>
    <row r="32" spans="1:4" x14ac:dyDescent="0.25">
      <c r="A32" t="s">
        <v>195</v>
      </c>
      <c r="B32" t="s">
        <v>185</v>
      </c>
      <c r="C32" t="s">
        <v>194</v>
      </c>
      <c r="D32" s="20">
        <v>1000</v>
      </c>
    </row>
    <row r="33" spans="1:4" x14ac:dyDescent="0.25">
      <c r="A33" t="s">
        <v>193</v>
      </c>
      <c r="B33" t="s">
        <v>47</v>
      </c>
      <c r="C33" t="s">
        <v>192</v>
      </c>
      <c r="D33" s="20">
        <v>1000</v>
      </c>
    </row>
    <row r="34" spans="1:4" x14ac:dyDescent="0.25">
      <c r="A34" t="s">
        <v>191</v>
      </c>
      <c r="B34" t="s">
        <v>188</v>
      </c>
      <c r="C34" t="s">
        <v>190</v>
      </c>
      <c r="D34" s="20">
        <v>2000</v>
      </c>
    </row>
    <row r="35" spans="1:4" x14ac:dyDescent="0.25">
      <c r="A35" t="s">
        <v>189</v>
      </c>
      <c r="B35" t="s">
        <v>188</v>
      </c>
      <c r="C35" t="s">
        <v>187</v>
      </c>
      <c r="D35" s="20">
        <v>2000</v>
      </c>
    </row>
    <row r="36" spans="1:4" x14ac:dyDescent="0.25">
      <c r="A36" t="s">
        <v>186</v>
      </c>
      <c r="B36" t="s">
        <v>185</v>
      </c>
      <c r="C36" t="s">
        <v>184</v>
      </c>
      <c r="D36" s="20">
        <v>3000</v>
      </c>
    </row>
    <row r="37" spans="1:4" x14ac:dyDescent="0.25">
      <c r="A37" t="s">
        <v>183</v>
      </c>
      <c r="B37" t="s">
        <v>182</v>
      </c>
      <c r="C37" t="s">
        <v>181</v>
      </c>
      <c r="D37" s="20">
        <v>1000</v>
      </c>
    </row>
    <row r="38" spans="1:4" x14ac:dyDescent="0.25">
      <c r="A38" t="s">
        <v>180</v>
      </c>
      <c r="B38" t="s">
        <v>47</v>
      </c>
      <c r="C38" t="s">
        <v>179</v>
      </c>
      <c r="D38" s="20">
        <v>2000</v>
      </c>
    </row>
  </sheetData>
  <mergeCells count="2">
    <mergeCell ref="A1:C1"/>
    <mergeCell ref="F7:O7"/>
  </mergeCells>
  <phoneticPr fontId="21" type="noConversion"/>
  <conditionalFormatting sqref="A3:A38">
    <cfRule type="expression" dxfId="0" priority="1">
      <formula>AND($B3=$B$7,$D3&gt;1000)</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14C1-531E-44A4-9CA8-30843DFAE96A}">
  <sheetPr>
    <tabColor rgb="FF92D050"/>
  </sheetPr>
  <dimension ref="A1:J15"/>
  <sheetViews>
    <sheetView workbookViewId="0">
      <selection activeCell="B6" sqref="B6"/>
    </sheetView>
  </sheetViews>
  <sheetFormatPr defaultRowHeight="15" x14ac:dyDescent="0.25"/>
  <cols>
    <col min="1" max="1" width="31.5703125" customWidth="1"/>
    <col min="2" max="2" width="17" customWidth="1"/>
  </cols>
  <sheetData>
    <row r="1" spans="1:10" ht="31.5" x14ac:dyDescent="0.25">
      <c r="A1" s="48" t="s">
        <v>262</v>
      </c>
      <c r="B1" s="49"/>
    </row>
    <row r="2" spans="1:10" x14ac:dyDescent="0.25">
      <c r="A2" s="24" t="s">
        <v>261</v>
      </c>
      <c r="B2" s="23" t="s">
        <v>260</v>
      </c>
    </row>
    <row r="3" spans="1:10" x14ac:dyDescent="0.25">
      <c r="A3" t="s">
        <v>259</v>
      </c>
      <c r="B3" s="22">
        <f ca="1">TODAY()</f>
        <v>45718</v>
      </c>
    </row>
    <row r="4" spans="1:10" x14ac:dyDescent="0.25">
      <c r="A4" t="s">
        <v>258</v>
      </c>
      <c r="B4">
        <v>4</v>
      </c>
    </row>
    <row r="5" spans="1:10" x14ac:dyDescent="0.25">
      <c r="A5" t="s">
        <v>257</v>
      </c>
      <c r="B5">
        <v>2</v>
      </c>
    </row>
    <row r="6" spans="1:10" x14ac:dyDescent="0.25">
      <c r="A6" t="s">
        <v>256</v>
      </c>
      <c r="B6" s="22">
        <f ca="1">WORKDAY(B3,B4)</f>
        <v>45722</v>
      </c>
    </row>
    <row r="7" spans="1:10" ht="18.75" x14ac:dyDescent="0.25">
      <c r="A7" s="61" t="s">
        <v>255</v>
      </c>
      <c r="B7" s="62"/>
      <c r="C7" s="62"/>
      <c r="D7" s="62"/>
      <c r="E7" s="62"/>
      <c r="F7" s="62"/>
      <c r="G7" s="62"/>
      <c r="H7" s="62"/>
      <c r="I7" s="62"/>
      <c r="J7" s="63"/>
    </row>
    <row r="11" spans="1:10" ht="18.75" customHeight="1" x14ac:dyDescent="0.25"/>
    <row r="13" spans="1:10" ht="18.75" customHeight="1" x14ac:dyDescent="0.25"/>
    <row r="15" spans="1:10" ht="18.75" customHeight="1" x14ac:dyDescent="0.25"/>
  </sheetData>
  <mergeCells count="2">
    <mergeCell ref="A1:B1"/>
    <mergeCell ref="A7:J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7869-C7AE-4D8E-ACB4-8F161123706C}">
  <sheetPr>
    <tabColor rgb="FF92D050"/>
  </sheetPr>
  <dimension ref="A1:Q85"/>
  <sheetViews>
    <sheetView topLeftCell="A2" workbookViewId="0">
      <selection activeCell="B4" sqref="B4"/>
    </sheetView>
  </sheetViews>
  <sheetFormatPr defaultRowHeight="15" x14ac:dyDescent="0.25"/>
  <cols>
    <col min="1" max="1" width="11.140625" style="26" customWidth="1"/>
    <col min="2" max="2" width="10.42578125" customWidth="1"/>
    <col min="3" max="3" width="10.42578125" style="26" customWidth="1"/>
    <col min="4" max="4" width="11.28515625" customWidth="1"/>
    <col min="5" max="5" width="10.28515625" style="26" customWidth="1"/>
    <col min="6" max="6" width="14.28515625" style="25" customWidth="1"/>
  </cols>
  <sheetData>
    <row r="1" spans="1:17" ht="30" x14ac:dyDescent="0.25">
      <c r="A1" s="28" t="s">
        <v>278</v>
      </c>
      <c r="B1" t="s">
        <v>28</v>
      </c>
      <c r="C1" s="28" t="s">
        <v>277</v>
      </c>
      <c r="D1" t="s">
        <v>276</v>
      </c>
      <c r="E1" s="26" t="s">
        <v>23</v>
      </c>
      <c r="F1" s="25" t="s">
        <v>275</v>
      </c>
    </row>
    <row r="2" spans="1:17" ht="18.75" customHeight="1" x14ac:dyDescent="0.25">
      <c r="A2" s="26">
        <v>21</v>
      </c>
      <c r="B2" t="s">
        <v>274</v>
      </c>
      <c r="C2" s="26">
        <v>44</v>
      </c>
      <c r="D2" t="s">
        <v>269</v>
      </c>
      <c r="E2" s="27">
        <f ca="1">(TODAY()-365)</f>
        <v>45353</v>
      </c>
      <c r="F2" s="25">
        <v>265025</v>
      </c>
      <c r="H2" s="65"/>
      <c r="I2" s="66"/>
      <c r="J2" s="66"/>
      <c r="K2" s="66"/>
      <c r="L2" s="66"/>
      <c r="M2" s="66"/>
      <c r="N2" s="66"/>
      <c r="O2" s="66"/>
      <c r="P2" s="66"/>
      <c r="Q2" s="67"/>
    </row>
    <row r="3" spans="1:17" x14ac:dyDescent="0.25">
      <c r="A3" s="26">
        <v>21</v>
      </c>
      <c r="B3" t="s">
        <v>274</v>
      </c>
      <c r="C3" s="26">
        <v>44</v>
      </c>
      <c r="D3" t="s">
        <v>269</v>
      </c>
      <c r="E3" s="27">
        <f ca="1">(TODAY())</f>
        <v>45718</v>
      </c>
      <c r="F3" s="25">
        <v>330682</v>
      </c>
    </row>
    <row r="4" spans="1:17" x14ac:dyDescent="0.25">
      <c r="A4" s="26">
        <v>21</v>
      </c>
      <c r="B4" t="s">
        <v>274</v>
      </c>
      <c r="C4" s="26">
        <v>44</v>
      </c>
      <c r="D4" t="s">
        <v>269</v>
      </c>
      <c r="E4" s="27">
        <f ca="1">(TODAY()+365)</f>
        <v>46083</v>
      </c>
      <c r="F4" s="25">
        <v>251539</v>
      </c>
    </row>
    <row r="5" spans="1:17" ht="18.75" customHeight="1" x14ac:dyDescent="0.25">
      <c r="A5" s="26">
        <v>21</v>
      </c>
      <c r="B5" t="s">
        <v>274</v>
      </c>
      <c r="C5" s="26">
        <v>56</v>
      </c>
      <c r="D5" t="s">
        <v>268</v>
      </c>
      <c r="E5" s="27">
        <f ca="1">(TODAY()-365)</f>
        <v>45353</v>
      </c>
      <c r="F5" s="25">
        <v>71072810</v>
      </c>
      <c r="H5" s="68" t="s">
        <v>263</v>
      </c>
      <c r="I5" s="68"/>
      <c r="J5" s="68"/>
      <c r="K5" s="68"/>
      <c r="L5" s="68"/>
      <c r="M5" s="68"/>
      <c r="N5" s="68"/>
      <c r="O5" s="68"/>
      <c r="P5" s="68"/>
      <c r="Q5" s="68"/>
    </row>
    <row r="6" spans="1:17" x14ac:dyDescent="0.25">
      <c r="A6" s="26">
        <v>21</v>
      </c>
      <c r="B6" t="s">
        <v>274</v>
      </c>
      <c r="C6" s="26">
        <v>56</v>
      </c>
      <c r="D6" t="s">
        <v>268</v>
      </c>
      <c r="E6" s="27">
        <f ca="1">(TODAY())</f>
        <v>45718</v>
      </c>
      <c r="F6" s="25">
        <v>80273172</v>
      </c>
      <c r="H6" s="69"/>
      <c r="I6" s="69"/>
      <c r="J6" s="69"/>
      <c r="K6" s="69"/>
      <c r="L6" s="69"/>
      <c r="M6" s="69"/>
      <c r="N6" s="69"/>
      <c r="O6" s="69"/>
      <c r="P6" s="69"/>
      <c r="Q6" s="69"/>
    </row>
    <row r="7" spans="1:17" x14ac:dyDescent="0.25">
      <c r="A7" s="26">
        <v>21</v>
      </c>
      <c r="B7" t="s">
        <v>274</v>
      </c>
      <c r="C7" s="26">
        <v>56</v>
      </c>
      <c r="D7" t="s">
        <v>268</v>
      </c>
      <c r="E7" s="27">
        <f ca="1">(TODAY()+365)</f>
        <v>46083</v>
      </c>
      <c r="F7" s="25">
        <v>79877714</v>
      </c>
      <c r="H7" s="69"/>
      <c r="I7" s="69"/>
      <c r="J7" s="69"/>
      <c r="K7" s="69"/>
      <c r="L7" s="69"/>
      <c r="M7" s="69"/>
      <c r="N7" s="69"/>
      <c r="O7" s="69"/>
      <c r="P7" s="69"/>
      <c r="Q7" s="69"/>
    </row>
    <row r="8" spans="1:17" x14ac:dyDescent="0.25">
      <c r="A8" s="26">
        <v>21</v>
      </c>
      <c r="B8" t="s">
        <v>274</v>
      </c>
      <c r="C8" s="26">
        <v>75</v>
      </c>
      <c r="D8" t="s">
        <v>267</v>
      </c>
      <c r="E8" s="27">
        <f ca="1">(TODAY()-365)</f>
        <v>45353</v>
      </c>
      <c r="F8" s="25">
        <v>431024</v>
      </c>
      <c r="H8" s="69"/>
      <c r="I8" s="69"/>
      <c r="J8" s="69"/>
      <c r="K8" s="69"/>
      <c r="L8" s="69"/>
      <c r="M8" s="69"/>
      <c r="N8" s="69"/>
      <c r="O8" s="69"/>
      <c r="P8" s="69"/>
      <c r="Q8" s="69"/>
    </row>
    <row r="9" spans="1:17" x14ac:dyDescent="0.25">
      <c r="A9" s="26">
        <v>21</v>
      </c>
      <c r="B9" t="s">
        <v>274</v>
      </c>
      <c r="C9" s="26">
        <v>75</v>
      </c>
      <c r="D9" t="s">
        <v>267</v>
      </c>
      <c r="E9" s="27">
        <f ca="1">(TODAY())</f>
        <v>45718</v>
      </c>
      <c r="F9" s="25">
        <v>520397</v>
      </c>
      <c r="H9" s="69"/>
      <c r="I9" s="69"/>
      <c r="J9" s="69"/>
      <c r="K9" s="69"/>
      <c r="L9" s="69"/>
      <c r="M9" s="69"/>
      <c r="N9" s="69"/>
      <c r="O9" s="69"/>
      <c r="P9" s="69"/>
      <c r="Q9" s="69"/>
    </row>
    <row r="10" spans="1:17" x14ac:dyDescent="0.25">
      <c r="A10" s="26">
        <v>21</v>
      </c>
      <c r="B10" t="s">
        <v>274</v>
      </c>
      <c r="C10" s="26">
        <v>75</v>
      </c>
      <c r="D10" t="s">
        <v>267</v>
      </c>
      <c r="E10" s="27">
        <f ca="1">(TODAY()+365)</f>
        <v>46083</v>
      </c>
      <c r="F10" s="25">
        <v>432136</v>
      </c>
      <c r="H10" s="69"/>
      <c r="I10" s="69"/>
      <c r="J10" s="69"/>
      <c r="K10" s="69"/>
      <c r="L10" s="69"/>
      <c r="M10" s="69"/>
      <c r="N10" s="69"/>
      <c r="O10" s="69"/>
      <c r="P10" s="69"/>
      <c r="Q10" s="69"/>
    </row>
    <row r="11" spans="1:17" x14ac:dyDescent="0.25">
      <c r="A11" s="26">
        <v>21</v>
      </c>
      <c r="B11" t="s">
        <v>274</v>
      </c>
      <c r="C11" s="26">
        <v>27</v>
      </c>
      <c r="D11" t="s">
        <v>266</v>
      </c>
      <c r="E11" s="27">
        <f ca="1">(TODAY()-365)</f>
        <v>45353</v>
      </c>
      <c r="F11" s="25">
        <v>11549881</v>
      </c>
    </row>
    <row r="12" spans="1:17" x14ac:dyDescent="0.25">
      <c r="A12" s="26">
        <v>21</v>
      </c>
      <c r="B12" t="s">
        <v>274</v>
      </c>
      <c r="C12" s="26">
        <v>27</v>
      </c>
      <c r="D12" t="s">
        <v>266</v>
      </c>
      <c r="E12" s="27">
        <f ca="1">(TODAY())</f>
        <v>45718</v>
      </c>
      <c r="F12" s="25">
        <v>11782549</v>
      </c>
    </row>
    <row r="13" spans="1:17" x14ac:dyDescent="0.25">
      <c r="A13" s="26">
        <v>21</v>
      </c>
      <c r="B13" t="s">
        <v>274</v>
      </c>
      <c r="C13" s="26">
        <v>27</v>
      </c>
      <c r="D13" t="s">
        <v>266</v>
      </c>
      <c r="E13" s="27">
        <f ca="1">(TODAY()+365)</f>
        <v>46083</v>
      </c>
      <c r="F13" s="25">
        <v>12175602</v>
      </c>
    </row>
    <row r="14" spans="1:17" x14ac:dyDescent="0.25">
      <c r="A14" s="26">
        <v>21</v>
      </c>
      <c r="B14" t="s">
        <v>274</v>
      </c>
      <c r="C14" s="26">
        <v>15</v>
      </c>
      <c r="D14" t="s">
        <v>264</v>
      </c>
      <c r="E14" s="27">
        <f ca="1">(TODAY()-365)</f>
        <v>45353</v>
      </c>
      <c r="F14" s="25">
        <v>4418388</v>
      </c>
    </row>
    <row r="15" spans="1:17" x14ac:dyDescent="0.25">
      <c r="A15" s="26">
        <v>21</v>
      </c>
      <c r="B15" t="s">
        <v>274</v>
      </c>
      <c r="C15" s="26">
        <v>15</v>
      </c>
      <c r="D15" t="s">
        <v>264</v>
      </c>
      <c r="E15" s="27">
        <f ca="1">(TODAY())</f>
        <v>45718</v>
      </c>
      <c r="F15" s="25">
        <v>5738473</v>
      </c>
    </row>
    <row r="16" spans="1:17" x14ac:dyDescent="0.25">
      <c r="A16" s="26">
        <v>21</v>
      </c>
      <c r="B16" t="s">
        <v>274</v>
      </c>
      <c r="C16" s="26">
        <v>15</v>
      </c>
      <c r="D16" t="s">
        <v>264</v>
      </c>
      <c r="E16" s="27">
        <f ca="1">(TODAY()+365)</f>
        <v>46083</v>
      </c>
      <c r="F16" s="25">
        <v>6261895</v>
      </c>
    </row>
    <row r="17" spans="1:6" x14ac:dyDescent="0.25">
      <c r="A17" s="26">
        <v>33</v>
      </c>
      <c r="B17" t="s">
        <v>273</v>
      </c>
      <c r="C17" s="26">
        <v>44</v>
      </c>
      <c r="D17" t="s">
        <v>269</v>
      </c>
      <c r="E17" s="27">
        <f ca="1">(TODAY()-365)</f>
        <v>45353</v>
      </c>
      <c r="F17" s="25">
        <v>8012300</v>
      </c>
    </row>
    <row r="18" spans="1:6" x14ac:dyDescent="0.25">
      <c r="A18" s="26">
        <v>33</v>
      </c>
      <c r="B18" t="s">
        <v>273</v>
      </c>
      <c r="C18" s="26">
        <v>44</v>
      </c>
      <c r="D18" t="s">
        <v>269</v>
      </c>
      <c r="E18" s="27">
        <f ca="1">(TODAY())</f>
        <v>45718</v>
      </c>
      <c r="F18" s="25">
        <v>10237100</v>
      </c>
    </row>
    <row r="19" spans="1:6" x14ac:dyDescent="0.25">
      <c r="A19" s="26">
        <v>33</v>
      </c>
      <c r="B19" t="s">
        <v>273</v>
      </c>
      <c r="C19" s="26">
        <v>44</v>
      </c>
      <c r="D19" t="s">
        <v>269</v>
      </c>
      <c r="E19" s="27">
        <f ca="1">(TODAY()+365)</f>
        <v>46083</v>
      </c>
      <c r="F19" s="25">
        <v>7119000</v>
      </c>
    </row>
    <row r="20" spans="1:6" x14ac:dyDescent="0.25">
      <c r="A20" s="26">
        <v>33</v>
      </c>
      <c r="B20" t="s">
        <v>273</v>
      </c>
      <c r="C20" s="26">
        <v>56</v>
      </c>
      <c r="D20" t="s">
        <v>268</v>
      </c>
      <c r="E20" s="27">
        <f ca="1">(TODAY()-365)</f>
        <v>45353</v>
      </c>
      <c r="F20" s="25">
        <v>13060100</v>
      </c>
    </row>
    <row r="21" spans="1:6" x14ac:dyDescent="0.25">
      <c r="A21" s="26">
        <v>33</v>
      </c>
      <c r="B21" t="s">
        <v>273</v>
      </c>
      <c r="C21" s="26">
        <v>56</v>
      </c>
      <c r="D21" t="s">
        <v>268</v>
      </c>
      <c r="E21" s="27">
        <f ca="1">(TODAY())</f>
        <v>45718</v>
      </c>
      <c r="F21" s="25">
        <v>14193800</v>
      </c>
    </row>
    <row r="22" spans="1:6" x14ac:dyDescent="0.25">
      <c r="A22" s="26">
        <v>33</v>
      </c>
      <c r="B22" t="s">
        <v>273</v>
      </c>
      <c r="C22" s="26">
        <v>56</v>
      </c>
      <c r="D22" t="s">
        <v>268</v>
      </c>
      <c r="E22" s="27">
        <f ca="1">(TODAY()+365)</f>
        <v>46083</v>
      </c>
      <c r="F22" s="25">
        <v>11486800</v>
      </c>
    </row>
    <row r="23" spans="1:6" x14ac:dyDescent="0.25">
      <c r="A23" s="26">
        <v>33</v>
      </c>
      <c r="B23" t="s">
        <v>273</v>
      </c>
      <c r="C23" s="26">
        <v>75</v>
      </c>
      <c r="D23" t="s">
        <v>267</v>
      </c>
      <c r="E23" s="27">
        <f ca="1">(TODAY()-365)</f>
        <v>45353</v>
      </c>
      <c r="F23" s="25">
        <v>2811900</v>
      </c>
    </row>
    <row r="24" spans="1:6" x14ac:dyDescent="0.25">
      <c r="A24" s="26">
        <v>33</v>
      </c>
      <c r="B24" t="s">
        <v>273</v>
      </c>
      <c r="C24" s="26">
        <v>75</v>
      </c>
      <c r="D24" t="s">
        <v>267</v>
      </c>
      <c r="E24" s="27">
        <f ca="1">(TODAY())</f>
        <v>45718</v>
      </c>
      <c r="F24" s="25">
        <v>3905600</v>
      </c>
    </row>
    <row r="25" spans="1:6" x14ac:dyDescent="0.25">
      <c r="A25" s="26">
        <v>33</v>
      </c>
      <c r="B25" t="s">
        <v>273</v>
      </c>
      <c r="C25" s="26">
        <v>75</v>
      </c>
      <c r="D25" t="s">
        <v>267</v>
      </c>
      <c r="E25" s="27">
        <f ca="1">(TODAY()+365)</f>
        <v>46083</v>
      </c>
      <c r="F25" s="25">
        <v>2907000</v>
      </c>
    </row>
    <row r="26" spans="1:6" x14ac:dyDescent="0.25">
      <c r="A26" s="26">
        <v>33</v>
      </c>
      <c r="B26" t="s">
        <v>273</v>
      </c>
      <c r="C26" s="26">
        <v>15</v>
      </c>
      <c r="D26" t="s">
        <v>264</v>
      </c>
      <c r="E26" s="27">
        <f ca="1">(TODAY()-365)</f>
        <v>45353</v>
      </c>
      <c r="F26" s="25">
        <v>27205200</v>
      </c>
    </row>
    <row r="27" spans="1:6" x14ac:dyDescent="0.25">
      <c r="A27" s="26">
        <v>33</v>
      </c>
      <c r="B27" t="s">
        <v>273</v>
      </c>
      <c r="C27" s="26">
        <v>15</v>
      </c>
      <c r="D27" t="s">
        <v>264</v>
      </c>
      <c r="E27" s="27">
        <f ca="1">(TODAY())</f>
        <v>45718</v>
      </c>
      <c r="F27" s="25">
        <v>37529600</v>
      </c>
    </row>
    <row r="28" spans="1:6" x14ac:dyDescent="0.25">
      <c r="A28" s="26">
        <v>33</v>
      </c>
      <c r="B28" t="s">
        <v>273</v>
      </c>
      <c r="C28" s="26">
        <v>15</v>
      </c>
      <c r="D28" t="s">
        <v>264</v>
      </c>
      <c r="E28" s="27">
        <f ca="1">(TODAY()+365)</f>
        <v>46083</v>
      </c>
      <c r="F28" s="25">
        <v>29280800</v>
      </c>
    </row>
    <row r="29" spans="1:6" x14ac:dyDescent="0.25">
      <c r="A29" s="26">
        <v>100</v>
      </c>
      <c r="B29" t="s">
        <v>272</v>
      </c>
      <c r="C29" s="26">
        <v>44</v>
      </c>
      <c r="D29" t="s">
        <v>269</v>
      </c>
      <c r="E29" s="27">
        <f ca="1">(TODAY()-365)</f>
        <v>45353</v>
      </c>
      <c r="F29" s="25">
        <v>1620000</v>
      </c>
    </row>
    <row r="30" spans="1:6" x14ac:dyDescent="0.25">
      <c r="A30" s="26">
        <v>100</v>
      </c>
      <c r="B30" t="s">
        <v>272</v>
      </c>
      <c r="C30" s="26">
        <v>44</v>
      </c>
      <c r="D30" t="s">
        <v>269</v>
      </c>
      <c r="E30" s="27">
        <f ca="1">(TODAY())</f>
        <v>45718</v>
      </c>
      <c r="F30" s="25">
        <v>1750000</v>
      </c>
    </row>
    <row r="31" spans="1:6" x14ac:dyDescent="0.25">
      <c r="A31" s="26">
        <v>100</v>
      </c>
      <c r="B31" t="s">
        <v>272</v>
      </c>
      <c r="C31" s="26">
        <v>44</v>
      </c>
      <c r="D31" t="s">
        <v>269</v>
      </c>
      <c r="E31" s="27">
        <f ca="1">(TODAY()+365)</f>
        <v>46083</v>
      </c>
      <c r="F31" s="25">
        <v>1830000</v>
      </c>
    </row>
    <row r="32" spans="1:6" x14ac:dyDescent="0.25">
      <c r="A32" s="26">
        <v>100</v>
      </c>
      <c r="B32" t="s">
        <v>272</v>
      </c>
      <c r="C32" s="26">
        <v>56</v>
      </c>
      <c r="D32" t="s">
        <v>268</v>
      </c>
      <c r="E32" s="27">
        <f ca="1">(TODAY()-365)</f>
        <v>45353</v>
      </c>
      <c r="F32" s="25">
        <v>22260000</v>
      </c>
    </row>
    <row r="33" spans="1:6" x14ac:dyDescent="0.25">
      <c r="A33" s="26">
        <v>100</v>
      </c>
      <c r="B33" t="s">
        <v>272</v>
      </c>
      <c r="C33" s="26">
        <v>56</v>
      </c>
      <c r="D33" t="s">
        <v>268</v>
      </c>
      <c r="E33" s="27">
        <f ca="1">(TODAY())</f>
        <v>45718</v>
      </c>
      <c r="F33" s="25">
        <v>23290000</v>
      </c>
    </row>
    <row r="34" spans="1:6" x14ac:dyDescent="0.25">
      <c r="A34" s="26">
        <v>100</v>
      </c>
      <c r="B34" t="s">
        <v>272</v>
      </c>
      <c r="C34" s="26">
        <v>56</v>
      </c>
      <c r="D34" t="s">
        <v>268</v>
      </c>
      <c r="E34" s="27">
        <f ca="1">(TODAY()+365)</f>
        <v>46083</v>
      </c>
      <c r="F34" s="25">
        <v>23670000</v>
      </c>
    </row>
    <row r="35" spans="1:6" x14ac:dyDescent="0.25">
      <c r="A35" s="26">
        <v>100</v>
      </c>
      <c r="B35" t="s">
        <v>272</v>
      </c>
      <c r="C35" s="26">
        <v>27</v>
      </c>
      <c r="D35" t="s">
        <v>266</v>
      </c>
      <c r="E35" s="27">
        <f ca="1">(TODAY()-365)</f>
        <v>45353</v>
      </c>
      <c r="F35" s="25">
        <v>157800000</v>
      </c>
    </row>
    <row r="36" spans="1:6" x14ac:dyDescent="0.25">
      <c r="A36" s="26">
        <v>100</v>
      </c>
      <c r="B36" t="s">
        <v>272</v>
      </c>
      <c r="C36" s="26">
        <v>27</v>
      </c>
      <c r="D36" t="s">
        <v>266</v>
      </c>
      <c r="E36" s="27">
        <f ca="1">(TODAY())</f>
        <v>45718</v>
      </c>
      <c r="F36" s="25">
        <v>159200000</v>
      </c>
    </row>
    <row r="37" spans="1:6" x14ac:dyDescent="0.25">
      <c r="A37" s="26">
        <v>100</v>
      </c>
      <c r="B37" t="s">
        <v>272</v>
      </c>
      <c r="C37" s="26">
        <v>27</v>
      </c>
      <c r="D37" t="s">
        <v>266</v>
      </c>
      <c r="E37" s="27">
        <f ca="1">(TODAY()+365)</f>
        <v>46083</v>
      </c>
      <c r="F37" s="25">
        <v>157200000</v>
      </c>
    </row>
    <row r="38" spans="1:6" x14ac:dyDescent="0.25">
      <c r="A38" s="26">
        <v>100</v>
      </c>
      <c r="B38" t="s">
        <v>272</v>
      </c>
      <c r="C38" s="26">
        <v>15</v>
      </c>
      <c r="D38" t="s">
        <v>264</v>
      </c>
      <c r="E38" s="27">
        <f ca="1">(TODAY()-365)</f>
        <v>45353</v>
      </c>
      <c r="F38" s="25">
        <v>94880000</v>
      </c>
    </row>
    <row r="39" spans="1:6" x14ac:dyDescent="0.25">
      <c r="A39" s="26">
        <v>100</v>
      </c>
      <c r="B39" t="s">
        <v>272</v>
      </c>
      <c r="C39" s="26">
        <v>15</v>
      </c>
      <c r="D39" t="s">
        <v>264</v>
      </c>
      <c r="E39" s="27">
        <f ca="1">(TODAY())</f>
        <v>45718</v>
      </c>
      <c r="F39" s="25">
        <v>93510000</v>
      </c>
    </row>
    <row r="40" spans="1:6" x14ac:dyDescent="0.25">
      <c r="A40" s="26">
        <v>100</v>
      </c>
      <c r="B40" t="s">
        <v>272</v>
      </c>
      <c r="C40" s="26">
        <v>15</v>
      </c>
      <c r="D40" t="s">
        <v>264</v>
      </c>
      <c r="E40" s="27">
        <f ca="1">(TODAY()+365)</f>
        <v>46083</v>
      </c>
      <c r="F40" s="25">
        <v>94483000</v>
      </c>
    </row>
    <row r="41" spans="1:6" x14ac:dyDescent="0.25">
      <c r="A41" s="26">
        <v>185</v>
      </c>
      <c r="B41" t="s">
        <v>271</v>
      </c>
      <c r="C41" s="26">
        <v>44</v>
      </c>
      <c r="D41" t="s">
        <v>269</v>
      </c>
      <c r="E41" s="27">
        <f ca="1">(TODAY()-365)</f>
        <v>45353</v>
      </c>
      <c r="F41" s="25">
        <v>13951676</v>
      </c>
    </row>
    <row r="42" spans="1:6" x14ac:dyDescent="0.25">
      <c r="A42" s="26">
        <v>185</v>
      </c>
      <c r="B42" t="s">
        <v>271</v>
      </c>
      <c r="C42" s="26">
        <v>44</v>
      </c>
      <c r="D42" t="s">
        <v>269</v>
      </c>
      <c r="E42" s="27">
        <f ca="1">(TODAY())</f>
        <v>45718</v>
      </c>
      <c r="F42" s="25">
        <v>15388704</v>
      </c>
    </row>
    <row r="43" spans="1:6" x14ac:dyDescent="0.25">
      <c r="A43" s="26">
        <v>185</v>
      </c>
      <c r="B43" t="s">
        <v>271</v>
      </c>
      <c r="C43" s="26">
        <v>44</v>
      </c>
      <c r="D43" t="s">
        <v>269</v>
      </c>
      <c r="E43" s="27">
        <f ca="1">(TODAY()+365)</f>
        <v>46083</v>
      </c>
      <c r="F43" s="25">
        <v>20444258</v>
      </c>
    </row>
    <row r="44" spans="1:6" x14ac:dyDescent="0.25">
      <c r="A44" s="26">
        <v>185</v>
      </c>
      <c r="B44" t="s">
        <v>271</v>
      </c>
      <c r="C44" s="26">
        <v>56</v>
      </c>
      <c r="D44" t="s">
        <v>268</v>
      </c>
      <c r="E44" s="27">
        <f ca="1">(TODAY()-365)</f>
        <v>45353</v>
      </c>
      <c r="F44" s="25">
        <v>8212924</v>
      </c>
    </row>
    <row r="45" spans="1:6" x14ac:dyDescent="0.25">
      <c r="A45" s="26">
        <v>185</v>
      </c>
      <c r="B45" t="s">
        <v>271</v>
      </c>
      <c r="C45" s="26">
        <v>56</v>
      </c>
      <c r="D45" t="s">
        <v>268</v>
      </c>
      <c r="E45" s="27">
        <f ca="1">(TODAY())</f>
        <v>45718</v>
      </c>
      <c r="F45" s="25">
        <v>11634943</v>
      </c>
    </row>
    <row r="46" spans="1:6" x14ac:dyDescent="0.25">
      <c r="A46" s="26">
        <v>185</v>
      </c>
      <c r="B46" t="s">
        <v>271</v>
      </c>
      <c r="C46" s="26">
        <v>56</v>
      </c>
      <c r="D46" t="s">
        <v>268</v>
      </c>
      <c r="E46" s="27">
        <f ca="1">(TODAY()+365)</f>
        <v>46083</v>
      </c>
      <c r="F46" s="25">
        <v>11332138</v>
      </c>
    </row>
    <row r="47" spans="1:6" x14ac:dyDescent="0.25">
      <c r="A47" s="26">
        <v>185</v>
      </c>
      <c r="B47" t="s">
        <v>271</v>
      </c>
      <c r="C47" s="26">
        <v>75</v>
      </c>
      <c r="D47" t="s">
        <v>267</v>
      </c>
      <c r="E47" s="27">
        <f ca="1">(TODAY()-365)</f>
        <v>45353</v>
      </c>
      <c r="F47" s="25">
        <v>4027274</v>
      </c>
    </row>
    <row r="48" spans="1:6" x14ac:dyDescent="0.25">
      <c r="A48" s="26">
        <v>185</v>
      </c>
      <c r="B48" t="s">
        <v>271</v>
      </c>
      <c r="C48" s="26">
        <v>75</v>
      </c>
      <c r="D48" t="s">
        <v>267</v>
      </c>
      <c r="E48" s="27">
        <f ca="1">(TODAY())</f>
        <v>45718</v>
      </c>
      <c r="F48" s="25">
        <v>4931822</v>
      </c>
    </row>
    <row r="49" spans="1:6" x14ac:dyDescent="0.25">
      <c r="A49" s="26">
        <v>185</v>
      </c>
      <c r="B49" t="s">
        <v>271</v>
      </c>
      <c r="C49" s="26">
        <v>75</v>
      </c>
      <c r="D49" t="s">
        <v>267</v>
      </c>
      <c r="E49" s="27">
        <f ca="1">(TODAY()+365)</f>
        <v>46083</v>
      </c>
      <c r="F49" s="25">
        <v>5273812</v>
      </c>
    </row>
    <row r="50" spans="1:6" x14ac:dyDescent="0.25">
      <c r="A50" s="26">
        <v>185</v>
      </c>
      <c r="B50" t="s">
        <v>271</v>
      </c>
      <c r="C50" s="26">
        <v>27</v>
      </c>
      <c r="D50" t="s">
        <v>266</v>
      </c>
      <c r="E50" s="27">
        <f ca="1">(TODAY()-365)</f>
        <v>45353</v>
      </c>
      <c r="F50" s="25">
        <v>1051891</v>
      </c>
    </row>
    <row r="51" spans="1:6" x14ac:dyDescent="0.25">
      <c r="A51" s="26">
        <v>185</v>
      </c>
      <c r="B51" t="s">
        <v>271</v>
      </c>
      <c r="C51" s="26">
        <v>27</v>
      </c>
      <c r="D51" t="s">
        <v>266</v>
      </c>
      <c r="E51" s="27">
        <f ca="1">(TODAY())</f>
        <v>45718</v>
      </c>
      <c r="F51" s="25">
        <v>934943</v>
      </c>
    </row>
    <row r="52" spans="1:6" x14ac:dyDescent="0.25">
      <c r="A52" s="26">
        <v>185</v>
      </c>
      <c r="B52" t="s">
        <v>271</v>
      </c>
      <c r="C52" s="26">
        <v>27</v>
      </c>
      <c r="D52" t="s">
        <v>266</v>
      </c>
      <c r="E52" s="27">
        <f ca="1">(TODAY()+365)</f>
        <v>46083</v>
      </c>
      <c r="F52" s="25">
        <v>1048566</v>
      </c>
    </row>
    <row r="53" spans="1:6" x14ac:dyDescent="0.25">
      <c r="A53" s="26">
        <v>185</v>
      </c>
      <c r="B53" t="s">
        <v>271</v>
      </c>
      <c r="C53" s="26">
        <v>15</v>
      </c>
      <c r="D53" t="s">
        <v>264</v>
      </c>
      <c r="E53" s="27">
        <f ca="1">(TODAY()-365)</f>
        <v>45353</v>
      </c>
      <c r="F53" s="25">
        <v>37719640</v>
      </c>
    </row>
    <row r="54" spans="1:6" x14ac:dyDescent="0.25">
      <c r="A54" s="26">
        <v>185</v>
      </c>
      <c r="B54" t="s">
        <v>271</v>
      </c>
      <c r="C54" s="26">
        <v>15</v>
      </c>
      <c r="D54" t="s">
        <v>264</v>
      </c>
      <c r="E54" s="27">
        <f ca="1">(TODAY())</f>
        <v>45718</v>
      </c>
      <c r="F54" s="25">
        <v>52090796</v>
      </c>
    </row>
    <row r="55" spans="1:6" x14ac:dyDescent="0.25">
      <c r="A55" s="26">
        <v>185</v>
      </c>
      <c r="B55" t="s">
        <v>271</v>
      </c>
      <c r="C55" s="26">
        <v>15</v>
      </c>
      <c r="D55" t="s">
        <v>264</v>
      </c>
      <c r="E55" s="27">
        <f ca="1">(TODAY()+365)</f>
        <v>46083</v>
      </c>
      <c r="F55" s="25">
        <v>59711382</v>
      </c>
    </row>
    <row r="56" spans="1:6" x14ac:dyDescent="0.25">
      <c r="A56" s="26">
        <v>231</v>
      </c>
      <c r="B56" t="s">
        <v>270</v>
      </c>
      <c r="C56" s="26">
        <v>44</v>
      </c>
      <c r="D56" t="s">
        <v>269</v>
      </c>
      <c r="E56" s="27">
        <f ca="1">(TODAY()-365)</f>
        <v>45353</v>
      </c>
      <c r="F56" s="25">
        <v>4796081</v>
      </c>
    </row>
    <row r="57" spans="1:6" x14ac:dyDescent="0.25">
      <c r="A57" s="26">
        <v>231</v>
      </c>
      <c r="B57" t="s">
        <v>270</v>
      </c>
      <c r="C57" s="26">
        <v>44</v>
      </c>
      <c r="D57" t="s">
        <v>269</v>
      </c>
      <c r="E57" s="27">
        <f ca="1">(TODAY())</f>
        <v>45718</v>
      </c>
      <c r="F57" s="25">
        <v>4682735</v>
      </c>
    </row>
    <row r="58" spans="1:6" x14ac:dyDescent="0.25">
      <c r="A58" s="26">
        <v>231</v>
      </c>
      <c r="B58" t="s">
        <v>270</v>
      </c>
      <c r="C58" s="26">
        <v>44</v>
      </c>
      <c r="D58" t="s">
        <v>269</v>
      </c>
      <c r="E58" s="27">
        <f ca="1">(TODAY()+365)</f>
        <v>46083</v>
      </c>
      <c r="F58" s="25">
        <v>3849230</v>
      </c>
    </row>
    <row r="59" spans="1:6" x14ac:dyDescent="0.25">
      <c r="A59" s="26">
        <v>231</v>
      </c>
      <c r="B59" t="s">
        <v>270</v>
      </c>
      <c r="C59" s="26">
        <v>56</v>
      </c>
      <c r="D59" t="s">
        <v>268</v>
      </c>
      <c r="E59" s="27">
        <f ca="1">(TODAY()-365)</f>
        <v>45353</v>
      </c>
      <c r="F59" s="25">
        <v>273820066</v>
      </c>
    </row>
    <row r="60" spans="1:6" x14ac:dyDescent="0.25">
      <c r="A60" s="26">
        <v>231</v>
      </c>
      <c r="B60" t="s">
        <v>270</v>
      </c>
      <c r="C60" s="26">
        <v>56</v>
      </c>
      <c r="D60" t="s">
        <v>268</v>
      </c>
      <c r="E60" s="27">
        <f ca="1">(TODAY())</f>
        <v>45718</v>
      </c>
      <c r="F60" s="25">
        <v>353699441</v>
      </c>
    </row>
    <row r="61" spans="1:6" x14ac:dyDescent="0.25">
      <c r="A61" s="26">
        <v>231</v>
      </c>
      <c r="B61" t="s">
        <v>270</v>
      </c>
      <c r="C61" s="26">
        <v>56</v>
      </c>
      <c r="D61" t="s">
        <v>268</v>
      </c>
      <c r="E61" s="27">
        <f ca="1">(TODAY()+365)</f>
        <v>46083</v>
      </c>
      <c r="F61" s="25">
        <v>361091140</v>
      </c>
    </row>
    <row r="62" spans="1:6" x14ac:dyDescent="0.25">
      <c r="A62" s="26">
        <v>231</v>
      </c>
      <c r="B62" t="s">
        <v>270</v>
      </c>
      <c r="C62" s="26">
        <v>75</v>
      </c>
      <c r="D62" t="s">
        <v>267</v>
      </c>
      <c r="E62" s="27">
        <f ca="1">(TODAY()-365)</f>
        <v>45353</v>
      </c>
      <c r="F62" s="25">
        <v>987415</v>
      </c>
    </row>
    <row r="63" spans="1:6" x14ac:dyDescent="0.25">
      <c r="A63" s="26">
        <v>231</v>
      </c>
      <c r="B63" t="s">
        <v>270</v>
      </c>
      <c r="C63" s="26">
        <v>75</v>
      </c>
      <c r="D63" t="s">
        <v>267</v>
      </c>
      <c r="E63" s="27">
        <f ca="1">(TODAY())</f>
        <v>45718</v>
      </c>
      <c r="F63" s="25">
        <v>1016024</v>
      </c>
    </row>
    <row r="64" spans="1:6" x14ac:dyDescent="0.25">
      <c r="A64" s="26">
        <v>231</v>
      </c>
      <c r="B64" t="s">
        <v>270</v>
      </c>
      <c r="C64" s="26">
        <v>75</v>
      </c>
      <c r="D64" t="s">
        <v>267</v>
      </c>
      <c r="E64" s="27">
        <f ca="1">(TODAY()+365)</f>
        <v>46083</v>
      </c>
      <c r="F64" s="25">
        <v>1011460</v>
      </c>
    </row>
    <row r="65" spans="1:6" x14ac:dyDescent="0.25">
      <c r="A65" s="26">
        <v>231</v>
      </c>
      <c r="B65" t="s">
        <v>270</v>
      </c>
      <c r="C65" s="26">
        <v>27</v>
      </c>
      <c r="D65" t="s">
        <v>266</v>
      </c>
      <c r="E65" s="27">
        <f ca="1">(TODAY()-365)</f>
        <v>45353</v>
      </c>
      <c r="F65" s="25">
        <v>9051265</v>
      </c>
    </row>
    <row r="66" spans="1:6" x14ac:dyDescent="0.25">
      <c r="A66" s="26">
        <v>231</v>
      </c>
      <c r="B66" t="s">
        <v>270</v>
      </c>
      <c r="C66" s="26">
        <v>27</v>
      </c>
      <c r="D66" t="s">
        <v>266</v>
      </c>
      <c r="E66" s="27">
        <f ca="1">(TODAY())</f>
        <v>45718</v>
      </c>
      <c r="F66" s="25">
        <v>8613094</v>
      </c>
    </row>
    <row r="67" spans="1:6" x14ac:dyDescent="0.25">
      <c r="A67" s="26">
        <v>231</v>
      </c>
      <c r="B67" t="s">
        <v>270</v>
      </c>
      <c r="C67" s="26">
        <v>27</v>
      </c>
      <c r="D67" t="s">
        <v>266</v>
      </c>
      <c r="E67" s="27">
        <f ca="1">(TODAY()+365)</f>
        <v>46083</v>
      </c>
      <c r="F67" s="25">
        <v>10025980</v>
      </c>
    </row>
    <row r="68" spans="1:6" x14ac:dyDescent="0.25">
      <c r="A68" s="26">
        <v>231</v>
      </c>
      <c r="B68" t="s">
        <v>270</v>
      </c>
      <c r="C68" s="26">
        <v>15</v>
      </c>
      <c r="D68" t="s">
        <v>264</v>
      </c>
      <c r="E68" s="27">
        <f ca="1">(TODAY()-365)</f>
        <v>45353</v>
      </c>
      <c r="F68" s="25">
        <v>61677384</v>
      </c>
    </row>
    <row r="69" spans="1:6" x14ac:dyDescent="0.25">
      <c r="A69" s="26">
        <v>231</v>
      </c>
      <c r="B69" t="s">
        <v>270</v>
      </c>
      <c r="C69" s="26">
        <v>15</v>
      </c>
      <c r="D69" t="s">
        <v>264</v>
      </c>
      <c r="E69" s="27">
        <f ca="1">(TODAY())</f>
        <v>45718</v>
      </c>
      <c r="F69" s="25">
        <v>57966656</v>
      </c>
    </row>
    <row r="70" spans="1:6" x14ac:dyDescent="0.25">
      <c r="A70" s="26">
        <v>231</v>
      </c>
      <c r="B70" t="s">
        <v>270</v>
      </c>
      <c r="C70" s="26">
        <v>15</v>
      </c>
      <c r="D70" t="s">
        <v>264</v>
      </c>
      <c r="E70" s="27">
        <f ca="1">(TODAY()+365)</f>
        <v>46083</v>
      </c>
      <c r="F70" s="25">
        <v>55395400</v>
      </c>
    </row>
    <row r="71" spans="1:6" x14ac:dyDescent="0.25">
      <c r="A71" s="26">
        <v>351</v>
      </c>
      <c r="B71" t="s">
        <v>265</v>
      </c>
      <c r="C71" s="26">
        <v>44</v>
      </c>
      <c r="D71" t="s">
        <v>269</v>
      </c>
      <c r="E71" s="27">
        <f ca="1">(TODAY()-365)</f>
        <v>45353</v>
      </c>
      <c r="F71" s="25">
        <v>1625800</v>
      </c>
    </row>
    <row r="72" spans="1:6" x14ac:dyDescent="0.25">
      <c r="A72" s="26">
        <v>351</v>
      </c>
      <c r="B72" t="s">
        <v>265</v>
      </c>
      <c r="C72" s="26">
        <v>44</v>
      </c>
      <c r="D72" t="s">
        <v>269</v>
      </c>
      <c r="E72" s="27">
        <f ca="1">(TODAY())</f>
        <v>45718</v>
      </c>
      <c r="F72" s="25">
        <v>1699300</v>
      </c>
    </row>
    <row r="73" spans="1:6" x14ac:dyDescent="0.25">
      <c r="A73" s="26">
        <v>351</v>
      </c>
      <c r="B73" t="s">
        <v>265</v>
      </c>
      <c r="C73" s="26">
        <v>44</v>
      </c>
      <c r="D73" t="s">
        <v>269</v>
      </c>
      <c r="E73" s="27">
        <f ca="1">(TODAY()+365)</f>
        <v>46083</v>
      </c>
      <c r="F73" s="25">
        <v>1706000</v>
      </c>
    </row>
    <row r="74" spans="1:6" x14ac:dyDescent="0.25">
      <c r="A74" s="26">
        <v>351</v>
      </c>
      <c r="B74" t="s">
        <v>265</v>
      </c>
      <c r="C74" s="26">
        <v>56</v>
      </c>
      <c r="D74" t="s">
        <v>268</v>
      </c>
      <c r="E74" s="27">
        <f ca="1">(TODAY()-365)</f>
        <v>45353</v>
      </c>
      <c r="F74" s="25">
        <v>205719284</v>
      </c>
    </row>
    <row r="75" spans="1:6" x14ac:dyDescent="0.25">
      <c r="A75" s="26">
        <v>351</v>
      </c>
      <c r="B75" t="s">
        <v>265</v>
      </c>
      <c r="C75" s="26">
        <v>56</v>
      </c>
      <c r="D75" t="s">
        <v>268</v>
      </c>
      <c r="E75" s="27">
        <f ca="1">(TODAY())</f>
        <v>45718</v>
      </c>
      <c r="F75" s="25">
        <v>218621905</v>
      </c>
    </row>
    <row r="76" spans="1:6" x14ac:dyDescent="0.25">
      <c r="A76" s="26">
        <v>351</v>
      </c>
      <c r="B76" t="s">
        <v>265</v>
      </c>
      <c r="C76" s="26">
        <v>56</v>
      </c>
      <c r="D76" t="s">
        <v>268</v>
      </c>
      <c r="E76" s="27">
        <f ca="1">(TODAY()+365)</f>
        <v>46083</v>
      </c>
      <c r="F76" s="25">
        <v>215812100</v>
      </c>
    </row>
    <row r="77" spans="1:6" x14ac:dyDescent="0.25">
      <c r="A77" s="26">
        <v>351</v>
      </c>
      <c r="B77" t="s">
        <v>265</v>
      </c>
      <c r="C77" s="26">
        <v>75</v>
      </c>
      <c r="D77" t="s">
        <v>267</v>
      </c>
      <c r="E77" s="27">
        <f ca="1">(TODAY()-365)</f>
        <v>45353</v>
      </c>
      <c r="F77" s="25">
        <v>650000</v>
      </c>
    </row>
    <row r="78" spans="1:6" x14ac:dyDescent="0.25">
      <c r="A78" s="26">
        <v>351</v>
      </c>
      <c r="B78" t="s">
        <v>265</v>
      </c>
      <c r="C78" s="26">
        <v>75</v>
      </c>
      <c r="D78" t="s">
        <v>267</v>
      </c>
      <c r="E78" s="27">
        <f ca="1">(TODAY())</f>
        <v>45718</v>
      </c>
      <c r="F78" s="25">
        <v>600000</v>
      </c>
    </row>
    <row r="79" spans="1:6" x14ac:dyDescent="0.25">
      <c r="A79" s="26">
        <v>351</v>
      </c>
      <c r="B79" t="s">
        <v>265</v>
      </c>
      <c r="C79" s="26">
        <v>75</v>
      </c>
      <c r="D79" t="s">
        <v>267</v>
      </c>
      <c r="E79" s="27">
        <f ca="1">(TODAY()+365)</f>
        <v>46083</v>
      </c>
      <c r="F79" s="25">
        <v>630000</v>
      </c>
    </row>
    <row r="80" spans="1:6" x14ac:dyDescent="0.25">
      <c r="A80" s="26">
        <v>351</v>
      </c>
      <c r="B80" t="s">
        <v>265</v>
      </c>
      <c r="C80" s="26">
        <v>27</v>
      </c>
      <c r="D80" t="s">
        <v>266</v>
      </c>
      <c r="E80" s="27">
        <f ca="1">(TODAY()-365)</f>
        <v>45353</v>
      </c>
      <c r="F80" s="25">
        <v>205936129</v>
      </c>
    </row>
    <row r="81" spans="1:6" x14ac:dyDescent="0.25">
      <c r="A81" s="26">
        <v>351</v>
      </c>
      <c r="B81" t="s">
        <v>265</v>
      </c>
      <c r="C81" s="26">
        <v>27</v>
      </c>
      <c r="D81" t="s">
        <v>266</v>
      </c>
      <c r="E81" s="27">
        <f ca="1">(TODAY())</f>
        <v>45718</v>
      </c>
      <c r="F81" s="25">
        <v>205201696</v>
      </c>
    </row>
    <row r="82" spans="1:6" x14ac:dyDescent="0.25">
      <c r="A82" s="26">
        <v>351</v>
      </c>
      <c r="B82" t="s">
        <v>265</v>
      </c>
      <c r="C82" s="26">
        <v>27</v>
      </c>
      <c r="D82" t="s">
        <v>266</v>
      </c>
      <c r="E82" s="27">
        <f ca="1">(TODAY()+365)</f>
        <v>46083</v>
      </c>
      <c r="F82" s="25">
        <v>208239610</v>
      </c>
    </row>
    <row r="83" spans="1:6" x14ac:dyDescent="0.25">
      <c r="A83" s="26">
        <v>351</v>
      </c>
      <c r="B83" t="s">
        <v>265</v>
      </c>
      <c r="C83" s="26">
        <v>15</v>
      </c>
      <c r="D83" t="s">
        <v>264</v>
      </c>
      <c r="E83" s="27">
        <f ca="1">(TODAY()-365)</f>
        <v>45353</v>
      </c>
      <c r="F83" s="25">
        <v>121030059</v>
      </c>
    </row>
    <row r="84" spans="1:6" x14ac:dyDescent="0.25">
      <c r="A84" s="26">
        <v>351</v>
      </c>
      <c r="B84" t="s">
        <v>265</v>
      </c>
      <c r="C84" s="26">
        <v>15</v>
      </c>
      <c r="D84" t="s">
        <v>264</v>
      </c>
      <c r="E84" s="27">
        <f ca="1">(TODAY())</f>
        <v>45718</v>
      </c>
      <c r="F84" s="25">
        <v>121930527</v>
      </c>
    </row>
    <row r="85" spans="1:6" x14ac:dyDescent="0.25">
      <c r="A85" s="26">
        <v>351</v>
      </c>
      <c r="B85" t="s">
        <v>265</v>
      </c>
      <c r="C85" s="26">
        <v>15</v>
      </c>
      <c r="D85" t="s">
        <v>264</v>
      </c>
      <c r="E85" s="27">
        <f ca="1">(TODAY()+365)</f>
        <v>46083</v>
      </c>
      <c r="F85" s="25">
        <v>126212750</v>
      </c>
    </row>
  </sheetData>
  <mergeCells count="2">
    <mergeCell ref="H2:Q2"/>
    <mergeCell ref="H5:Q10"/>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Questions</vt:lpstr>
      <vt:lpstr>Sales Data</vt:lpstr>
      <vt:lpstr>Summary Chart</vt:lpstr>
      <vt:lpstr>Product Sales</vt:lpstr>
      <vt:lpstr>New Product</vt:lpstr>
      <vt:lpstr>Programs by Park</vt:lpstr>
      <vt:lpstr>Exhibitors</vt:lpstr>
      <vt:lpstr>Shipping Calculator</vt:lpstr>
      <vt:lpstr>Grain Exports</vt:lpstr>
      <vt:lpstr>Sales by Store</vt:lpstr>
      <vt:lpstr>NHLPlayers  </vt:lpstr>
      <vt:lpstr>Players' Salary</vt:lpstr>
      <vt:lpstr>Top 15 Cities</vt:lpstr>
      <vt:lpstr>Pivot Table</vt:lpstr>
      <vt:lpstr>'NHLPlayers  '!origData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dc:creator>
  <cp:lastModifiedBy>Orxan Vəliyev</cp:lastModifiedBy>
  <dcterms:created xsi:type="dcterms:W3CDTF">2015-06-05T18:17:20Z</dcterms:created>
  <dcterms:modified xsi:type="dcterms:W3CDTF">2025-03-01T23:05:58Z</dcterms:modified>
</cp:coreProperties>
</file>