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 xmlns:mc="http://schemas.openxmlformats.org/markup-compatibility/2006">
    <mc:Choice Requires="x15">
      <x15ac:absPath xmlns:x15ac="http://schemas.microsoft.com/office/spreadsheetml/2010/11/ac" url="D:\_est\ICPM24\DAS-RP\"/>
    </mc:Choice>
  </mc:AlternateContent>
  <xr:revisionPtr revIDLastSave="0" documentId="13_ncr:1_{7A5AB617-DB44-4CC7-BA9A-34BAA7C63137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YNTH_ATTRIBUTES" sheetId="14" r:id="rId1"/>
    <sheet name="SYNTH_BRANCH_CONDITIONS" sheetId="20" r:id="rId2"/>
    <sheet name="BPIC2019" sheetId="19" r:id="rId3"/>
    <sheet name="Sepsis" sheetId="17" r:id="rId4"/>
    <sheet name="Trafic" sheetId="18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14" l="1"/>
  <c r="N12" i="14" s="1"/>
  <c r="O13" i="14"/>
  <c r="N13" i="14" s="1"/>
  <c r="O14" i="14"/>
  <c r="N14" i="14" s="1"/>
  <c r="O15" i="14"/>
  <c r="N15" i="14" s="1"/>
  <c r="O16" i="14"/>
  <c r="N16" i="14" s="1"/>
  <c r="O17" i="14"/>
  <c r="N17" i="14" s="1"/>
  <c r="O18" i="14"/>
  <c r="N18" i="14" s="1"/>
  <c r="O19" i="14"/>
  <c r="N19" i="14" s="1"/>
  <c r="O20" i="14"/>
  <c r="N20" i="14" s="1"/>
  <c r="O21" i="14"/>
  <c r="N21" i="14" s="1"/>
  <c r="O22" i="14"/>
  <c r="N22" i="14" s="1"/>
  <c r="O23" i="14"/>
  <c r="N23" i="14" s="1"/>
  <c r="O24" i="14"/>
  <c r="N24" i="14" s="1"/>
  <c r="O25" i="14"/>
  <c r="N25" i="14" s="1"/>
  <c r="O26" i="14"/>
  <c r="N26" i="14" s="1"/>
  <c r="O27" i="14"/>
  <c r="N27" i="14" s="1"/>
  <c r="O28" i="14"/>
  <c r="N28" i="14" s="1"/>
  <c r="O29" i="14"/>
  <c r="N29" i="14" s="1"/>
  <c r="O30" i="14"/>
  <c r="N30" i="14" s="1"/>
  <c r="O31" i="14"/>
  <c r="N31" i="14" s="1"/>
  <c r="O32" i="14"/>
  <c r="N32" i="14" s="1"/>
  <c r="O33" i="14"/>
  <c r="N33" i="14" s="1"/>
  <c r="O34" i="14"/>
  <c r="N34" i="14" s="1"/>
  <c r="O35" i="14"/>
  <c r="N35" i="14" s="1"/>
  <c r="O36" i="14"/>
  <c r="N36" i="14" s="1"/>
  <c r="O37" i="14"/>
  <c r="N37" i="14" s="1"/>
  <c r="O38" i="14"/>
  <c r="N38" i="14" s="1"/>
  <c r="O39" i="14"/>
  <c r="N39" i="14" s="1"/>
  <c r="O40" i="14"/>
  <c r="N40" i="14" s="1"/>
  <c r="O41" i="14"/>
  <c r="N41" i="14" s="1"/>
  <c r="O42" i="14"/>
  <c r="N42" i="14" s="1"/>
  <c r="O43" i="14"/>
  <c r="N43" i="14" s="1"/>
  <c r="O44" i="14"/>
  <c r="N44" i="14" s="1"/>
  <c r="O45" i="14"/>
  <c r="N45" i="14" s="1"/>
  <c r="O46" i="14"/>
  <c r="N46" i="14" s="1"/>
  <c r="O47" i="14"/>
  <c r="N47" i="14" s="1"/>
  <c r="O48" i="14"/>
  <c r="N48" i="14" s="1"/>
  <c r="O49" i="14"/>
  <c r="N49" i="14" s="1"/>
  <c r="O50" i="14"/>
  <c r="N50" i="14" s="1"/>
  <c r="O51" i="14"/>
  <c r="N51" i="14" s="1"/>
  <c r="O52" i="14"/>
  <c r="N52" i="14" s="1"/>
  <c r="O53" i="14"/>
  <c r="N53" i="14" s="1"/>
  <c r="O54" i="14"/>
  <c r="N54" i="14" s="1"/>
  <c r="O55" i="14"/>
  <c r="N55" i="14" s="1"/>
  <c r="O56" i="14"/>
  <c r="N56" i="14" s="1"/>
  <c r="O57" i="14"/>
  <c r="N57" i="14" s="1"/>
  <c r="O58" i="14"/>
  <c r="N58" i="14" s="1"/>
  <c r="O59" i="14"/>
  <c r="N59" i="14" s="1"/>
  <c r="O60" i="14"/>
  <c r="N60" i="14" s="1"/>
  <c r="O61" i="14"/>
  <c r="N61" i="14" s="1"/>
  <c r="O62" i="14"/>
  <c r="N62" i="14" s="1"/>
  <c r="O63" i="14"/>
  <c r="N63" i="14" s="1"/>
  <c r="O64" i="14"/>
  <c r="N64" i="14" s="1"/>
  <c r="O65" i="14"/>
  <c r="N65" i="14" s="1"/>
  <c r="O66" i="14"/>
  <c r="N66" i="14" s="1"/>
  <c r="O67" i="14"/>
  <c r="N67" i="14" s="1"/>
  <c r="O68" i="14"/>
  <c r="N68" i="14" s="1"/>
  <c r="O69" i="14"/>
  <c r="N69" i="14" s="1"/>
  <c r="O70" i="14"/>
  <c r="N70" i="14" s="1"/>
  <c r="O71" i="14"/>
  <c r="N71" i="14" s="1"/>
  <c r="O72" i="14"/>
  <c r="N72" i="14" s="1"/>
  <c r="O73" i="14"/>
  <c r="N73" i="14" s="1"/>
  <c r="O74" i="14"/>
  <c r="N74" i="14" s="1"/>
  <c r="O75" i="14"/>
  <c r="N75" i="14" s="1"/>
  <c r="O76" i="14"/>
  <c r="N76" i="14" s="1"/>
  <c r="O77" i="14"/>
  <c r="N77" i="14" s="1"/>
  <c r="O78" i="14"/>
  <c r="N78" i="14" s="1"/>
  <c r="O79" i="14"/>
  <c r="N79" i="14" s="1"/>
  <c r="O80" i="14"/>
  <c r="N80" i="14" s="1"/>
  <c r="O81" i="14"/>
  <c r="N81" i="14" s="1"/>
  <c r="O82" i="14"/>
  <c r="N82" i="14" s="1"/>
  <c r="O83" i="14"/>
  <c r="N83" i="14" s="1"/>
  <c r="O84" i="14"/>
  <c r="N84" i="14" s="1"/>
  <c r="O85" i="14"/>
  <c r="N85" i="14" s="1"/>
  <c r="O86" i="14"/>
  <c r="N86" i="14" s="1"/>
  <c r="O87" i="14"/>
  <c r="N87" i="14" s="1"/>
  <c r="O88" i="14"/>
  <c r="N88" i="14" s="1"/>
  <c r="O89" i="14"/>
  <c r="N89" i="14" s="1"/>
  <c r="O90" i="14"/>
  <c r="N90" i="14" s="1"/>
  <c r="O91" i="14"/>
  <c r="N91" i="14" s="1"/>
  <c r="J10" i="18"/>
  <c r="I10" i="18"/>
  <c r="J10" i="17"/>
  <c r="I10" i="17"/>
  <c r="B19" i="19"/>
  <c r="A19" i="19"/>
  <c r="E12" i="14"/>
  <c r="D12" i="14" s="1"/>
  <c r="E13" i="14"/>
  <c r="D13" i="14" s="1"/>
  <c r="E14" i="14"/>
  <c r="D14" i="14" s="1"/>
  <c r="E15" i="14"/>
  <c r="D15" i="14" s="1"/>
  <c r="E16" i="14"/>
  <c r="D16" i="14" s="1"/>
  <c r="E17" i="14"/>
  <c r="D17" i="14" s="1"/>
  <c r="E18" i="14"/>
  <c r="D18" i="14" s="1"/>
  <c r="E19" i="14"/>
  <c r="D19" i="14" s="1"/>
  <c r="E20" i="14"/>
  <c r="D20" i="14" s="1"/>
  <c r="E21" i="14"/>
  <c r="D21" i="14" s="1"/>
  <c r="E22" i="14"/>
  <c r="D22" i="14" s="1"/>
  <c r="E23" i="14"/>
  <c r="D23" i="14" s="1"/>
  <c r="E24" i="14"/>
  <c r="D24" i="14" s="1"/>
  <c r="E25" i="14"/>
  <c r="D25" i="14" s="1"/>
  <c r="E26" i="14"/>
  <c r="D26" i="14" s="1"/>
  <c r="E27" i="14"/>
  <c r="D27" i="14" s="1"/>
  <c r="E28" i="14"/>
  <c r="D28" i="14" s="1"/>
  <c r="E29" i="14"/>
  <c r="D29" i="14" s="1"/>
  <c r="E30" i="14"/>
  <c r="D30" i="14" s="1"/>
  <c r="E31" i="14"/>
  <c r="E32" i="14"/>
  <c r="E33" i="14"/>
  <c r="E34" i="14"/>
  <c r="D34" i="14" s="1"/>
  <c r="E35" i="14"/>
  <c r="D35" i="14" s="1"/>
  <c r="E36" i="14"/>
  <c r="D36" i="14" s="1"/>
  <c r="E37" i="14"/>
  <c r="D37" i="14" s="1"/>
  <c r="E38" i="14"/>
  <c r="E39" i="14"/>
  <c r="D39" i="14" s="1"/>
  <c r="E40" i="14"/>
  <c r="D40" i="14" s="1"/>
  <c r="E41" i="14"/>
  <c r="E42" i="14"/>
  <c r="E43" i="14"/>
  <c r="D43" i="14" s="1"/>
  <c r="E44" i="14"/>
  <c r="D44" i="14" s="1"/>
  <c r="E45" i="14"/>
  <c r="D45" i="14" s="1"/>
  <c r="E46" i="14"/>
  <c r="D46" i="14" s="1"/>
  <c r="E47" i="14"/>
  <c r="D47" i="14" s="1"/>
  <c r="E48" i="14"/>
  <c r="E49" i="14"/>
  <c r="E50" i="14"/>
  <c r="D50" i="14" s="1"/>
  <c r="E51" i="14"/>
  <c r="D51" i="14" s="1"/>
  <c r="E52" i="14"/>
  <c r="E53" i="14"/>
  <c r="D53" i="14" s="1"/>
  <c r="E54" i="14"/>
  <c r="D54" i="14" s="1"/>
  <c r="E55" i="14"/>
  <c r="D55" i="14" s="1"/>
  <c r="E56" i="14"/>
  <c r="D56" i="14" s="1"/>
  <c r="E57" i="14"/>
  <c r="D57" i="14" s="1"/>
  <c r="E58" i="14"/>
  <c r="D58" i="14" s="1"/>
  <c r="E59" i="14"/>
  <c r="D59" i="14" s="1"/>
  <c r="E60" i="14"/>
  <c r="D60" i="14" s="1"/>
  <c r="E61" i="14"/>
  <c r="D61" i="14" s="1"/>
  <c r="E62" i="14"/>
  <c r="D62" i="14" s="1"/>
  <c r="E63" i="14"/>
  <c r="D63" i="14" s="1"/>
  <c r="E64" i="14"/>
  <c r="D64" i="14" s="1"/>
  <c r="E65" i="14"/>
  <c r="E66" i="14"/>
  <c r="D66" i="14" s="1"/>
  <c r="E67" i="14"/>
  <c r="D67" i="14" s="1"/>
  <c r="E68" i="14"/>
  <c r="D68" i="14" s="1"/>
  <c r="E69" i="14"/>
  <c r="D69" i="14" s="1"/>
  <c r="E70" i="14"/>
  <c r="D70" i="14" s="1"/>
  <c r="E71" i="14"/>
  <c r="D71" i="14" s="1"/>
  <c r="E72" i="14"/>
  <c r="D72" i="14" s="1"/>
  <c r="E73" i="14"/>
  <c r="D73" i="14" s="1"/>
  <c r="E74" i="14"/>
  <c r="D74" i="14" s="1"/>
  <c r="E75" i="14"/>
  <c r="D75" i="14" s="1"/>
  <c r="E76" i="14"/>
  <c r="D76" i="14" s="1"/>
  <c r="E77" i="14"/>
  <c r="D77" i="14" s="1"/>
  <c r="E78" i="14"/>
  <c r="D78" i="14" s="1"/>
  <c r="E79" i="14"/>
  <c r="D79" i="14" s="1"/>
  <c r="E80" i="14"/>
  <c r="D80" i="14" s="1"/>
  <c r="E81" i="14"/>
  <c r="D81" i="14" s="1"/>
  <c r="E82" i="14"/>
  <c r="D82" i="14" s="1"/>
  <c r="E83" i="14"/>
  <c r="D83" i="14" s="1"/>
  <c r="E84" i="14"/>
  <c r="D84" i="14" s="1"/>
  <c r="E85" i="14"/>
  <c r="E86" i="14"/>
  <c r="D86" i="14" s="1"/>
  <c r="E87" i="14"/>
  <c r="D87" i="14" s="1"/>
  <c r="E88" i="14"/>
  <c r="D88" i="14" s="1"/>
  <c r="E89" i="14"/>
  <c r="D89" i="14" s="1"/>
  <c r="E90" i="14"/>
  <c r="D90" i="14" s="1"/>
  <c r="E91" i="14"/>
  <c r="D91" i="14" s="1"/>
  <c r="E92" i="14"/>
  <c r="D92" i="14" s="1"/>
  <c r="E93" i="14"/>
  <c r="D93" i="14" s="1"/>
  <c r="E94" i="14"/>
  <c r="D94" i="14" s="1"/>
  <c r="E95" i="14"/>
  <c r="D95" i="14" s="1"/>
  <c r="E96" i="14"/>
  <c r="E97" i="14"/>
  <c r="D97" i="14" s="1"/>
  <c r="E98" i="14"/>
  <c r="D98" i="14" s="1"/>
  <c r="E99" i="14"/>
  <c r="D99" i="14" s="1"/>
  <c r="E100" i="14"/>
  <c r="D100" i="14" s="1"/>
  <c r="E101" i="14"/>
  <c r="D101" i="14" s="1"/>
  <c r="E102" i="14"/>
  <c r="D102" i="14" s="1"/>
  <c r="E103" i="14"/>
  <c r="D103" i="14" s="1"/>
  <c r="E104" i="14"/>
  <c r="D104" i="14" s="1"/>
  <c r="E105" i="14"/>
  <c r="E106" i="14"/>
  <c r="D106" i="14" s="1"/>
  <c r="E107" i="14"/>
  <c r="D107" i="14" s="1"/>
  <c r="E108" i="14"/>
  <c r="D108" i="14" s="1"/>
  <c r="E109" i="14"/>
  <c r="D109" i="14" s="1"/>
  <c r="E110" i="14"/>
  <c r="D110" i="14" s="1"/>
  <c r="E111" i="14"/>
  <c r="D111" i="14" s="1"/>
  <c r="E112" i="14"/>
  <c r="D112" i="14" s="1"/>
  <c r="E113" i="14"/>
  <c r="E114" i="14"/>
  <c r="D114" i="14" s="1"/>
  <c r="E115" i="14"/>
  <c r="D115" i="14" s="1"/>
  <c r="E116" i="14"/>
  <c r="D116" i="14" s="1"/>
  <c r="E117" i="14"/>
  <c r="D117" i="14" s="1"/>
  <c r="E118" i="14"/>
  <c r="D118" i="14" s="1"/>
  <c r="E119" i="14"/>
  <c r="D119" i="14" s="1"/>
  <c r="E120" i="14"/>
  <c r="D120" i="14" s="1"/>
  <c r="E121" i="14"/>
  <c r="D121" i="14" s="1"/>
  <c r="E122" i="14"/>
  <c r="D122" i="14" s="1"/>
  <c r="E123" i="14"/>
  <c r="D123" i="14" s="1"/>
  <c r="E124" i="14"/>
  <c r="D124" i="14" s="1"/>
  <c r="E125" i="14"/>
  <c r="D125" i="14" s="1"/>
  <c r="E126" i="14"/>
  <c r="D126" i="14" s="1"/>
  <c r="E127" i="14"/>
  <c r="D127" i="14" s="1"/>
  <c r="E128" i="14"/>
  <c r="D128" i="14" s="1"/>
  <c r="E129" i="14"/>
  <c r="D129" i="14" s="1"/>
  <c r="E130" i="14"/>
  <c r="D130" i="14" s="1"/>
  <c r="E131" i="14"/>
  <c r="D131" i="14" s="1"/>
  <c r="E132" i="14"/>
  <c r="D132" i="14" s="1"/>
  <c r="E133" i="14"/>
  <c r="D133" i="14" s="1"/>
  <c r="E134" i="14"/>
  <c r="D134" i="14" s="1"/>
  <c r="E135" i="14"/>
  <c r="D135" i="14" s="1"/>
  <c r="E136" i="14"/>
  <c r="D136" i="14" s="1"/>
  <c r="E137" i="14"/>
  <c r="D137" i="14" s="1"/>
  <c r="E138" i="14"/>
  <c r="D138" i="14" s="1"/>
  <c r="E139" i="14"/>
  <c r="D139" i="14" s="1"/>
  <c r="E140" i="14"/>
  <c r="D140" i="14" s="1"/>
  <c r="E141" i="14"/>
  <c r="D141" i="14" s="1"/>
  <c r="E142" i="14"/>
  <c r="D142" i="14" s="1"/>
  <c r="E143" i="14"/>
  <c r="D143" i="14" s="1"/>
  <c r="E144" i="14"/>
  <c r="E145" i="14"/>
  <c r="D145" i="14" s="1"/>
  <c r="E146" i="14"/>
  <c r="D146" i="14" s="1"/>
  <c r="E147" i="14"/>
  <c r="D147" i="14" s="1"/>
  <c r="E148" i="14"/>
  <c r="D148" i="14" s="1"/>
  <c r="E149" i="14"/>
  <c r="D149" i="14" s="1"/>
  <c r="E150" i="14"/>
  <c r="D150" i="14" s="1"/>
  <c r="E151" i="14"/>
  <c r="D151" i="14" s="1"/>
  <c r="E152" i="14"/>
  <c r="D152" i="14" s="1"/>
  <c r="E153" i="14"/>
  <c r="D153" i="14" s="1"/>
  <c r="E154" i="14"/>
  <c r="D154" i="14" s="1"/>
  <c r="E155" i="14"/>
  <c r="D155" i="14" s="1"/>
  <c r="E156" i="14"/>
  <c r="D156" i="14" s="1"/>
  <c r="E157" i="14"/>
  <c r="D157" i="14" s="1"/>
  <c r="E158" i="14"/>
  <c r="D158" i="14" s="1"/>
  <c r="E159" i="14"/>
  <c r="D159" i="14" s="1"/>
  <c r="E160" i="14"/>
  <c r="D160" i="14" s="1"/>
  <c r="E161" i="14"/>
  <c r="D161" i="14" s="1"/>
  <c r="E162" i="14"/>
  <c r="D162" i="14" s="1"/>
  <c r="E163" i="14"/>
  <c r="D163" i="14" s="1"/>
  <c r="E164" i="14"/>
  <c r="D164" i="14" s="1"/>
  <c r="E165" i="14"/>
  <c r="D165" i="14" s="1"/>
  <c r="E166" i="14"/>
  <c r="D166" i="14" s="1"/>
  <c r="E167" i="14"/>
  <c r="D167" i="14" s="1"/>
  <c r="E168" i="14"/>
  <c r="D168" i="14" s="1"/>
  <c r="E169" i="14"/>
  <c r="D169" i="14" s="1"/>
  <c r="E170" i="14"/>
  <c r="D170" i="14" s="1"/>
  <c r="E171" i="14"/>
  <c r="D171" i="14" s="1"/>
  <c r="D31" i="14"/>
  <c r="D32" i="14"/>
  <c r="D33" i="14"/>
  <c r="D38" i="14"/>
  <c r="D41" i="14"/>
  <c r="D42" i="14"/>
  <c r="D48" i="14"/>
  <c r="D49" i="14"/>
  <c r="D52" i="14"/>
  <c r="D65" i="14"/>
  <c r="D85" i="14"/>
  <c r="D96" i="14"/>
  <c r="D105" i="14"/>
  <c r="D113" i="14"/>
  <c r="D144" i="14"/>
</calcChain>
</file>

<file path=xl/sharedStrings.xml><?xml version="1.0" encoding="utf-8"?>
<sst xmlns="http://schemas.openxmlformats.org/spreadsheetml/2006/main" count="1244" uniqueCount="263">
  <si>
    <t>Attribute</t>
  </si>
  <si>
    <t>Model</t>
  </si>
  <si>
    <t>Type</t>
  </si>
  <si>
    <t>#</t>
  </si>
  <si>
    <t>Real Type</t>
  </si>
  <si>
    <t>g_EMD</t>
  </si>
  <si>
    <t>e_EMD</t>
  </si>
  <si>
    <t>g_EMD_avg</t>
  </si>
  <si>
    <t>e_EMD_avg</t>
  </si>
  <si>
    <t>me_1</t>
  </si>
  <si>
    <t>Linear_Regression</t>
  </si>
  <si>
    <t>event</t>
  </si>
  <si>
    <t>Curve_Fitting_Generators</t>
  </si>
  <si>
    <t>M5Prime</t>
  </si>
  <si>
    <t>Curve_Fitting_Update_Rules</t>
  </si>
  <si>
    <t>mg_1</t>
  </si>
  <si>
    <t>global</t>
  </si>
  <si>
    <t>se_1</t>
  </si>
  <si>
    <t>sg_1</t>
  </si>
  <si>
    <t>me_2</t>
  </si>
  <si>
    <t>mg_2</t>
  </si>
  <si>
    <t>inf</t>
  </si>
  <si>
    <t>se_2</t>
  </si>
  <si>
    <t>sg_2</t>
  </si>
  <si>
    <t>me_3</t>
  </si>
  <si>
    <t>mg_3</t>
  </si>
  <si>
    <t>se_3</t>
  </si>
  <si>
    <t>sg_3</t>
  </si>
  <si>
    <t>me_4</t>
  </si>
  <si>
    <t>mg_4</t>
  </si>
  <si>
    <t>se_4</t>
  </si>
  <si>
    <t>sg_4</t>
  </si>
  <si>
    <t>me_5</t>
  </si>
  <si>
    <t>mg_5</t>
  </si>
  <si>
    <t>se_5</t>
  </si>
  <si>
    <t>sg_5</t>
  </si>
  <si>
    <t>me_6</t>
  </si>
  <si>
    <t>mg_6</t>
  </si>
  <si>
    <t>se_6</t>
  </si>
  <si>
    <t>sg_6</t>
  </si>
  <si>
    <t>me_7</t>
  </si>
  <si>
    <t>mg_7</t>
  </si>
  <si>
    <t>se_7</t>
  </si>
  <si>
    <t>sg_7</t>
  </si>
  <si>
    <t>me_8</t>
  </si>
  <si>
    <t>mg_8</t>
  </si>
  <si>
    <t>se_8</t>
  </si>
  <si>
    <t>sg_8</t>
  </si>
  <si>
    <t>me_9</t>
  </si>
  <si>
    <t>mg_9</t>
  </si>
  <si>
    <t>se_9</t>
  </si>
  <si>
    <t>sg_9</t>
  </si>
  <si>
    <t>me_10</t>
  </si>
  <si>
    <t>mg_10</t>
  </si>
  <si>
    <t>se_10</t>
  </si>
  <si>
    <t>sg_10</t>
  </si>
  <si>
    <t>g_KS</t>
  </si>
  <si>
    <t>e_KS</t>
  </si>
  <si>
    <t>g_KS_avg</t>
  </si>
  <si>
    <t>e_KS_avg</t>
  </si>
  <si>
    <t>me_11</t>
  </si>
  <si>
    <t>Frequency_Analysis</t>
  </si>
  <si>
    <t>State_Transition_Matrix</t>
  </si>
  <si>
    <t>me_12</t>
  </si>
  <si>
    <t>me_13</t>
  </si>
  <si>
    <t>me_14</t>
  </si>
  <si>
    <t>me_15</t>
  </si>
  <si>
    <t>me_16</t>
  </si>
  <si>
    <t>me_17</t>
  </si>
  <si>
    <t>me_18</t>
  </si>
  <si>
    <t>me_19</t>
  </si>
  <si>
    <t>me_20</t>
  </si>
  <si>
    <t>mg_11</t>
  </si>
  <si>
    <t>mg_12</t>
  </si>
  <si>
    <t>mg_13</t>
  </si>
  <si>
    <t>mg_14</t>
  </si>
  <si>
    <t>mg_15</t>
  </si>
  <si>
    <t>mg_16</t>
  </si>
  <si>
    <t>mg_17</t>
  </si>
  <si>
    <t>mg_18</t>
  </si>
  <si>
    <t>mg_19</t>
  </si>
  <si>
    <t>mg_20</t>
  </si>
  <si>
    <t>se_11</t>
  </si>
  <si>
    <t>se_12</t>
  </si>
  <si>
    <t>se_13</t>
  </si>
  <si>
    <t>se_14</t>
  </si>
  <si>
    <t>se_15</t>
  </si>
  <si>
    <t>se_16</t>
  </si>
  <si>
    <t>se_17</t>
  </si>
  <si>
    <t>se_18</t>
  </si>
  <si>
    <t>se_19</t>
  </si>
  <si>
    <t>se_20</t>
  </si>
  <si>
    <t>sg_11</t>
  </si>
  <si>
    <t>sg_12</t>
  </si>
  <si>
    <t>sg_13</t>
  </si>
  <si>
    <t>sg_14</t>
  </si>
  <si>
    <t>sg_15</t>
  </si>
  <si>
    <t>sg_16</t>
  </si>
  <si>
    <t>sg_17</t>
  </si>
  <si>
    <t>sg_18</t>
  </si>
  <si>
    <t>sg_19</t>
  </si>
  <si>
    <t>sg_20</t>
  </si>
  <si>
    <t>KS</t>
  </si>
  <si>
    <t>KSPV</t>
  </si>
  <si>
    <t>MSE</t>
  </si>
  <si>
    <t>MedAD</t>
  </si>
  <si>
    <t>EMD</t>
  </si>
  <si>
    <t>Gateway</t>
  </si>
  <si>
    <t>Test_Name</t>
  </si>
  <si>
    <t>Cond_three_gram_distance</t>
  </si>
  <si>
    <t>Prob_three_gram_distance</t>
  </si>
  <si>
    <t>_1</t>
  </si>
  <si>
    <t>XOR</t>
  </si>
  <si>
    <t>pure_discrete_equal</t>
  </si>
  <si>
    <t>_2</t>
  </si>
  <si>
    <t>hybrid_20_discrete_equal</t>
  </si>
  <si>
    <t>_3</t>
  </si>
  <si>
    <t>pure_discrete_unbalanced</t>
  </si>
  <si>
    <t>_4</t>
  </si>
  <si>
    <t>hybrid_20_discrete_unbalanced</t>
  </si>
  <si>
    <t>_5</t>
  </si>
  <si>
    <t>pure_discrete_random</t>
  </si>
  <si>
    <t>_6</t>
  </si>
  <si>
    <t>hybrid_20_discrete_random</t>
  </si>
  <si>
    <t>_7</t>
  </si>
  <si>
    <t>pure_continuous_values_norm</t>
  </si>
  <si>
    <t>_8</t>
  </si>
  <si>
    <t>hybrid_20_continuous_values_norm</t>
  </si>
  <si>
    <t>_9</t>
  </si>
  <si>
    <t>pure_continuous_values_exp</t>
  </si>
  <si>
    <t>_10</t>
  </si>
  <si>
    <t>hybrid_20_continuous_values_exp</t>
  </si>
  <si>
    <t>_11</t>
  </si>
  <si>
    <t>pure_complex_conditions_2_or</t>
  </si>
  <si>
    <t>_12</t>
  </si>
  <si>
    <t>hybrid_20_complex_conditions_2_or</t>
  </si>
  <si>
    <t>_13</t>
  </si>
  <si>
    <t>pure_complex_conditions_2_and</t>
  </si>
  <si>
    <t>_14</t>
  </si>
  <si>
    <t>hybrid_20_complex_conditions_2_and</t>
  </si>
  <si>
    <t>_15</t>
  </si>
  <si>
    <t>pure_complex_conditions_3_or</t>
  </si>
  <si>
    <t>_16</t>
  </si>
  <si>
    <t>hybrid_20_complex_conditions_3_or</t>
  </si>
  <si>
    <t>_17</t>
  </si>
  <si>
    <t>pure_complex_conditions_3_and</t>
  </si>
  <si>
    <t>_18</t>
  </si>
  <si>
    <t>hybrid_20_complex_conditions_3_and</t>
  </si>
  <si>
    <t>_19</t>
  </si>
  <si>
    <t>pure_complex_conditions_2_and_for_2_or</t>
  </si>
  <si>
    <t>_20</t>
  </si>
  <si>
    <t>hybrid_20_complex_conditions_2_and_for_2_or</t>
  </si>
  <si>
    <t>_21</t>
  </si>
  <si>
    <t>OR</t>
  </si>
  <si>
    <t>_22</t>
  </si>
  <si>
    <t>pure_discrete_equal_2</t>
  </si>
  <si>
    <t>_23</t>
  </si>
  <si>
    <t>pure_discrete_equal_5</t>
  </si>
  <si>
    <t>_24</t>
  </si>
  <si>
    <t>_25</t>
  </si>
  <si>
    <t>_26</t>
  </si>
  <si>
    <t>pure_discrete_unbalanced_2</t>
  </si>
  <si>
    <t>_27</t>
  </si>
  <si>
    <t>pure_discrete_unbalanced_5</t>
  </si>
  <si>
    <t>_28</t>
  </si>
  <si>
    <t>_29</t>
  </si>
  <si>
    <t>_30</t>
  </si>
  <si>
    <t>pure_continuous_values_norm_2</t>
  </si>
  <si>
    <t>_31</t>
  </si>
  <si>
    <t>pure_continuous_values_norm_5</t>
  </si>
  <si>
    <t>_32</t>
  </si>
  <si>
    <t>_33</t>
  </si>
  <si>
    <t>_34</t>
  </si>
  <si>
    <t>pure_continuous_values_exp_2</t>
  </si>
  <si>
    <t>_35</t>
  </si>
  <si>
    <t>pure_continuous_values_exp_5</t>
  </si>
  <si>
    <t>_36</t>
  </si>
  <si>
    <t>_37</t>
  </si>
  <si>
    <t>_38</t>
  </si>
  <si>
    <t>pure_complex_conditions_2_and_2</t>
  </si>
  <si>
    <t>_39</t>
  </si>
  <si>
    <t>pure_complex_conditions_2_and_5</t>
  </si>
  <si>
    <t>_40</t>
  </si>
  <si>
    <t>Name</t>
  </si>
  <si>
    <t>Continuous Case Attributes</t>
  </si>
  <si>
    <t>Document_Type</t>
  </si>
  <si>
    <t>Item</t>
  </si>
  <si>
    <t>GR_Based_Inv_Verif_</t>
  </si>
  <si>
    <t>Purchasing_Document</t>
  </si>
  <si>
    <t>Item_Category</t>
  </si>
  <si>
    <t>Cumulative_net_worth_EUR_</t>
  </si>
  <si>
    <t>Item_Type</t>
  </si>
  <si>
    <t>Spend_area_text</t>
  </si>
  <si>
    <t>Spend_classification_text</t>
  </si>
  <si>
    <t>Sub_spend_area_text</t>
  </si>
  <si>
    <t>Vendor</t>
  </si>
  <si>
    <t>CRP</t>
  </si>
  <si>
    <t>LacticAcid</t>
  </si>
  <si>
    <t>Leucocytes</t>
  </si>
  <si>
    <t>Diagnose</t>
  </si>
  <si>
    <t>Age</t>
  </si>
  <si>
    <t>DiagnosticArtAstrup</t>
  </si>
  <si>
    <t>DiagnosticBlood</t>
  </si>
  <si>
    <t>DiagnosticECG</t>
  </si>
  <si>
    <t>DiagnosticIC</t>
  </si>
  <si>
    <t>DiagnosticLacticAcid</t>
  </si>
  <si>
    <t>DiagnosticLiquor</t>
  </si>
  <si>
    <t>DiagnosticOther</t>
  </si>
  <si>
    <t>DiagnosticSputum</t>
  </si>
  <si>
    <t>DiagnosticUrinaryCulture</t>
  </si>
  <si>
    <t>DiagnosticUrinarySediment</t>
  </si>
  <si>
    <t>DiagnosticXthorax</t>
  </si>
  <si>
    <t>DisfuncOrg</t>
  </si>
  <si>
    <t>Hypotensie</t>
  </si>
  <si>
    <t>Hypoxie</t>
  </si>
  <si>
    <t>InfectionSuspected</t>
  </si>
  <si>
    <t>Infusion</t>
  </si>
  <si>
    <t>Oligurie</t>
  </si>
  <si>
    <t>SIRSCriteria2OrMore</t>
  </si>
  <si>
    <t>SIRSCritHeartRate</t>
  </si>
  <si>
    <t>SIRSCritLeucos</t>
  </si>
  <si>
    <t>SIRSCritTachypnea</t>
  </si>
  <si>
    <t>SIRSCritTemperature</t>
  </si>
  <si>
    <t>amount</t>
  </si>
  <si>
    <t>expense</t>
  </si>
  <si>
    <t>paymentAmount</t>
  </si>
  <si>
    <t>pointsDeducted</t>
  </si>
  <si>
    <t>totalPaymentAmount</t>
  </si>
  <si>
    <t>violationType</t>
  </si>
  <si>
    <t>dismissal</t>
  </si>
  <si>
    <t>lastSent</t>
  </si>
  <si>
    <t>notificationType</t>
  </si>
  <si>
    <t>vehicleClass</t>
  </si>
  <si>
    <t>vehicleRegistrationNumber</t>
  </si>
  <si>
    <t xml:space="preserve"> </t>
  </si>
  <si>
    <t>Numeric Values (Global and Event)</t>
  </si>
  <si>
    <t>Categorical Values (Global and Event)</t>
  </si>
  <si>
    <t>Categorical Case Attributes</t>
  </si>
  <si>
    <t xml:space="preserve">Numerical </t>
  </si>
  <si>
    <t>Random distribution</t>
  </si>
  <si>
    <t>Normal distribution</t>
  </si>
  <si>
    <t>Uniform distribution</t>
  </si>
  <si>
    <t>Fixed value</t>
  </si>
  <si>
    <t>2 equal probabilities</t>
  </si>
  <si>
    <t>2 non-equal probabilities</t>
  </si>
  <si>
    <t>5 equal probabilities</t>
  </si>
  <si>
    <t>5 non-equal probabilities</t>
  </si>
  <si>
    <t>10 non-equal probabilities</t>
  </si>
  <si>
    <t>10 equal probabilities</t>
  </si>
  <si>
    <t>COND_3GRAM_SHORT</t>
  </si>
  <si>
    <t>PROB_3GRAM_SHORT</t>
  </si>
  <si>
    <t>COND_3GRAM_LONG</t>
  </si>
  <si>
    <t>PROB_3GRAM_LONG</t>
  </si>
  <si>
    <t>Numerical Case Attributes</t>
  </si>
  <si>
    <t>COND_3GRAM</t>
  </si>
  <si>
    <t>PROB_3GRAM</t>
  </si>
  <si>
    <t>Numerical Global and Event Attributes</t>
  </si>
  <si>
    <t>Categorical Global and Event Attributes</t>
  </si>
  <si>
    <t>Models Comparison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</si>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</sst>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theme="0"/>
      <name val="Aptos Narrow"/>
      <family val="2"/>
    </font>
    <font>
      <sz val="11"/>
      <color rgb="FF000000"/>
      <name val="Aptos Narrow"/>
    </font>
    <font>
      <sz val="11"/>
      <color theme="0"/>
      <name val="Aptos Narrow"/>
    </font>
    <font>
      <sz val="11"/>
      <color rgb="FF000000"/>
      <name val="Aptos Narrow"/>
      <family val="2"/>
      <scheme val="minor"/>
    </font>
  </fonts>
  <fills count="1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E4F5"/>
        <bgColor rgb="FFC0E4F5"/>
      </patternFill>
    </fill>
    <fill>
      <patternFill patternType="solid">
        <fgColor rgb="FFFFEA84"/>
        <bgColor rgb="FFC0E4F5"/>
      </patternFill>
    </fill>
    <fill>
      <patternFill patternType="solid">
        <fgColor rgb="FFF0E683"/>
        <bgColor rgb="FFC0E4F5"/>
      </patternFill>
    </fill>
    <fill>
      <patternFill patternType="solid">
        <fgColor rgb="FFFBEA83"/>
        <bgColor rgb="FF000000"/>
      </patternFill>
    </fill>
    <fill>
      <patternFill patternType="solid">
        <fgColor rgb="FFFED680"/>
        <bgColor rgb="FF000000"/>
      </patternFill>
    </fill>
    <fill>
      <patternFill patternType="solid">
        <fgColor rgb="FF63BE7B"/>
        <bgColor rgb="FFC0E4F5"/>
      </patternFill>
    </fill>
    <fill>
      <patternFill patternType="solid">
        <fgColor rgb="FFBED880"/>
        <bgColor rgb="FF000000"/>
      </patternFill>
    </fill>
    <fill>
      <patternFill patternType="solid">
        <fgColor rgb="FFFECF7F"/>
        <bgColor rgb="FF000000"/>
      </patternFill>
    </fill>
    <fill>
      <patternFill patternType="solid">
        <fgColor rgb="FFFFEB84"/>
        <bgColor rgb="FFC0E4F5"/>
      </patternFill>
    </fill>
    <fill>
      <patternFill patternType="solid">
        <fgColor rgb="FFE0E282"/>
        <bgColor rgb="FFC0E4F5"/>
      </patternFill>
    </fill>
    <fill>
      <patternFill patternType="solid">
        <fgColor rgb="FFE6E482"/>
        <bgColor rgb="FF000000"/>
      </patternFill>
    </fill>
    <fill>
      <patternFill patternType="solid">
        <fgColor rgb="FFFED881"/>
        <bgColor rgb="FF000000"/>
      </patternFill>
    </fill>
    <fill>
      <patternFill patternType="solid">
        <fgColor rgb="FFEFE683"/>
        <bgColor rgb="FFC0E4F5"/>
      </patternFill>
    </fill>
    <fill>
      <patternFill patternType="solid">
        <fgColor rgb="FFEBE582"/>
        <bgColor rgb="FF000000"/>
      </patternFill>
    </fill>
    <fill>
      <patternFill patternType="solid">
        <fgColor rgb="FFFFE784"/>
        <bgColor rgb="FF000000"/>
      </patternFill>
    </fill>
    <fill>
      <patternFill patternType="solid">
        <fgColor rgb="FFE5E382"/>
        <bgColor rgb="FFC0E4F5"/>
      </patternFill>
    </fill>
    <fill>
      <patternFill patternType="solid">
        <fgColor rgb="FFDDE182"/>
        <bgColor rgb="FFC0E4F5"/>
      </patternFill>
    </fill>
    <fill>
      <patternFill patternType="solid">
        <fgColor rgb="FFCEDD81"/>
        <bgColor rgb="FF000000"/>
      </patternFill>
    </fill>
    <fill>
      <patternFill patternType="solid">
        <fgColor rgb="FFFFE483"/>
        <bgColor rgb="FF000000"/>
      </patternFill>
    </fill>
    <fill>
      <patternFill patternType="solid">
        <fgColor rgb="FFF3E783"/>
        <bgColor rgb="FFC0E4F5"/>
      </patternFill>
    </fill>
    <fill>
      <patternFill patternType="solid">
        <fgColor rgb="FFFCEA83"/>
        <bgColor rgb="FFC0E4F5"/>
      </patternFill>
    </fill>
    <fill>
      <patternFill patternType="solid">
        <fgColor rgb="FFE8E482"/>
        <bgColor rgb="FF000000"/>
      </patternFill>
    </fill>
    <fill>
      <patternFill patternType="solid">
        <fgColor rgb="FFE2E282"/>
        <bgColor rgb="FF000000"/>
      </patternFill>
    </fill>
    <fill>
      <patternFill patternType="solid">
        <fgColor rgb="FFE8E482"/>
        <bgColor rgb="FFC0E4F5"/>
      </patternFill>
    </fill>
    <fill>
      <patternFill patternType="solid">
        <fgColor rgb="FFF0E683"/>
        <bgColor rgb="FF000000"/>
      </patternFill>
    </fill>
    <fill>
      <patternFill patternType="solid">
        <fgColor rgb="FFFFE383"/>
        <bgColor rgb="FF000000"/>
      </patternFill>
    </fill>
    <fill>
      <patternFill patternType="solid">
        <fgColor rgb="FFF2E783"/>
        <bgColor rgb="FFC0E4F5"/>
      </patternFill>
    </fill>
    <fill>
      <patternFill patternType="solid">
        <fgColor rgb="FFF4E883"/>
        <bgColor rgb="FF000000"/>
      </patternFill>
    </fill>
    <fill>
      <patternFill patternType="solid">
        <fgColor rgb="FFE2E282"/>
        <bgColor rgb="FFC0E4F5"/>
      </patternFill>
    </fill>
    <fill>
      <patternFill patternType="solid">
        <fgColor rgb="FFBED880"/>
        <bgColor rgb="FFC0E4F5"/>
      </patternFill>
    </fill>
    <fill>
      <patternFill patternType="solid">
        <fgColor rgb="FFFCEA83"/>
        <bgColor rgb="FF000000"/>
      </patternFill>
    </fill>
    <fill>
      <patternFill patternType="solid">
        <fgColor rgb="FFFFDF82"/>
        <bgColor rgb="FF000000"/>
      </patternFill>
    </fill>
    <fill>
      <patternFill patternType="solid">
        <fgColor rgb="FFDFE182"/>
        <bgColor rgb="FFC0E4F5"/>
      </patternFill>
    </fill>
    <fill>
      <patternFill patternType="solid">
        <fgColor rgb="FFE3E382"/>
        <bgColor rgb="FF000000"/>
      </patternFill>
    </fill>
    <fill>
      <patternFill patternType="solid">
        <fgColor rgb="FFFFE984"/>
        <bgColor rgb="FF000000"/>
      </patternFill>
    </fill>
    <fill>
      <patternFill patternType="solid">
        <fgColor rgb="FFFED07F"/>
        <bgColor rgb="FFC0E4F5"/>
      </patternFill>
    </fill>
    <fill>
      <patternFill patternType="solid">
        <fgColor rgb="FFD0DD81"/>
        <bgColor rgb="FFC0E4F5"/>
      </patternFill>
    </fill>
    <fill>
      <patternFill patternType="solid">
        <fgColor rgb="FFFDB97B"/>
        <bgColor rgb="FF000000"/>
      </patternFill>
    </fill>
    <fill>
      <patternFill patternType="solid">
        <fgColor rgb="FFE4E382"/>
        <bgColor rgb="FF000000"/>
      </patternFill>
    </fill>
    <fill>
      <patternFill patternType="solid">
        <fgColor rgb="FFF96A6C"/>
        <bgColor rgb="FFC0E4F5"/>
      </patternFill>
    </fill>
    <fill>
      <patternFill patternType="solid">
        <fgColor rgb="FFFED981"/>
        <bgColor rgb="FF000000"/>
      </patternFill>
    </fill>
    <fill>
      <patternFill patternType="solid">
        <fgColor rgb="FFF5E883"/>
        <bgColor rgb="FF000000"/>
      </patternFill>
    </fill>
    <fill>
      <patternFill patternType="solid">
        <fgColor rgb="FFFCA276"/>
        <bgColor rgb="FF000000"/>
      </patternFill>
    </fill>
    <fill>
      <patternFill patternType="solid">
        <fgColor rgb="FF92CB7D"/>
        <bgColor rgb="FF000000"/>
      </patternFill>
    </fill>
    <fill>
      <patternFill patternType="solid">
        <fgColor rgb="FFFED280"/>
        <bgColor rgb="FFC0E4F5"/>
      </patternFill>
    </fill>
    <fill>
      <patternFill patternType="solid">
        <fgColor rgb="FFF5E883"/>
        <bgColor rgb="FFC0E4F5"/>
      </patternFill>
    </fill>
    <fill>
      <patternFill patternType="solid">
        <fgColor rgb="FFFECC7E"/>
        <bgColor rgb="FF000000"/>
      </patternFill>
    </fill>
    <fill>
      <patternFill patternType="solid">
        <fgColor rgb="FFF2E783"/>
        <bgColor rgb="FF000000"/>
      </patternFill>
    </fill>
    <fill>
      <patternFill patternType="solid">
        <fgColor rgb="FFF8696B"/>
        <bgColor rgb="FFC0E4F5"/>
      </patternFill>
    </fill>
    <fill>
      <patternFill patternType="solid">
        <fgColor rgb="FFFFE984"/>
        <bgColor rgb="FFC0E4F5"/>
      </patternFill>
    </fill>
    <fill>
      <patternFill patternType="solid">
        <fgColor rgb="FFFED480"/>
        <bgColor rgb="FFC0E4F5"/>
      </patternFill>
    </fill>
    <fill>
      <patternFill patternType="solid">
        <fgColor rgb="FFE1E282"/>
        <bgColor rgb="FFC0E4F5"/>
      </patternFill>
    </fill>
    <fill>
      <patternFill patternType="solid">
        <fgColor rgb="FFD1DD81"/>
        <bgColor rgb="FF000000"/>
      </patternFill>
    </fill>
    <fill>
      <patternFill patternType="solid">
        <fgColor rgb="FFFFE884"/>
        <bgColor rgb="FF000000"/>
      </patternFill>
    </fill>
    <fill>
      <patternFill patternType="solid">
        <fgColor rgb="FFB9D780"/>
        <bgColor rgb="FFC0E4F5"/>
      </patternFill>
    </fill>
    <fill>
      <patternFill patternType="solid">
        <fgColor rgb="FFFDC67D"/>
        <bgColor rgb="FF000000"/>
      </patternFill>
    </fill>
    <fill>
      <patternFill patternType="solid">
        <fgColor rgb="FFFFEA84"/>
        <bgColor rgb="FF000000"/>
      </patternFill>
    </fill>
    <fill>
      <patternFill patternType="solid">
        <fgColor rgb="FFFED580"/>
        <bgColor rgb="FFC0E4F5"/>
      </patternFill>
    </fill>
    <fill>
      <patternFill patternType="solid">
        <fgColor rgb="FF9CCE7E"/>
        <bgColor rgb="FFC0E4F5"/>
      </patternFill>
    </fill>
    <fill>
      <patternFill patternType="solid">
        <fgColor rgb="FFFFDD82"/>
        <bgColor rgb="FF000000"/>
      </patternFill>
    </fill>
    <fill>
      <patternFill patternType="solid">
        <fgColor rgb="FFC9DB80"/>
        <bgColor rgb="FF000000"/>
      </patternFill>
    </fill>
    <fill>
      <patternFill patternType="solid">
        <fgColor rgb="FFFFE583"/>
        <bgColor rgb="FF000000"/>
      </patternFill>
    </fill>
    <fill>
      <patternFill patternType="solid">
        <fgColor rgb="FFFED881"/>
        <bgColor rgb="FFC0E4F5"/>
      </patternFill>
    </fill>
    <fill>
      <patternFill patternType="solid">
        <fgColor rgb="FF7DC57C"/>
        <bgColor rgb="FFC0E4F5"/>
      </patternFill>
    </fill>
    <fill>
      <patternFill patternType="solid">
        <fgColor rgb="FFFFE182"/>
        <bgColor rgb="FF000000"/>
      </patternFill>
    </fill>
    <fill>
      <patternFill patternType="solid">
        <fgColor rgb="FF8AC97D"/>
        <bgColor rgb="FFC0E4F5"/>
      </patternFill>
    </fill>
    <fill>
      <patternFill patternType="solid">
        <fgColor rgb="FFFFE082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FFDA81"/>
        <bgColor rgb="FFC0E4F5"/>
      </patternFill>
    </fill>
    <fill>
      <patternFill patternType="solid">
        <fgColor rgb="FF8CC97D"/>
        <bgColor rgb="FFC0E4F5"/>
      </patternFill>
    </fill>
    <fill>
      <patternFill patternType="solid">
        <fgColor rgb="FFFFE283"/>
        <bgColor rgb="FF000000"/>
      </patternFill>
    </fill>
    <fill>
      <patternFill patternType="solid">
        <fgColor rgb="FFD4DE81"/>
        <bgColor rgb="FF000000"/>
      </patternFill>
    </fill>
    <fill>
      <patternFill patternType="solid">
        <fgColor rgb="FFFDEA83"/>
        <bgColor rgb="FFC0E4F5"/>
      </patternFill>
    </fill>
    <fill>
      <patternFill patternType="solid">
        <fgColor rgb="FFFED680"/>
        <bgColor rgb="FFC0E4F5"/>
      </patternFill>
    </fill>
    <fill>
      <patternFill patternType="solid">
        <fgColor rgb="FFB3D57F"/>
        <bgColor rgb="FF000000"/>
      </patternFill>
    </fill>
    <fill>
      <patternFill patternType="solid">
        <fgColor rgb="FFCEDD81"/>
        <bgColor rgb="FFC0E4F5"/>
      </patternFill>
    </fill>
    <fill>
      <patternFill patternType="solid">
        <fgColor rgb="FFDBE081"/>
        <bgColor rgb="FF000000"/>
      </patternFill>
    </fill>
    <fill>
      <patternFill patternType="solid">
        <fgColor rgb="FFDFE182"/>
        <bgColor rgb="FF000000"/>
      </patternFill>
    </fill>
    <fill>
      <patternFill patternType="solid">
        <fgColor rgb="FFFED981"/>
        <bgColor rgb="FFC0E4F5"/>
      </patternFill>
    </fill>
    <fill>
      <patternFill patternType="solid">
        <fgColor rgb="FF8DCA7D"/>
        <bgColor rgb="FFC0E4F5"/>
      </patternFill>
    </fill>
    <fill>
      <patternFill patternType="solid">
        <fgColor rgb="FF94CC7D"/>
        <bgColor rgb="FFC0E4F5"/>
      </patternFill>
    </fill>
    <fill>
      <patternFill patternType="solid">
        <fgColor rgb="FFFAE983"/>
        <bgColor rgb="FF000000"/>
      </patternFill>
    </fill>
    <fill>
      <patternFill patternType="solid">
        <fgColor rgb="FFFDB87B"/>
        <bgColor rgb="FFC0E4F5"/>
      </patternFill>
    </fill>
    <fill>
      <patternFill patternType="solid">
        <fgColor rgb="FF81C67C"/>
        <bgColor rgb="FFC0E4F5"/>
      </patternFill>
    </fill>
    <fill>
      <patternFill patternType="solid">
        <fgColor rgb="FFFA8C72"/>
        <bgColor rgb="FF000000"/>
      </patternFill>
    </fill>
    <fill>
      <patternFill patternType="solid">
        <fgColor rgb="FFA3D07E"/>
        <bgColor rgb="FF000000"/>
      </patternFill>
    </fill>
    <fill>
      <patternFill patternType="solid">
        <fgColor rgb="FFA7D17E"/>
        <bgColor rgb="FFC0E4F5"/>
      </patternFill>
    </fill>
    <fill>
      <patternFill patternType="solid">
        <fgColor rgb="FFFECA7E"/>
        <bgColor rgb="FF000000"/>
      </patternFill>
    </fill>
    <fill>
      <patternFill patternType="solid">
        <fgColor rgb="FF9CCE7E"/>
        <bgColor rgb="FF000000"/>
      </patternFill>
    </fill>
    <fill>
      <patternFill patternType="solid">
        <fgColor rgb="FFFCAC78"/>
        <bgColor rgb="FF000000"/>
      </patternFill>
    </fill>
    <fill>
      <patternFill patternType="solid">
        <fgColor rgb="FF7DC57C"/>
        <bgColor rgb="FF000000"/>
      </patternFill>
    </fill>
    <fill>
      <patternFill patternType="solid">
        <fgColor rgb="FFFDBC7B"/>
        <bgColor rgb="FFC0E4F5"/>
      </patternFill>
    </fill>
    <fill>
      <patternFill patternType="solid">
        <fgColor rgb="FF8CCA7D"/>
        <bgColor rgb="FFC0E4F5"/>
      </patternFill>
    </fill>
    <fill>
      <patternFill patternType="solid">
        <fgColor rgb="FFFDBE7C"/>
        <bgColor rgb="FF000000"/>
      </patternFill>
    </fill>
    <fill>
      <patternFill patternType="solid">
        <fgColor rgb="FFA7D17E"/>
        <bgColor rgb="FF000000"/>
      </patternFill>
    </fill>
    <fill>
      <patternFill patternType="solid">
        <fgColor rgb="FFA6D17E"/>
        <bgColor rgb="FFC0E4F5"/>
      </patternFill>
    </fill>
    <fill>
      <patternFill patternType="solid">
        <fgColor rgb="FFB5D57F"/>
        <bgColor rgb="FF000000"/>
      </patternFill>
    </fill>
    <fill>
      <patternFill patternType="solid">
        <fgColor rgb="FFFDC27C"/>
        <bgColor rgb="FFC0E4F5"/>
      </patternFill>
    </fill>
    <fill>
      <patternFill patternType="solid">
        <fgColor rgb="FFA2D07E"/>
        <bgColor rgb="FFC0E4F5"/>
      </patternFill>
    </fill>
    <fill>
      <patternFill patternType="solid">
        <fgColor rgb="FFFEC77E"/>
        <bgColor rgb="FF000000"/>
      </patternFill>
    </fill>
    <fill>
      <patternFill patternType="solid">
        <fgColor rgb="FFA8D27F"/>
        <bgColor rgb="FF000000"/>
      </patternFill>
    </fill>
    <fill>
      <patternFill patternType="solid">
        <fgColor rgb="FFA8D27F"/>
        <bgColor rgb="FFC0E4F5"/>
      </patternFill>
    </fill>
    <fill>
      <patternFill patternType="solid">
        <fgColor rgb="FFFECE7F"/>
        <bgColor rgb="FF000000"/>
      </patternFill>
    </fill>
    <fill>
      <patternFill patternType="solid">
        <fgColor rgb="FFFDBB7B"/>
        <bgColor rgb="FFC0E4F5"/>
      </patternFill>
    </fill>
    <fill>
      <patternFill patternType="solid">
        <fgColor rgb="FFFDBD7B"/>
        <bgColor rgb="FF000000"/>
      </patternFill>
    </fill>
    <fill>
      <patternFill patternType="solid">
        <fgColor rgb="FF9FCF7E"/>
        <bgColor rgb="FF000000"/>
      </patternFill>
    </fill>
    <fill>
      <patternFill patternType="solid">
        <fgColor rgb="FFF96B6C"/>
        <bgColor rgb="FFC0E4F5"/>
      </patternFill>
    </fill>
    <fill>
      <patternFill patternType="solid">
        <fgColor rgb="FFB2D47F"/>
        <bgColor rgb="FFC0E4F5"/>
      </patternFill>
    </fill>
    <fill>
      <patternFill patternType="solid">
        <fgColor rgb="FFFEC97E"/>
        <bgColor rgb="FF000000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43AEE2"/>
      </top>
      <bottom style="thin">
        <color rgb="FF43AEE2"/>
      </bottom>
      <diagonal/>
    </border>
    <border>
      <left/>
      <right/>
      <top style="thin">
        <color rgb="FF43AEE2"/>
      </top>
      <bottom/>
      <diagonal/>
    </border>
  </borders>
  <cellStyleXfs count="1">
    <xf numFmtId="0" fontId="0" fillId="0" borderId="0"/>
  </cellStyleXfs>
  <cellXfs count="193">
    <xf numFmtId="0" fontId="0" fillId="0" borderId="0" xfId="0"/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2" xfId="0" applyNumberFormat="1" applyBorder="1" applyAlignment="1">
      <alignment horizontal="center"/>
    </xf>
    <xf numFmtId="11" fontId="0" fillId="0" borderId="3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11" fontId="0" fillId="0" borderId="7" xfId="0" applyNumberForma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1" fontId="0" fillId="2" borderId="1" xfId="0" applyNumberFormat="1" applyFill="1" applyBorder="1" applyAlignment="1">
      <alignment horizontal="center"/>
    </xf>
    <xf numFmtId="11" fontId="0" fillId="2" borderId="4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1" fontId="0" fillId="2" borderId="6" xfId="0" applyNumberForma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5" fillId="17" borderId="0" xfId="0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0" fontId="5" fillId="18" borderId="0" xfId="0" applyFont="1" applyFill="1" applyAlignment="1">
      <alignment horizontal="center" vertical="center"/>
    </xf>
    <xf numFmtId="0" fontId="5" fillId="21" borderId="0" xfId="0" applyFont="1" applyFill="1" applyAlignment="1">
      <alignment horizontal="center" vertical="center"/>
    </xf>
    <xf numFmtId="0" fontId="5" fillId="20" borderId="0" xfId="0" applyFont="1" applyFill="1" applyAlignment="1">
      <alignment horizontal="center" vertical="center"/>
    </xf>
    <xf numFmtId="0" fontId="5" fillId="23" borderId="0" xfId="0" applyFont="1" applyFill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0" fontId="5" fillId="25" borderId="0" xfId="0" applyFont="1" applyFill="1" applyAlignment="1">
      <alignment horizontal="center" vertical="center"/>
    </xf>
    <xf numFmtId="0" fontId="5" fillId="24" borderId="0" xfId="0" applyFont="1" applyFill="1" applyAlignment="1">
      <alignment horizontal="center" vertical="center"/>
    </xf>
    <xf numFmtId="0" fontId="5" fillId="26" borderId="0" xfId="0" applyFont="1" applyFill="1" applyAlignment="1">
      <alignment horizontal="center" vertical="center"/>
    </xf>
    <xf numFmtId="0" fontId="5" fillId="28" borderId="0" xfId="0" applyFont="1" applyFill="1" applyAlignment="1">
      <alignment horizontal="center" vertical="center"/>
    </xf>
    <xf numFmtId="0" fontId="5" fillId="27" borderId="0" xfId="0" applyFont="1" applyFill="1" applyAlignment="1">
      <alignment horizontal="center" vertical="center"/>
    </xf>
    <xf numFmtId="0" fontId="5" fillId="29" borderId="0" xfId="0" applyFont="1" applyFill="1" applyAlignment="1">
      <alignment horizontal="center" vertical="center"/>
    </xf>
    <xf numFmtId="0" fontId="5" fillId="30" borderId="0" xfId="0" applyFont="1" applyFill="1" applyAlignment="1">
      <alignment horizontal="center" vertical="center"/>
    </xf>
    <xf numFmtId="0" fontId="5" fillId="32" borderId="0" xfId="0" applyFont="1" applyFill="1" applyAlignment="1">
      <alignment horizontal="center" vertical="center"/>
    </xf>
    <xf numFmtId="0" fontId="5" fillId="31" borderId="0" xfId="0" applyFont="1" applyFill="1" applyAlignment="1">
      <alignment horizontal="center" vertical="center"/>
    </xf>
    <xf numFmtId="0" fontId="5" fillId="34" borderId="0" xfId="0" applyFont="1" applyFill="1" applyAlignment="1">
      <alignment horizontal="center" vertical="center"/>
    </xf>
    <xf numFmtId="0" fontId="5" fillId="33" borderId="0" xfId="0" applyFont="1" applyFill="1" applyAlignment="1">
      <alignment horizontal="center" vertical="center"/>
    </xf>
    <xf numFmtId="0" fontId="5" fillId="35" borderId="0" xfId="0" applyFont="1" applyFill="1" applyAlignment="1">
      <alignment horizontal="center" vertical="center"/>
    </xf>
    <xf numFmtId="0" fontId="5" fillId="37" borderId="0" xfId="0" applyFont="1" applyFill="1" applyAlignment="1">
      <alignment horizontal="center" vertical="center"/>
    </xf>
    <xf numFmtId="0" fontId="5" fillId="36" borderId="0" xfId="0" applyFont="1" applyFill="1" applyAlignment="1">
      <alignment horizontal="center" vertical="center"/>
    </xf>
    <xf numFmtId="0" fontId="5" fillId="39" borderId="0" xfId="0" applyFont="1" applyFill="1" applyAlignment="1">
      <alignment horizontal="center" vertical="center"/>
    </xf>
    <xf numFmtId="0" fontId="5" fillId="38" borderId="0" xfId="0" applyFont="1" applyFill="1" applyAlignment="1">
      <alignment horizontal="center" vertical="center"/>
    </xf>
    <xf numFmtId="0" fontId="5" fillId="41" borderId="0" xfId="0" applyFont="1" applyFill="1" applyAlignment="1">
      <alignment horizontal="center" vertical="center"/>
    </xf>
    <xf numFmtId="0" fontId="5" fillId="40" borderId="0" xfId="0" applyFont="1" applyFill="1" applyAlignment="1">
      <alignment horizontal="center" vertical="center"/>
    </xf>
    <xf numFmtId="0" fontId="5" fillId="42" borderId="0" xfId="0" applyFont="1" applyFill="1" applyAlignment="1">
      <alignment horizontal="center" vertical="center"/>
    </xf>
    <xf numFmtId="0" fontId="5" fillId="44" borderId="0" xfId="0" applyFont="1" applyFill="1" applyAlignment="1">
      <alignment horizontal="center" vertical="center"/>
    </xf>
    <xf numFmtId="0" fontId="5" fillId="43" borderId="0" xfId="0" applyFont="1" applyFill="1" applyAlignment="1">
      <alignment horizontal="center" vertical="center"/>
    </xf>
    <xf numFmtId="0" fontId="5" fillId="46" borderId="0" xfId="0" applyFont="1" applyFill="1" applyAlignment="1">
      <alignment horizontal="center" vertical="center"/>
    </xf>
    <xf numFmtId="0" fontId="5" fillId="45" borderId="0" xfId="0" applyFont="1" applyFill="1" applyAlignment="1">
      <alignment horizontal="center" vertical="center"/>
    </xf>
    <xf numFmtId="0" fontId="5" fillId="48" borderId="0" xfId="0" applyFont="1" applyFill="1" applyAlignment="1">
      <alignment horizontal="center" vertical="center"/>
    </xf>
    <xf numFmtId="0" fontId="5" fillId="47" borderId="0" xfId="0" applyFont="1" applyFill="1" applyAlignment="1">
      <alignment horizontal="center" vertical="center"/>
    </xf>
    <xf numFmtId="0" fontId="5" fillId="50" borderId="0" xfId="0" applyFont="1" applyFill="1" applyAlignment="1">
      <alignment horizontal="center" vertical="center"/>
    </xf>
    <xf numFmtId="0" fontId="5" fillId="49" borderId="0" xfId="0" applyFont="1" applyFill="1" applyAlignment="1">
      <alignment horizontal="center" vertical="center"/>
    </xf>
    <xf numFmtId="0" fontId="5" fillId="52" borderId="0" xfId="0" applyFont="1" applyFill="1" applyAlignment="1">
      <alignment horizontal="center" vertical="center"/>
    </xf>
    <xf numFmtId="0" fontId="5" fillId="51" borderId="0" xfId="0" applyFont="1" applyFill="1" applyAlignment="1">
      <alignment horizontal="center" vertical="center"/>
    </xf>
    <xf numFmtId="0" fontId="5" fillId="54" borderId="0" xfId="0" applyFont="1" applyFill="1" applyAlignment="1">
      <alignment horizontal="center" vertical="center"/>
    </xf>
    <xf numFmtId="0" fontId="5" fillId="53" borderId="0" xfId="0" applyFont="1" applyFill="1" applyAlignment="1">
      <alignment horizontal="center" vertical="center"/>
    </xf>
    <xf numFmtId="0" fontId="5" fillId="55" borderId="0" xfId="0" applyFont="1" applyFill="1" applyAlignment="1">
      <alignment horizontal="center" vertical="center"/>
    </xf>
    <xf numFmtId="0" fontId="5" fillId="56" borderId="0" xfId="0" applyFont="1" applyFill="1" applyAlignment="1">
      <alignment horizontal="center" vertical="center"/>
    </xf>
    <xf numFmtId="0" fontId="5" fillId="57" borderId="0" xfId="0" applyFont="1" applyFill="1" applyAlignment="1">
      <alignment horizontal="center" vertical="center"/>
    </xf>
    <xf numFmtId="0" fontId="5" fillId="59" borderId="0" xfId="0" applyFont="1" applyFill="1" applyAlignment="1">
      <alignment horizontal="center" vertical="center"/>
    </xf>
    <xf numFmtId="0" fontId="5" fillId="58" borderId="0" xfId="0" applyFont="1" applyFill="1" applyAlignment="1">
      <alignment horizontal="center" vertical="center"/>
    </xf>
    <xf numFmtId="0" fontId="5" fillId="61" borderId="9" xfId="0" applyFont="1" applyFill="1" applyBorder="1" applyAlignment="1">
      <alignment horizontal="center" vertical="center"/>
    </xf>
    <xf numFmtId="0" fontId="5" fillId="60" borderId="9" xfId="0" applyFont="1" applyFill="1" applyBorder="1" applyAlignment="1">
      <alignment horizontal="center" vertical="center"/>
    </xf>
    <xf numFmtId="0" fontId="5" fillId="56" borderId="9" xfId="0" applyFont="1" applyFill="1" applyBorder="1" applyAlignment="1">
      <alignment horizontal="center" vertical="center"/>
    </xf>
    <xf numFmtId="0" fontId="5" fillId="62" borderId="9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64" borderId="9" xfId="0" applyFont="1" applyFill="1" applyBorder="1" applyAlignment="1">
      <alignment horizontal="center" vertical="center"/>
    </xf>
    <xf numFmtId="0" fontId="5" fillId="63" borderId="9" xfId="0" applyFont="1" applyFill="1" applyBorder="1" applyAlignment="1">
      <alignment horizontal="center" vertical="center"/>
    </xf>
    <xf numFmtId="0" fontId="5" fillId="66" borderId="9" xfId="0" applyFont="1" applyFill="1" applyBorder="1" applyAlignment="1">
      <alignment horizontal="center" vertical="center"/>
    </xf>
    <xf numFmtId="0" fontId="5" fillId="65" borderId="9" xfId="0" applyFont="1" applyFill="1" applyBorder="1" applyAlignment="1">
      <alignment horizontal="center" vertical="center"/>
    </xf>
    <xf numFmtId="0" fontId="5" fillId="67" borderId="9" xfId="0" applyFont="1" applyFill="1" applyBorder="1" applyAlignment="1">
      <alignment horizontal="center" vertical="center"/>
    </xf>
    <xf numFmtId="0" fontId="5" fillId="68" borderId="9" xfId="0" applyFont="1" applyFill="1" applyBorder="1" applyAlignment="1">
      <alignment horizontal="center" vertical="center"/>
    </xf>
    <xf numFmtId="0" fontId="5" fillId="70" borderId="9" xfId="0" applyFont="1" applyFill="1" applyBorder="1" applyAlignment="1">
      <alignment horizontal="center" vertical="center"/>
    </xf>
    <xf numFmtId="0" fontId="5" fillId="69" borderId="9" xfId="0" applyFont="1" applyFill="1" applyBorder="1" applyAlignment="1">
      <alignment horizontal="center" vertical="center"/>
    </xf>
    <xf numFmtId="0" fontId="5" fillId="72" borderId="9" xfId="0" applyFont="1" applyFill="1" applyBorder="1" applyAlignment="1">
      <alignment horizontal="center" vertical="center"/>
    </xf>
    <xf numFmtId="0" fontId="5" fillId="71" borderId="9" xfId="0" applyFont="1" applyFill="1" applyBorder="1" applyAlignment="1">
      <alignment horizontal="center" vertical="center"/>
    </xf>
    <xf numFmtId="0" fontId="5" fillId="74" borderId="9" xfId="0" applyFont="1" applyFill="1" applyBorder="1" applyAlignment="1">
      <alignment horizontal="center" vertical="center"/>
    </xf>
    <xf numFmtId="0" fontId="5" fillId="73" borderId="9" xfId="0" applyFont="1" applyFill="1" applyBorder="1" applyAlignment="1">
      <alignment horizontal="center" vertical="center"/>
    </xf>
    <xf numFmtId="0" fontId="5" fillId="75" borderId="9" xfId="0" applyFont="1" applyFill="1" applyBorder="1" applyAlignment="1">
      <alignment horizontal="center" vertical="center"/>
    </xf>
    <xf numFmtId="0" fontId="5" fillId="48" borderId="9" xfId="0" applyFont="1" applyFill="1" applyBorder="1" applyAlignment="1">
      <alignment horizontal="center" vertical="center"/>
    </xf>
    <xf numFmtId="0" fontId="5" fillId="21" borderId="9" xfId="0" applyFont="1" applyFill="1" applyBorder="1" applyAlignment="1">
      <alignment horizontal="center" vertical="center"/>
    </xf>
    <xf numFmtId="0" fontId="5" fillId="26" borderId="9" xfId="0" applyFont="1" applyFill="1" applyBorder="1" applyAlignment="1">
      <alignment horizontal="center" vertical="center"/>
    </xf>
    <xf numFmtId="0" fontId="5" fillId="76" borderId="9" xfId="0" applyFont="1" applyFill="1" applyBorder="1" applyAlignment="1">
      <alignment horizontal="center" vertical="center"/>
    </xf>
    <xf numFmtId="0" fontId="5" fillId="77" borderId="9" xfId="0" applyFont="1" applyFill="1" applyBorder="1" applyAlignment="1">
      <alignment horizontal="center" vertical="center"/>
    </xf>
    <xf numFmtId="0" fontId="5" fillId="34" borderId="9" xfId="0" applyFont="1" applyFill="1" applyBorder="1" applyAlignment="1">
      <alignment horizontal="center" vertical="center"/>
    </xf>
    <xf numFmtId="0" fontId="5" fillId="39" borderId="9" xfId="0" applyFont="1" applyFill="1" applyBorder="1" applyAlignment="1">
      <alignment horizontal="center" vertical="center"/>
    </xf>
    <xf numFmtId="0" fontId="5" fillId="78" borderId="9" xfId="0" applyFont="1" applyFill="1" applyBorder="1" applyAlignment="1">
      <alignment horizontal="center" vertical="center"/>
    </xf>
    <xf numFmtId="0" fontId="5" fillId="80" borderId="9" xfId="0" applyFont="1" applyFill="1" applyBorder="1" applyAlignment="1">
      <alignment horizontal="center" vertical="center"/>
    </xf>
    <xf numFmtId="0" fontId="5" fillId="79" borderId="9" xfId="0" applyFont="1" applyFill="1" applyBorder="1" applyAlignment="1">
      <alignment horizontal="center" vertical="center"/>
    </xf>
    <xf numFmtId="0" fontId="5" fillId="82" borderId="9" xfId="0" applyFont="1" applyFill="1" applyBorder="1" applyAlignment="1">
      <alignment horizontal="center" vertical="center"/>
    </xf>
    <xf numFmtId="0" fontId="5" fillId="81" borderId="9" xfId="0" applyFont="1" applyFill="1" applyBorder="1" applyAlignment="1">
      <alignment horizontal="center" vertical="center"/>
    </xf>
    <xf numFmtId="0" fontId="5" fillId="83" borderId="9" xfId="0" applyFont="1" applyFill="1" applyBorder="1" applyAlignment="1">
      <alignment horizontal="center" vertical="center"/>
    </xf>
    <xf numFmtId="0" fontId="5" fillId="84" borderId="9" xfId="0" applyFont="1" applyFill="1" applyBorder="1" applyAlignment="1">
      <alignment horizontal="center" vertical="center"/>
    </xf>
    <xf numFmtId="0" fontId="5" fillId="86" borderId="9" xfId="0" applyFont="1" applyFill="1" applyBorder="1" applyAlignment="1">
      <alignment horizontal="center" vertical="center"/>
    </xf>
    <xf numFmtId="0" fontId="5" fillId="85" borderId="9" xfId="0" applyFont="1" applyFill="1" applyBorder="1" applyAlignment="1">
      <alignment horizontal="center" vertical="center"/>
    </xf>
    <xf numFmtId="0" fontId="5" fillId="88" borderId="9" xfId="0" applyFont="1" applyFill="1" applyBorder="1" applyAlignment="1">
      <alignment horizontal="center" vertical="center"/>
    </xf>
    <xf numFmtId="0" fontId="5" fillId="87" borderId="9" xfId="0" applyFont="1" applyFill="1" applyBorder="1" applyAlignment="1">
      <alignment horizontal="center" vertical="center"/>
    </xf>
    <xf numFmtId="0" fontId="5" fillId="89" borderId="9" xfId="0" applyFont="1" applyFill="1" applyBorder="1" applyAlignment="1">
      <alignment horizontal="center" vertical="center"/>
    </xf>
    <xf numFmtId="0" fontId="5" fillId="51" borderId="9" xfId="0" applyFont="1" applyFill="1" applyBorder="1" applyAlignment="1">
      <alignment horizontal="center" vertical="center"/>
    </xf>
    <xf numFmtId="0" fontId="5" fillId="91" borderId="9" xfId="0" applyFont="1" applyFill="1" applyBorder="1" applyAlignment="1">
      <alignment horizontal="center" vertical="center"/>
    </xf>
    <xf numFmtId="0" fontId="5" fillId="90" borderId="9" xfId="0" applyFont="1" applyFill="1" applyBorder="1" applyAlignment="1">
      <alignment horizontal="center" vertical="center"/>
    </xf>
    <xf numFmtId="0" fontId="5" fillId="93" borderId="9" xfId="0" applyFont="1" applyFill="1" applyBorder="1" applyAlignment="1">
      <alignment horizontal="center" vertical="center"/>
    </xf>
    <xf numFmtId="0" fontId="5" fillId="92" borderId="9" xfId="0" applyFont="1" applyFill="1" applyBorder="1" applyAlignment="1">
      <alignment horizontal="center" vertical="center"/>
    </xf>
    <xf numFmtId="0" fontId="5" fillId="42" borderId="9" xfId="0" applyFont="1" applyFill="1" applyBorder="1" applyAlignment="1">
      <alignment horizontal="center" vertical="center"/>
    </xf>
    <xf numFmtId="0" fontId="5" fillId="37" borderId="9" xfId="0" applyFont="1" applyFill="1" applyBorder="1" applyAlignment="1">
      <alignment horizontal="center" vertical="center"/>
    </xf>
    <xf numFmtId="0" fontId="5" fillId="27" borderId="9" xfId="0" applyFont="1" applyFill="1" applyBorder="1" applyAlignment="1">
      <alignment horizontal="center" vertical="center"/>
    </xf>
    <xf numFmtId="0" fontId="5" fillId="95" borderId="9" xfId="0" applyFont="1" applyFill="1" applyBorder="1" applyAlignment="1">
      <alignment horizontal="center" vertical="center"/>
    </xf>
    <xf numFmtId="0" fontId="5" fillId="94" borderId="9" xfId="0" applyFont="1" applyFill="1" applyBorder="1" applyAlignment="1">
      <alignment horizontal="center" vertical="center"/>
    </xf>
    <xf numFmtId="0" fontId="5" fillId="97" borderId="9" xfId="0" applyFont="1" applyFill="1" applyBorder="1" applyAlignment="1">
      <alignment horizontal="center" vertical="center"/>
    </xf>
    <xf numFmtId="0" fontId="5" fillId="96" borderId="9" xfId="0" applyFont="1" applyFill="1" applyBorder="1" applyAlignment="1">
      <alignment horizontal="center" vertical="center"/>
    </xf>
    <xf numFmtId="0" fontId="5" fillId="98" borderId="9" xfId="0" applyFont="1" applyFill="1" applyBorder="1" applyAlignment="1">
      <alignment horizontal="center" vertical="center"/>
    </xf>
    <xf numFmtId="0" fontId="5" fillId="99" borderId="9" xfId="0" applyFont="1" applyFill="1" applyBorder="1" applyAlignment="1">
      <alignment horizontal="center" vertical="center"/>
    </xf>
    <xf numFmtId="0" fontId="5" fillId="49" borderId="9" xfId="0" applyFont="1" applyFill="1" applyBorder="1" applyAlignment="1">
      <alignment horizontal="center" vertical="center"/>
    </xf>
    <xf numFmtId="0" fontId="5" fillId="101" borderId="9" xfId="0" applyFont="1" applyFill="1" applyBorder="1" applyAlignment="1">
      <alignment horizontal="center" vertical="center"/>
    </xf>
    <xf numFmtId="0" fontId="5" fillId="100" borderId="9" xfId="0" applyFont="1" applyFill="1" applyBorder="1" applyAlignment="1">
      <alignment horizontal="center" vertical="center"/>
    </xf>
    <xf numFmtId="0" fontId="5" fillId="103" borderId="9" xfId="0" applyFont="1" applyFill="1" applyBorder="1" applyAlignment="1">
      <alignment horizontal="center" vertical="center"/>
    </xf>
    <xf numFmtId="0" fontId="5" fillId="102" borderId="9" xfId="0" applyFont="1" applyFill="1" applyBorder="1" applyAlignment="1">
      <alignment horizontal="center" vertical="center"/>
    </xf>
    <xf numFmtId="0" fontId="5" fillId="104" borderId="9" xfId="0" applyFont="1" applyFill="1" applyBorder="1" applyAlignment="1">
      <alignment horizontal="center" vertical="center"/>
    </xf>
    <xf numFmtId="0" fontId="5" fillId="105" borderId="9" xfId="0" applyFont="1" applyFill="1" applyBorder="1" applyAlignment="1">
      <alignment horizontal="center" vertical="center"/>
    </xf>
    <xf numFmtId="0" fontId="5" fillId="106" borderId="9" xfId="0" applyFont="1" applyFill="1" applyBorder="1" applyAlignment="1">
      <alignment horizontal="center" vertical="center"/>
    </xf>
    <xf numFmtId="0" fontId="5" fillId="108" borderId="9" xfId="0" applyFont="1" applyFill="1" applyBorder="1" applyAlignment="1">
      <alignment horizontal="center" vertical="center"/>
    </xf>
    <xf numFmtId="0" fontId="5" fillId="107" borderId="9" xfId="0" applyFont="1" applyFill="1" applyBorder="1" applyAlignment="1">
      <alignment horizontal="center" vertical="center"/>
    </xf>
    <xf numFmtId="0" fontId="5" fillId="110" borderId="9" xfId="0" applyFont="1" applyFill="1" applyBorder="1" applyAlignment="1">
      <alignment horizontal="center" vertical="center"/>
    </xf>
    <xf numFmtId="0" fontId="5" fillId="109" borderId="9" xfId="0" applyFont="1" applyFill="1" applyBorder="1" applyAlignment="1">
      <alignment horizontal="center" vertical="center"/>
    </xf>
    <xf numFmtId="0" fontId="5" fillId="99" borderId="10" xfId="0" applyFont="1" applyFill="1" applyBorder="1" applyAlignment="1">
      <alignment horizontal="center" vertical="center"/>
    </xf>
    <xf numFmtId="0" fontId="5" fillId="111" borderId="10" xfId="0" applyFont="1" applyFill="1" applyBorder="1" applyAlignment="1">
      <alignment horizontal="center" vertical="center"/>
    </xf>
  </cellXfs>
  <cellStyles count="1">
    <cellStyle name="Normal" xfId="0" builtinId="0"/>
  </cellStyles>
  <dxfs count="99"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0.000"/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/>
    </dxf>
    <dxf>
      <numFmt numFmtId="2" formatCode="0.00"/>
      <alignment horizontal="center"/>
    </dxf>
    <dxf>
      <numFmt numFmtId="2" formatCode="0.00"/>
      <alignment horizontal="center"/>
    </dxf>
    <dxf>
      <numFmt numFmtId="2" formatCode="0.00"/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  <border outline="0">
        <left style="medium">
          <color rgb="FF000000"/>
        </left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alignment horizontal="center"/>
    </dxf>
    <dxf>
      <numFmt numFmtId="2" formatCode="0.00"/>
      <alignment horizontal="center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  <border>
        <left style="medium">
          <color rgb="FF000000"/>
        </left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A43E2AF-1732-4B5E-B15E-316A49405A03}" name="Table19" displayName="Table19" ref="A11:I171" totalsRowShown="0">
  <autoFilter ref="A11:I171" xr:uid="{7A43E2AF-1732-4B5E-B15E-316A49405A03}"/>
  <tableColumns count="9">
    <tableColumn id="1" xr3:uid="{82F8F7AD-8612-4ADB-AAC4-73AE9DAD9025}" name="Attribute"/>
    <tableColumn id="2" xr3:uid="{8C65FCE0-2745-4C26-953E-231A89BB97F6}" name="Model"/>
    <tableColumn id="3" xr3:uid="{37C79903-6A02-47FB-A2DD-69DC9CEF0073}" name="Type" dataDxfId="98"/>
    <tableColumn id="4" xr3:uid="{2863A72E-D8F5-4E2D-98B0-CB0EEB038CEF}" name="#" dataDxfId="97">
      <calculatedColumnFormula>IF(Table19[[#This Row],[Type]]=Table19[[#This Row],[Real Type]], 1, 0)</calculatedColumnFormula>
    </tableColumn>
    <tableColumn id="5" xr3:uid="{978812FB-17E9-45CC-888B-8E4AAEECCCA1}" name="Real Type" dataDxfId="96">
      <calculatedColumnFormula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calculatedColumnFormula>
    </tableColumn>
    <tableColumn id="6" xr3:uid="{D7564B63-BBD7-4FD6-AD11-2F64A14ED02E}" name="g_EMD" dataDxfId="95"/>
    <tableColumn id="7" xr3:uid="{3553FF5C-C7D3-4B7A-97B4-2A21566D6FFF}" name="e_EMD" dataDxfId="94"/>
    <tableColumn id="8" xr3:uid="{BDEA824D-E553-481D-92D0-6299E9FF92AE}" name="g_EMD_avg" dataDxfId="93"/>
    <tableColumn id="9" xr3:uid="{F3CA7B7B-841B-48D9-9737-C1483551D766}" name="e_EMD_avg" dataDxfId="9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3EE6C4CD-131D-4B11-B67A-A760B135B896}" name="Table25" displayName="Table25" ref="I2:L3" totalsRowShown="0" headerRowDxfId="55" dataDxfId="54">
  <autoFilter ref="I2:L3" xr:uid="{3EE6C4CD-131D-4B11-B67A-A760B135B896}"/>
  <tableColumns count="4">
    <tableColumn id="1" xr3:uid="{7F94AB5D-8E62-4FEC-9BF3-11354FF5CE1B}" name="Attribute" dataDxfId="53"/>
    <tableColumn id="2" xr3:uid="{A17951D7-00CF-4863-8026-390861EFAC74}" name="MSE" dataDxfId="52"/>
    <tableColumn id="3" xr3:uid="{507C1B63-6154-4E69-8206-8B6D8CCC8EDA}" name="MedAD" dataDxfId="51"/>
    <tableColumn id="4" xr3:uid="{E6350626-E065-4CD7-A392-28E631082F58}" name="EMD" dataDxfId="5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DB33AFBE-623A-4FB2-97EF-9B324C9C7152}" name="Table35" displayName="Table35" ref="A2:G14" totalsRowShown="0" headerRowDxfId="49" dataDxfId="48">
  <autoFilter ref="A2:G14" xr:uid="{DB33AFBE-623A-4FB2-97EF-9B324C9C7152}"/>
  <tableColumns count="7">
    <tableColumn id="1" xr3:uid="{14B92A12-6A74-425A-AF05-F7643A1B923E}" name="Attribute" dataDxfId="47"/>
    <tableColumn id="2" xr3:uid="{C265C3D3-8F2B-4C85-A0A2-9A017A3FC277}" name="Model" dataDxfId="46"/>
    <tableColumn id="3" xr3:uid="{A859A0D2-D8AF-483C-8477-6F8F6FF691C4}" name="Type" dataDxfId="45"/>
    <tableColumn id="4" xr3:uid="{D6422B1F-94EB-44C8-8F81-6BC756F5B2E9}" name="g_EMD" dataDxfId="44"/>
    <tableColumn id="5" xr3:uid="{4DDABB38-92D1-4321-9502-2BB459F8DBED}" name="e_EMD" dataDxfId="43"/>
    <tableColumn id="6" xr3:uid="{DD126478-8EF4-4D42-9B89-163E83A42089}" name="g_EMD_avg" dataDxfId="42"/>
    <tableColumn id="7" xr3:uid="{4BA0F1DD-F4FE-44CA-BF8D-5FE7C727F4DF}" name="e_EMD_avg" dataDxfId="4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0414276-B00A-4742-A5B0-9847911DD725}" name="Table6" displayName="Table6" ref="I6:J10" totalsRowCount="1" headerRowDxfId="12" totalsRowDxfId="11">
  <autoFilter ref="I6:J9" xr:uid="{70414276-B00A-4742-A5B0-9847911DD725}"/>
  <tableColumns count="2">
    <tableColumn id="1" xr3:uid="{DF22957B-8014-4AE5-888E-9713EF04220A}" name="COND_3GRAM" totalsRowFunction="custom" totalsRowDxfId="10">
      <totalsRowFormula>SUBTOTAL(101,I7:I9)</totalsRowFormula>
    </tableColumn>
    <tableColumn id="2" xr3:uid="{D9FADDA6-1745-4AED-B2ED-DF438C48A644}" name="PROB_3GRAM" totalsRowFunction="custom" totalsRowDxfId="9">
      <totalsRowFormula>SUBTOTAL(101,J7:J9)</totalsRow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F5E0FF8-B8B3-4AFF-A174-8C181F6C586A}" name="Table28" displayName="Table28" ref="A29:G37" totalsRowShown="0" headerRowDxfId="40" dataDxfId="39">
  <autoFilter ref="A29:G37" xr:uid="{7F5E0FF8-B8B3-4AFF-A174-8C181F6C586A}"/>
  <tableColumns count="7">
    <tableColumn id="1" xr3:uid="{DA6979CB-B5AE-4A90-9712-E02FD4AE515C}" name="Attribute" dataDxfId="38"/>
    <tableColumn id="2" xr3:uid="{09B04420-0DC5-4990-A1C8-C912947ACA33}" name="Model" dataDxfId="37"/>
    <tableColumn id="3" xr3:uid="{4C68776C-7B46-4B7F-86FA-1D20DD4F3893}" name="Type" dataDxfId="36"/>
    <tableColumn id="4" xr3:uid="{44C57E5D-B5D9-4403-83D6-DF811CFFEE3E}" name="g_KS" dataDxfId="35"/>
    <tableColumn id="5" xr3:uid="{6EAA17BB-FABC-452F-AD2F-4488950F7A10}" name="e_KS" dataDxfId="34"/>
    <tableColumn id="6" xr3:uid="{8B4E4808-2D05-4F43-ACF1-DEE981F298E6}" name="g_KS_avg" dataDxfId="33"/>
    <tableColumn id="7" xr3:uid="{C350E9F6-C046-48B2-94A0-DE1B60F96B55}" name="e_KS_avg" dataDxfId="3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597E8525-76E0-4583-9F19-8FE04AE0DEF9}" name="Table33" displayName="Table33" ref="A2:G26" totalsRowShown="0" headerRowDxfId="31" dataDxfId="30">
  <autoFilter ref="A2:G26" xr:uid="{597E8525-76E0-4583-9F19-8FE04AE0DEF9}"/>
  <tableColumns count="7">
    <tableColumn id="1" xr3:uid="{39CA1BEE-6E11-416D-A8AD-3A21D2D09AE8}" name="Attribute" dataDxfId="29"/>
    <tableColumn id="2" xr3:uid="{93C98346-3229-402F-8671-6FC7CE3AF53B}" name="Model" dataDxfId="28"/>
    <tableColumn id="3" xr3:uid="{309F0337-6B02-4045-88FD-031CC5DD499C}" name="Type" dataDxfId="27"/>
    <tableColumn id="4" xr3:uid="{51C54F6D-35B4-4609-80CD-733A237A746F}" name="g_EMD" dataDxfId="26"/>
    <tableColumn id="5" xr3:uid="{BF29F86D-AFD8-4720-A291-A00856BDED12}" name="e_EMD" dataDxfId="25"/>
    <tableColumn id="6" xr3:uid="{3F2E4DD3-2EF6-4F43-9E06-22C28A6867B6}" name="g_EMD_avg" dataDxfId="24"/>
    <tableColumn id="7" xr3:uid="{BE11C061-C1DB-47A0-8123-64CBB1C942C0}" name="e_EMD_avg" dataDxfId="2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A3DC0CE-B08A-43EE-A5F6-29E265685FF8}" name="Table7" displayName="Table7" ref="I6:J10" totalsRowCount="1" headerRowDxfId="8" totalsRowDxfId="7">
  <autoFilter ref="I6:J9" xr:uid="{1A3DC0CE-B08A-43EE-A5F6-29E265685FF8}"/>
  <tableColumns count="2">
    <tableColumn id="1" xr3:uid="{9B68250A-8F61-4999-B279-E952F9CE691F}" name="Cond_three_gram_distance" totalsRowFunction="custom" totalsRowDxfId="6">
      <totalsRowFormula>SUBTOTAL(101,I7:I9)</totalsRowFormula>
    </tableColumn>
    <tableColumn id="2" xr3:uid="{59AFFFCB-D23E-454A-AFB3-C4CF4C1939C8}" name="Prob_three_gram_distance" totalsRowFunction="custom" totalsRowDxfId="5">
      <totalsRowFormula>SUBTOTAL(101,J7:J9)</totalsRow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934920-D220-4837-9881-27B022DF40BE}" name="Table254" displayName="Table254" ref="I2:L3" totalsRowShown="0" headerRowDxfId="22" dataDxfId="21">
  <autoFilter ref="I2:L3" xr:uid="{05934920-D220-4837-9881-27B022DF40BE}"/>
  <tableColumns count="4">
    <tableColumn id="1" xr3:uid="{C1971DF0-8A89-430E-8A1A-8DE1ABF8872D}" name="Attribute" dataDxfId="20"/>
    <tableColumn id="2" xr3:uid="{9BA02B38-01BE-49DF-9A1A-91591834A757}" name="MSE" dataDxfId="19"/>
    <tableColumn id="3" xr3:uid="{CDA85E57-177D-4322-920D-789C8B2828F2}" name="MedAD" dataDxfId="18"/>
    <tableColumn id="4" xr3:uid="{716E941C-FCD5-422A-99B7-8914D0130B2A}" name="EMD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EF4E610-BA3F-482A-BBAA-ACF20E3B5EEF}" name="Table20" displayName="Table20" ref="K11:S91" totalsRowShown="0">
  <autoFilter ref="K11:S91" xr:uid="{1EF4E610-BA3F-482A-BBAA-ACF20E3B5EEF}"/>
  <sortState xmlns:xlrd2="http://schemas.microsoft.com/office/spreadsheetml/2017/richdata2" ref="K12:S91">
    <sortCondition ref="K11:K91"/>
  </sortState>
  <tableColumns count="9">
    <tableColumn id="1" xr3:uid="{A56F9625-EDD6-4D5F-960B-6445AA76A072}" name="Attribute"/>
    <tableColumn id="2" xr3:uid="{A2453E95-9CF0-4D3D-8BC7-2DD254A20C5A}" name="Model"/>
    <tableColumn id="3" xr3:uid="{ADC79E51-BAB4-42B8-B658-2F7AB594B130}" name="Type" dataDxfId="91"/>
    <tableColumn id="4" xr3:uid="{C7905092-D5D4-4CA9-B1EC-ED47F2EAFBE1}" name="#" dataDxfId="90">
      <calculatedColumnFormula>IF(Table20[[#This Row],[Type]]=Table20[[#This Row],[Real Type]], 1, 0)</calculatedColumnFormula>
    </tableColumn>
    <tableColumn id="5" xr3:uid="{BFE8EFA5-2674-406A-9832-D64AC6E7AA1E}" name="Real Type" dataDxfId="89">
      <calculatedColumnFormula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calculatedColumnFormula>
    </tableColumn>
    <tableColumn id="6" xr3:uid="{D3110885-2F00-42A6-9975-7CB361AE010E}" name="g_KS" dataDxfId="88"/>
    <tableColumn id="7" xr3:uid="{8B4A361B-F6F8-4F8E-BD14-71D84D00E090}" name="e_KS" dataDxfId="87"/>
    <tableColumn id="8" xr3:uid="{48C83A79-1214-42DB-B9FB-EA8C3B172B86}" name="g_KS_avg" dataDxfId="86"/>
    <tableColumn id="9" xr3:uid="{87C9E7ED-8147-4711-88A7-8387582B1484}" name="e_KS_avg" dataDxfId="8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9DD8D4F-327B-49E6-B187-BA6F7C360931}" name="Table110" displayName="Table110" ref="K2:M8" totalsRowShown="0">
  <autoFilter ref="K2:M8" xr:uid="{A9DD8D4F-327B-49E6-B187-BA6F7C360931}"/>
  <tableColumns count="3">
    <tableColumn id="1" xr3:uid="{0920CB25-702E-4868-A7CF-798B42E08159}" name="Attribute"/>
    <tableColumn id="2" xr3:uid="{04FC8693-FB09-4015-9ABD-45A42709684B}" name="KS" dataDxfId="84"/>
    <tableColumn id="3" xr3:uid="{FD7C4D9C-A5E0-4C96-83E1-1B693E49033C}" name="KSPV" dataDxfId="8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1FCD69-56FD-41EB-8D97-7A6E6562C188}" name="Table2" displayName="Table2" ref="A2:D6" totalsRowShown="0">
  <autoFilter ref="A2:D6" xr:uid="{4D1FCD69-56FD-41EB-8D97-7A6E6562C188}"/>
  <tableColumns count="4">
    <tableColumn id="1" xr3:uid="{D99B5EB8-A5DB-4137-9343-58B9E8483C8E}" name="Attribute"/>
    <tableColumn id="2" xr3:uid="{8BCC02B1-1571-47AF-85B8-6A12000C4053}" name="MSE" dataDxfId="82"/>
    <tableColumn id="3" xr3:uid="{319D1F58-FFE3-4F05-93A5-2B8E1F181CD4}" name="MedAD" dataDxfId="81"/>
    <tableColumn id="4" xr3:uid="{478BB6B2-A35F-4367-AFA1-2DBCF2AC032C}" name="EMD" dataDxfId="8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5185CF7-918A-4469-9B1A-B47DF07AE7F8}" name="Table5" displayName="Table5" ref="A1:G41" totalsRowShown="0" headerRowDxfId="79" dataDxfId="78">
  <autoFilter ref="A1:G41" xr:uid="{F5185CF7-918A-4469-9B1A-B47DF07AE7F8}"/>
  <tableColumns count="7">
    <tableColumn id="1" xr3:uid="{3E1C62FD-81E2-4FC5-9EED-C28A267E4098}" name="Model" dataDxfId="77"/>
    <tableColumn id="15" xr3:uid="{51C61F6A-ED8C-491D-9A6F-089051AC49E7}" name="Gateway" dataDxfId="76"/>
    <tableColumn id="14" xr3:uid="{82589DE4-FF2A-4590-B7E9-39C8240DC574}" name="Test_Name" dataDxfId="4"/>
    <tableColumn id="6" xr3:uid="{2A07E195-E12D-4C78-B134-EDECA4C81557}" name="COND_3GRAM_SHORT" dataDxfId="3"/>
    <tableColumn id="7" xr3:uid="{AFBEC795-80E8-417C-8FD1-70C4926F224E}" name="PROB_3GRAM_SHORT" dataDxfId="2"/>
    <tableColumn id="16" xr3:uid="{AE3F46CD-A341-4F03-A7B3-5596AB66845E}" name="COND_3GRAM_LONG" dataDxfId="1"/>
    <tableColumn id="17" xr3:uid="{45FF6709-DB83-483C-BC03-7A1E49F0A91B}" name="PROB_3GRAM_LONG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82AEC56D-D34A-45A5-AFE4-A9ABF877B59F}" name="Table30" displayName="Table30" ref="E2:H5" totalsRowShown="0" headerRowDxfId="75" dataDxfId="74">
  <autoFilter ref="E2:H5" xr:uid="{82AEC56D-D34A-45A5-AFE4-A9ABF877B59F}"/>
  <tableColumns count="4">
    <tableColumn id="1" xr3:uid="{7666102F-DA3E-4B98-B396-651A087A9491}" name="Attribute" dataDxfId="73"/>
    <tableColumn id="2" xr3:uid="{45B7CE75-F2DC-40B9-BF23-04E716451EF6}" name="MSE" dataDxfId="72"/>
    <tableColumn id="3" xr3:uid="{13EF7A55-1B9E-4D4F-9245-E3D82DB85425}" name="MedAD" dataDxfId="71"/>
    <tableColumn id="4" xr3:uid="{A449215E-065D-4AE5-96D1-E225E0C9EA3F}" name="EMD" dataDxfId="7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FB5EE827-FDA9-46C3-AA8C-5D2B03DC2A8C}" name="Table31" displayName="Table31" ref="A2:C11" totalsRowShown="0" headerRowDxfId="69" dataDxfId="68">
  <autoFilter ref="A2:C11" xr:uid="{FB5EE827-FDA9-46C3-AA8C-5D2B03DC2A8C}"/>
  <tableColumns count="3">
    <tableColumn id="1" xr3:uid="{531E6F53-A48C-488E-BF7D-8E4676AB7265}" name="Attribute" dataDxfId="67"/>
    <tableColumn id="2" xr3:uid="{C2584B04-7CF5-4EC5-B378-AC6CBEF50B12}" name="KS" dataDxfId="66"/>
    <tableColumn id="3" xr3:uid="{0A7BF67E-AF1A-48BA-BEEC-5E929E94B963}" name="KSPV" dataDxfId="6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CB3A887-67F7-4CD2-95A6-9A3D12E897EB}" name="Table10" displayName="Table10" ref="A15:B19" totalsRowCount="1" headerRowDxfId="16" totalsRowDxfId="15">
  <autoFilter ref="A15:B18" xr:uid="{2CB3A887-67F7-4CD2-95A6-9A3D12E897EB}"/>
  <tableColumns count="2">
    <tableColumn id="1" xr3:uid="{A7D64847-29D2-4EA8-97BD-E0E3CEC14442}" name="COND_3GRAM" totalsRowFunction="custom" totalsRowDxfId="14">
      <totalsRowFormula>SUBTOTAL(101,A16:A18)</totalsRowFormula>
    </tableColumn>
    <tableColumn id="2" xr3:uid="{2D506244-58DE-4E12-A7B2-A41FCE3E9AD8}" name="PROB_3GRAM" totalsRowFunction="custom" totalsRowDxfId="13">
      <totalsRowFormula>SUBTOTAL(101,B16:B18)</totalsRow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4A494F3-9144-44B2-BE68-375E9C865DF5}" name="Table24" displayName="Table24" ref="A17:G63" totalsRowShown="0" headerRowDxfId="64" dataDxfId="63">
  <autoFilter ref="A17:G63" xr:uid="{E4A494F3-9144-44B2-BE68-375E9C865DF5}"/>
  <sortState xmlns:xlrd2="http://schemas.microsoft.com/office/spreadsheetml/2017/richdata2" ref="A18:G63">
    <sortCondition ref="A17:A63"/>
  </sortState>
  <tableColumns count="7">
    <tableColumn id="1" xr3:uid="{61BCFC7A-07E7-49F2-BC3E-627FA8209F8D}" name="Attribute" dataDxfId="62"/>
    <tableColumn id="2" xr3:uid="{6502EAF6-DFD8-43FC-BFE8-8C5C61AEE708}" name="Model" dataDxfId="61"/>
    <tableColumn id="3" xr3:uid="{005FB86B-1566-4A85-A63B-B9319E42E6A5}" name="Type" dataDxfId="60"/>
    <tableColumn id="4" xr3:uid="{B9725FBD-A7E7-4F0B-B676-2762449DE209}" name="g_KS" dataDxfId="59"/>
    <tableColumn id="5" xr3:uid="{B55359A8-E39F-41B8-973E-49CA1009BAED}" name="e_KS" dataDxfId="58"/>
    <tableColumn id="6" xr3:uid="{BFEEE095-6067-4DC1-BD5D-8E0A1DDFF82F}" name="g_KS_avg" dataDxfId="57"/>
    <tableColumn id="7" xr3:uid="{A23BFF8E-B128-4A89-9E9E-C61AE705554C}" name="e_KS_avg" dataDxfId="5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4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D8D27-A037-4EFF-AD03-71EB2326EEE9}">
  <dimension ref="A1:S171"/>
  <sheetViews>
    <sheetView workbookViewId="0">
      <selection activeCell="A10" sqref="A10:I10"/>
    </sheetView>
  </sheetViews>
  <sheetFormatPr defaultRowHeight="15" x14ac:dyDescent="0.25"/>
  <cols>
    <col min="1" max="1" width="19.42578125" bestFit="1" customWidth="1"/>
    <col min="2" max="2" width="25.7109375" bestFit="1" customWidth="1"/>
    <col min="3" max="3" width="7.5703125" style="1" bestFit="1" customWidth="1"/>
    <col min="4" max="4" width="11.5703125" style="1" bestFit="1" customWidth="1"/>
    <col min="5" max="5" width="11.85546875" style="1" bestFit="1" customWidth="1"/>
    <col min="6" max="6" width="11.5703125" bestFit="1" customWidth="1"/>
    <col min="7" max="7" width="11.7109375" bestFit="1" customWidth="1"/>
    <col min="8" max="8" width="15.42578125" bestFit="1" customWidth="1"/>
    <col min="9" max="9" width="15.5703125" bestFit="1" customWidth="1"/>
    <col min="10" max="10" width="14.85546875" bestFit="1" customWidth="1"/>
    <col min="11" max="11" width="23.7109375" bestFit="1" customWidth="1"/>
    <col min="12" max="13" width="13.85546875" bestFit="1" customWidth="1"/>
    <col min="14" max="14" width="11.28515625" bestFit="1" customWidth="1"/>
    <col min="15" max="15" width="21.85546875" bestFit="1" customWidth="1"/>
    <col min="16" max="16" width="9.85546875" bestFit="1" customWidth="1"/>
    <col min="17" max="17" width="6.5703125" bestFit="1" customWidth="1"/>
    <col min="18" max="18" width="14.28515625" bestFit="1" customWidth="1"/>
    <col min="19" max="19" width="9.7109375" bestFit="1" customWidth="1"/>
    <col min="20" max="20" width="9.85546875" bestFit="1" customWidth="1"/>
    <col min="21" max="21" width="13.5703125" bestFit="1" customWidth="1"/>
    <col min="22" max="22" width="13.7109375" bestFit="1" customWidth="1"/>
    <col min="23" max="23" width="15.85546875" bestFit="1" customWidth="1"/>
  </cols>
  <sheetData>
    <row r="1" spans="1:19" x14ac:dyDescent="0.25">
      <c r="A1" t="s">
        <v>238</v>
      </c>
      <c r="C1"/>
      <c r="D1"/>
      <c r="K1" s="64" t="s">
        <v>237</v>
      </c>
      <c r="L1" s="64"/>
      <c r="M1" s="64"/>
    </row>
    <row r="2" spans="1:19" x14ac:dyDescent="0.25">
      <c r="A2" t="s">
        <v>0</v>
      </c>
      <c r="B2" t="s">
        <v>104</v>
      </c>
      <c r="C2" t="s">
        <v>105</v>
      </c>
      <c r="D2" t="s">
        <v>106</v>
      </c>
      <c r="K2" t="s">
        <v>0</v>
      </c>
      <c r="L2" t="s">
        <v>102</v>
      </c>
      <c r="M2" t="s">
        <v>103</v>
      </c>
    </row>
    <row r="3" spans="1:19" x14ac:dyDescent="0.25">
      <c r="A3" t="s">
        <v>239</v>
      </c>
      <c r="B3" s="6">
        <v>1313.6238000000001</v>
      </c>
      <c r="C3" s="6">
        <v>24.575399999999998</v>
      </c>
      <c r="D3" s="6">
        <v>5.7725</v>
      </c>
      <c r="K3" t="s">
        <v>243</v>
      </c>
      <c r="L3" s="6">
        <v>0.33329999999999999</v>
      </c>
      <c r="M3" s="6">
        <v>1</v>
      </c>
    </row>
    <row r="4" spans="1:19" x14ac:dyDescent="0.25">
      <c r="A4" t="s">
        <v>240</v>
      </c>
      <c r="B4" s="6">
        <v>692.10950000000003</v>
      </c>
      <c r="C4" s="6">
        <v>17.498000000000001</v>
      </c>
      <c r="D4" s="6">
        <v>0.8518</v>
      </c>
      <c r="K4" t="s">
        <v>244</v>
      </c>
      <c r="L4" s="6">
        <v>0.33329999999999999</v>
      </c>
      <c r="M4" s="6">
        <v>1</v>
      </c>
    </row>
    <row r="5" spans="1:19" x14ac:dyDescent="0.25">
      <c r="A5" t="s">
        <v>241</v>
      </c>
      <c r="B5" s="6">
        <v>1616.6605</v>
      </c>
      <c r="C5" s="6">
        <v>27.6646</v>
      </c>
      <c r="D5" s="6">
        <v>3.9083000000000001</v>
      </c>
      <c r="K5" t="s">
        <v>245</v>
      </c>
      <c r="L5" s="6">
        <v>0.16669999999999999</v>
      </c>
      <c r="M5" s="6">
        <v>1</v>
      </c>
    </row>
    <row r="6" spans="1:19" x14ac:dyDescent="0.25">
      <c r="A6" t="s">
        <v>242</v>
      </c>
      <c r="B6" s="6">
        <v>0</v>
      </c>
      <c r="C6" s="6">
        <v>0</v>
      </c>
      <c r="D6" s="6">
        <v>0</v>
      </c>
      <c r="K6" t="s">
        <v>246</v>
      </c>
      <c r="L6" s="6">
        <v>0.16669999999999999</v>
      </c>
      <c r="M6" s="6">
        <v>1</v>
      </c>
    </row>
    <row r="7" spans="1:19" x14ac:dyDescent="0.25">
      <c r="K7" t="s">
        <v>248</v>
      </c>
      <c r="L7" s="6">
        <v>0.18179999999999999</v>
      </c>
      <c r="M7" s="6">
        <v>0.99709999999999999</v>
      </c>
    </row>
    <row r="8" spans="1:19" x14ac:dyDescent="0.25">
      <c r="K8" t="s">
        <v>247</v>
      </c>
      <c r="L8" s="6">
        <v>9.0899999999999995E-2</v>
      </c>
      <c r="M8" s="6">
        <v>1</v>
      </c>
    </row>
    <row r="10" spans="1:19" x14ac:dyDescent="0.25">
      <c r="A10" s="64" t="s">
        <v>235</v>
      </c>
      <c r="B10" s="64"/>
      <c r="C10" s="64"/>
      <c r="D10" s="64"/>
      <c r="E10" s="64"/>
      <c r="F10" s="64"/>
      <c r="G10" s="64"/>
      <c r="H10" s="64"/>
      <c r="I10" s="64"/>
      <c r="K10" s="64" t="s">
        <v>236</v>
      </c>
      <c r="L10" s="64"/>
      <c r="M10" s="64"/>
      <c r="N10" s="64"/>
      <c r="O10" s="64"/>
      <c r="P10" s="64"/>
      <c r="Q10" s="64"/>
      <c r="R10" s="64"/>
      <c r="S10" s="64"/>
    </row>
    <row r="11" spans="1:19" ht="15.75" thickBot="1" x14ac:dyDescent="0.3">
      <c r="A11" t="s">
        <v>0</v>
      </c>
      <c r="B1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K11" t="s">
        <v>0</v>
      </c>
      <c r="L11" t="s">
        <v>1</v>
      </c>
      <c r="M11" s="1" t="s">
        <v>2</v>
      </c>
      <c r="N11" s="1" t="s">
        <v>3</v>
      </c>
      <c r="O11" s="1" t="s">
        <v>4</v>
      </c>
      <c r="P11" s="1" t="s">
        <v>56</v>
      </c>
      <c r="Q11" s="1" t="s">
        <v>57</v>
      </c>
      <c r="R11" s="1" t="s">
        <v>58</v>
      </c>
      <c r="S11" s="1" t="s">
        <v>59</v>
      </c>
    </row>
    <row r="12" spans="1:19" x14ac:dyDescent="0.25">
      <c r="A12" t="s">
        <v>9</v>
      </c>
      <c r="B12" t="s">
        <v>10</v>
      </c>
      <c r="C12" s="1" t="s">
        <v>11</v>
      </c>
      <c r="D12" s="1">
        <f>IF(Table19[[#This Row],[Type]]=Table19[[#This Row],[Real Type]], 1, 0)</f>
        <v>1</v>
      </c>
      <c r="E12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2" s="8">
        <v>5.0290712470000001</v>
      </c>
      <c r="G12" s="17">
        <v>0.81331189999999998</v>
      </c>
      <c r="H12" s="8">
        <v>0.29582772000000002</v>
      </c>
      <c r="I12" s="12">
        <v>4.7841875999999998E-2</v>
      </c>
      <c r="K12" t="s">
        <v>60</v>
      </c>
      <c r="L12" t="s">
        <v>61</v>
      </c>
      <c r="M12" s="1" t="s">
        <v>11</v>
      </c>
      <c r="N12" s="1">
        <f>IF(Table20[[#This Row],[Type]]=Table20[[#This Row],[Real Type]], 1, 0)</f>
        <v>1</v>
      </c>
      <c r="O12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12" s="8">
        <v>5.6666666670000003</v>
      </c>
      <c r="Q12" s="17">
        <v>5.6666666670000003</v>
      </c>
      <c r="R12" s="8">
        <v>0.33333333300000001</v>
      </c>
      <c r="S12" s="12">
        <v>0.33333333300000001</v>
      </c>
    </row>
    <row r="13" spans="1:19" ht="15.75" thickBot="1" x14ac:dyDescent="0.3">
      <c r="A13" t="s">
        <v>9</v>
      </c>
      <c r="B13" t="s">
        <v>12</v>
      </c>
      <c r="C13" s="1" t="s">
        <v>11</v>
      </c>
      <c r="D13" s="1">
        <f>IF(Table19[[#This Row],[Type]]=Table19[[#This Row],[Real Type]], 1, 0)</f>
        <v>1</v>
      </c>
      <c r="E13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3" s="9">
        <v>28.660292309999999</v>
      </c>
      <c r="G13" s="7">
        <v>28.573108560000001</v>
      </c>
      <c r="H13" s="9">
        <v>1.6858995480000001</v>
      </c>
      <c r="I13" s="14">
        <v>1.6807710920000001</v>
      </c>
      <c r="K13" t="s">
        <v>60</v>
      </c>
      <c r="L13" t="s">
        <v>62</v>
      </c>
      <c r="M13" s="1" t="s">
        <v>11</v>
      </c>
      <c r="N13" s="1">
        <f>IF(Table20[[#This Row],[Type]]=Table20[[#This Row],[Real Type]], 1, 0)</f>
        <v>1</v>
      </c>
      <c r="O13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13" s="9">
        <v>5.6666666670000003</v>
      </c>
      <c r="Q13" s="18">
        <v>5.6666666670000003</v>
      </c>
      <c r="R13" s="9">
        <v>0.33333333300000001</v>
      </c>
      <c r="S13" s="10">
        <v>0.33333333300000001</v>
      </c>
    </row>
    <row r="14" spans="1:19" x14ac:dyDescent="0.25">
      <c r="A14" t="s">
        <v>9</v>
      </c>
      <c r="B14" t="s">
        <v>13</v>
      </c>
      <c r="C14" s="1" t="s">
        <v>11</v>
      </c>
      <c r="D14" s="1">
        <f>IF(Table19[[#This Row],[Type]]=Table19[[#This Row],[Real Type]], 1, 0)</f>
        <v>1</v>
      </c>
      <c r="E14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4" s="9">
        <v>5.4223069629999996</v>
      </c>
      <c r="G14" s="7">
        <v>0.86177651899999996</v>
      </c>
      <c r="H14" s="9">
        <v>0.31895923300000001</v>
      </c>
      <c r="I14" s="14">
        <v>5.0692736000000002E-2</v>
      </c>
      <c r="K14" t="s">
        <v>63</v>
      </c>
      <c r="L14" t="s">
        <v>61</v>
      </c>
      <c r="M14" s="1" t="s">
        <v>11</v>
      </c>
      <c r="N14" s="1">
        <f>IF(Table20[[#This Row],[Type]]=Table20[[#This Row],[Real Type]], 1, 0)</f>
        <v>1</v>
      </c>
      <c r="O14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14" s="8">
        <v>5.25</v>
      </c>
      <c r="Q14" s="17">
        <v>5</v>
      </c>
      <c r="R14" s="8">
        <v>0.30882352899999999</v>
      </c>
      <c r="S14" s="12">
        <v>0.29411764699999998</v>
      </c>
    </row>
    <row r="15" spans="1:19" ht="15.75" thickBot="1" x14ac:dyDescent="0.3">
      <c r="A15" t="s">
        <v>9</v>
      </c>
      <c r="B15" t="s">
        <v>14</v>
      </c>
      <c r="C15" s="1" t="s">
        <v>11</v>
      </c>
      <c r="D15" s="1">
        <f>IF(Table19[[#This Row],[Type]]=Table19[[#This Row],[Real Type]], 1, 0)</f>
        <v>1</v>
      </c>
      <c r="E15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5" s="9">
        <v>19.056420339999999</v>
      </c>
      <c r="G15" s="7">
        <v>4.1945748820000004</v>
      </c>
      <c r="H15" s="9">
        <v>1.120965902</v>
      </c>
      <c r="I15" s="14">
        <v>0.24673969900000001</v>
      </c>
      <c r="K15" t="s">
        <v>63</v>
      </c>
      <c r="L15" t="s">
        <v>62</v>
      </c>
      <c r="M15" s="1" t="s">
        <v>11</v>
      </c>
      <c r="N15" s="1">
        <f>IF(Table20[[#This Row],[Type]]=Table20[[#This Row],[Real Type]], 1, 0)</f>
        <v>1</v>
      </c>
      <c r="O15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15" s="11">
        <v>5.75</v>
      </c>
      <c r="Q15" s="38">
        <v>5</v>
      </c>
      <c r="R15" s="11">
        <v>0.33823529400000002</v>
      </c>
      <c r="S15" s="39">
        <v>0.29411764699999998</v>
      </c>
    </row>
    <row r="16" spans="1:19" x14ac:dyDescent="0.25">
      <c r="A16" t="s">
        <v>15</v>
      </c>
      <c r="B16" t="s">
        <v>10</v>
      </c>
      <c r="C16" s="1" t="s">
        <v>16</v>
      </c>
      <c r="D16" s="1">
        <f>IF(Table19[[#This Row],[Type]]=Table19[[#This Row],[Real Type]], 1, 0)</f>
        <v>1</v>
      </c>
      <c r="E16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6" s="8">
        <v>17.788409519999998</v>
      </c>
      <c r="G16" s="20">
        <v>9831.0578239999995</v>
      </c>
      <c r="H16" s="8">
        <v>1.046377031</v>
      </c>
      <c r="I16" s="16">
        <v>578.29751899999997</v>
      </c>
      <c r="K16" t="s">
        <v>64</v>
      </c>
      <c r="L16" t="s">
        <v>61</v>
      </c>
      <c r="M16" s="1" t="s">
        <v>11</v>
      </c>
      <c r="N16" s="1">
        <f>IF(Table20[[#This Row],[Type]]=Table20[[#This Row],[Real Type]], 1, 0)</f>
        <v>1</v>
      </c>
      <c r="O16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16" s="9">
        <v>4.5</v>
      </c>
      <c r="Q16" s="7">
        <v>4.5</v>
      </c>
      <c r="R16" s="9">
        <v>0.264705882</v>
      </c>
      <c r="S16" s="14">
        <v>0.264705882</v>
      </c>
    </row>
    <row r="17" spans="1:19" ht="15.75" thickBot="1" x14ac:dyDescent="0.3">
      <c r="A17" t="s">
        <v>15</v>
      </c>
      <c r="B17" t="s">
        <v>12</v>
      </c>
      <c r="C17" s="1" t="s">
        <v>16</v>
      </c>
      <c r="D17" s="1">
        <f>IF(Table19[[#This Row],[Type]]=Table19[[#This Row],[Real Type]], 1, 0)</f>
        <v>1</v>
      </c>
      <c r="E17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7" s="9">
        <v>5193.3625030000003</v>
      </c>
      <c r="G17" s="7">
        <v>5031.7669939999996</v>
      </c>
      <c r="H17" s="9">
        <v>305.49191189999999</v>
      </c>
      <c r="I17" s="14">
        <v>295.9862938</v>
      </c>
      <c r="K17" t="s">
        <v>64</v>
      </c>
      <c r="L17" t="s">
        <v>62</v>
      </c>
      <c r="M17" s="1" t="s">
        <v>11</v>
      </c>
      <c r="N17" s="1">
        <f>IF(Table20[[#This Row],[Type]]=Table20[[#This Row],[Real Type]], 1, 0)</f>
        <v>1</v>
      </c>
      <c r="O17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17" s="9">
        <v>4.75</v>
      </c>
      <c r="Q17" s="18">
        <v>4.25</v>
      </c>
      <c r="R17" s="9">
        <v>0.27941176499999998</v>
      </c>
      <c r="S17" s="10">
        <v>0.25</v>
      </c>
    </row>
    <row r="18" spans="1:19" x14ac:dyDescent="0.25">
      <c r="A18" t="s">
        <v>15</v>
      </c>
      <c r="B18" t="s">
        <v>13</v>
      </c>
      <c r="C18" s="1" t="s">
        <v>16</v>
      </c>
      <c r="D18" s="1">
        <f>IF(Table19[[#This Row],[Type]]=Table19[[#This Row],[Real Type]], 1, 0)</f>
        <v>1</v>
      </c>
      <c r="E18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8" s="13">
        <v>17.638926439999999</v>
      </c>
      <c r="G18" s="7">
        <v>5288.1133829999999</v>
      </c>
      <c r="H18" s="13">
        <v>1.037583908</v>
      </c>
      <c r="I18" s="14">
        <v>311.06549310000003</v>
      </c>
      <c r="K18" t="s">
        <v>65</v>
      </c>
      <c r="L18" t="s">
        <v>61</v>
      </c>
      <c r="M18" s="1" t="s">
        <v>16</v>
      </c>
      <c r="N18" s="1">
        <f>IF(Table20[[#This Row],[Type]]=Table20[[#This Row],[Real Type]], 1, 0)</f>
        <v>0</v>
      </c>
      <c r="O18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18" s="29">
        <v>5.3333333329999997</v>
      </c>
      <c r="Q18" s="20">
        <v>5.6666666670000003</v>
      </c>
      <c r="R18" s="29">
        <v>0.31372549</v>
      </c>
      <c r="S18" s="16">
        <v>0.33333333300000001</v>
      </c>
    </row>
    <row r="19" spans="1:19" ht="15.75" thickBot="1" x14ac:dyDescent="0.3">
      <c r="A19" t="s">
        <v>15</v>
      </c>
      <c r="B19" t="s">
        <v>14</v>
      </c>
      <c r="C19" s="1" t="s">
        <v>16</v>
      </c>
      <c r="D19" s="1">
        <f>IF(Table19[[#This Row],[Type]]=Table19[[#This Row],[Real Type]], 1, 0)</f>
        <v>1</v>
      </c>
      <c r="E19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9" s="11">
        <v>19.745147029999998</v>
      </c>
      <c r="G19" s="19">
        <v>8416.3222710000009</v>
      </c>
      <c r="H19" s="11">
        <v>1.161479237</v>
      </c>
      <c r="I19" s="15">
        <v>495.07778070000001</v>
      </c>
      <c r="K19" t="s">
        <v>65</v>
      </c>
      <c r="L19" t="s">
        <v>62</v>
      </c>
      <c r="M19" s="1" t="s">
        <v>16</v>
      </c>
      <c r="N19" s="1">
        <f>IF(Table20[[#This Row],[Type]]=Table20[[#This Row],[Real Type]], 1, 0)</f>
        <v>0</v>
      </c>
      <c r="O19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19" s="11">
        <v>5.6666666670000003</v>
      </c>
      <c r="Q19" s="19">
        <v>5.6666666670000003</v>
      </c>
      <c r="R19" s="11">
        <v>0.33333333300000001</v>
      </c>
      <c r="S19" s="15">
        <v>0.33333333300000001</v>
      </c>
    </row>
    <row r="20" spans="1:19" x14ac:dyDescent="0.25">
      <c r="A20" t="s">
        <v>17</v>
      </c>
      <c r="B20" t="s">
        <v>10</v>
      </c>
      <c r="C20" s="1" t="s">
        <v>11</v>
      </c>
      <c r="D20" s="1">
        <f>IF(Table19[[#This Row],[Type]]=Table19[[#This Row],[Real Type]], 1, 0)</f>
        <v>1</v>
      </c>
      <c r="E20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20" s="9">
        <v>0.56157978799999997</v>
      </c>
      <c r="G20" s="18">
        <v>0.15709772799999999</v>
      </c>
      <c r="H20" s="9">
        <v>3.5098736999999998E-2</v>
      </c>
      <c r="I20" s="10">
        <v>0.15709772799999999</v>
      </c>
      <c r="K20" t="s">
        <v>66</v>
      </c>
      <c r="L20" t="s">
        <v>61</v>
      </c>
      <c r="M20" s="1" t="s">
        <v>16</v>
      </c>
      <c r="N20" s="1">
        <f>IF(Table20[[#This Row],[Type]]=Table20[[#This Row],[Real Type]], 1, 0)</f>
        <v>0</v>
      </c>
      <c r="O20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20" s="13">
        <v>4.5</v>
      </c>
      <c r="Q20" s="7">
        <v>5.25</v>
      </c>
      <c r="R20" s="13">
        <v>0.264705882</v>
      </c>
      <c r="S20" s="14">
        <v>0.30882352899999999</v>
      </c>
    </row>
    <row r="21" spans="1:19" ht="15.75" thickBot="1" x14ac:dyDescent="0.3">
      <c r="A21" t="s">
        <v>17</v>
      </c>
      <c r="B21" t="s">
        <v>12</v>
      </c>
      <c r="C21" s="1" t="s">
        <v>11</v>
      </c>
      <c r="D21" s="1">
        <f>IF(Table19[[#This Row],[Type]]=Table19[[#This Row],[Real Type]], 1, 0)</f>
        <v>1</v>
      </c>
      <c r="E21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21" s="9">
        <v>0.82445430399999997</v>
      </c>
      <c r="G21" s="7">
        <v>0.157508915</v>
      </c>
      <c r="H21" s="9">
        <v>5.1528393999999998E-2</v>
      </c>
      <c r="I21" s="14">
        <v>0.157508915</v>
      </c>
      <c r="K21" t="s">
        <v>66</v>
      </c>
      <c r="L21" t="s">
        <v>62</v>
      </c>
      <c r="M21" s="1" t="s">
        <v>16</v>
      </c>
      <c r="N21" s="1">
        <f>IF(Table20[[#This Row],[Type]]=Table20[[#This Row],[Real Type]], 1, 0)</f>
        <v>0</v>
      </c>
      <c r="O21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21" s="9">
        <v>5</v>
      </c>
      <c r="Q21" s="7">
        <v>4.75</v>
      </c>
      <c r="R21" s="9">
        <v>0.29411764699999998</v>
      </c>
      <c r="S21" s="14">
        <v>0.27941176499999998</v>
      </c>
    </row>
    <row r="22" spans="1:19" x14ac:dyDescent="0.25">
      <c r="A22" t="s">
        <v>17</v>
      </c>
      <c r="B22" t="s">
        <v>13</v>
      </c>
      <c r="C22" s="1" t="s">
        <v>11</v>
      </c>
      <c r="D22" s="1">
        <f>IF(Table19[[#This Row],[Type]]=Table19[[#This Row],[Real Type]], 1, 0)</f>
        <v>1</v>
      </c>
      <c r="E22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22" s="9">
        <v>0.55642285300000005</v>
      </c>
      <c r="G22" s="18">
        <v>0.15709772799999999</v>
      </c>
      <c r="H22" s="9">
        <v>3.4776427999999998E-2</v>
      </c>
      <c r="I22" s="10">
        <v>0.15709772799999999</v>
      </c>
      <c r="K22" t="s">
        <v>67</v>
      </c>
      <c r="L22" t="s">
        <v>61</v>
      </c>
      <c r="M22" s="1" t="s">
        <v>11</v>
      </c>
      <c r="N22" s="1">
        <f>IF(Table20[[#This Row],[Type]]=Table20[[#This Row],[Real Type]], 1, 0)</f>
        <v>1</v>
      </c>
      <c r="O22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22" s="8">
        <v>4.4000000000000004</v>
      </c>
      <c r="Q22" s="20">
        <v>5.2</v>
      </c>
      <c r="R22" s="8">
        <v>0.258823529</v>
      </c>
      <c r="S22" s="16">
        <v>0.305882353</v>
      </c>
    </row>
    <row r="23" spans="1:19" ht="15.75" thickBot="1" x14ac:dyDescent="0.3">
      <c r="A23" t="s">
        <v>17</v>
      </c>
      <c r="B23" t="s">
        <v>14</v>
      </c>
      <c r="C23" s="1" t="s">
        <v>11</v>
      </c>
      <c r="D23" s="1">
        <f>IF(Table19[[#This Row],[Type]]=Table19[[#This Row],[Real Type]], 1, 0)</f>
        <v>1</v>
      </c>
      <c r="E23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23" s="9">
        <v>0.87394240199999995</v>
      </c>
      <c r="G23" s="7">
        <v>0.157508915</v>
      </c>
      <c r="H23" s="9">
        <v>5.4621400000000001E-2</v>
      </c>
      <c r="I23" s="14">
        <v>0.157508915</v>
      </c>
      <c r="K23" t="s">
        <v>67</v>
      </c>
      <c r="L23" t="s">
        <v>62</v>
      </c>
      <c r="M23" s="1" t="s">
        <v>11</v>
      </c>
      <c r="N23" s="1">
        <f>IF(Table20[[#This Row],[Type]]=Table20[[#This Row],[Real Type]], 1, 0)</f>
        <v>1</v>
      </c>
      <c r="O23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23" s="11">
        <v>5.2</v>
      </c>
      <c r="Q23" s="38">
        <v>0.4</v>
      </c>
      <c r="R23" s="11">
        <v>0.305882353</v>
      </c>
      <c r="S23" s="39">
        <v>2.3529412E-2</v>
      </c>
    </row>
    <row r="24" spans="1:19" x14ac:dyDescent="0.25">
      <c r="A24" t="s">
        <v>18</v>
      </c>
      <c r="B24" t="s">
        <v>10</v>
      </c>
      <c r="C24" s="1" t="s">
        <v>16</v>
      </c>
      <c r="D24" s="1">
        <f>IF(Table19[[#This Row],[Type]]=Table19[[#This Row],[Real Type]], 1, 0)</f>
        <v>1</v>
      </c>
      <c r="E24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24" s="29">
        <v>0.64323494599999997</v>
      </c>
      <c r="G24" s="20">
        <v>237.44495319999999</v>
      </c>
      <c r="H24" s="29">
        <v>4.0202184000000002E-2</v>
      </c>
      <c r="I24" s="16">
        <v>14.840309570000001</v>
      </c>
      <c r="K24" t="s">
        <v>68</v>
      </c>
      <c r="L24" t="s">
        <v>61</v>
      </c>
      <c r="M24" s="1" t="s">
        <v>11</v>
      </c>
      <c r="N24" s="1">
        <f>IF(Table20[[#This Row],[Type]]=Table20[[#This Row],[Real Type]], 1, 0)</f>
        <v>1</v>
      </c>
      <c r="O24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24" s="9">
        <v>5.3333333329999997</v>
      </c>
      <c r="Q24" s="18">
        <v>5.3333333329999997</v>
      </c>
      <c r="R24" s="9">
        <v>0.31372549</v>
      </c>
      <c r="S24" s="10">
        <v>0.31372549</v>
      </c>
    </row>
    <row r="25" spans="1:19" ht="15.75" thickBot="1" x14ac:dyDescent="0.3">
      <c r="A25" t="s">
        <v>18</v>
      </c>
      <c r="B25" t="s">
        <v>12</v>
      </c>
      <c r="C25" s="1" t="s">
        <v>16</v>
      </c>
      <c r="D25" s="1">
        <f>IF(Table19[[#This Row],[Type]]=Table19[[#This Row],[Real Type]], 1, 0)</f>
        <v>1</v>
      </c>
      <c r="E25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25" s="9">
        <v>238.16494589999999</v>
      </c>
      <c r="G25" s="7">
        <v>230.6691821</v>
      </c>
      <c r="H25" s="9">
        <v>14.885309120000001</v>
      </c>
      <c r="I25" s="14">
        <v>14.416823880000001</v>
      </c>
      <c r="K25" t="s">
        <v>68</v>
      </c>
      <c r="L25" t="s">
        <v>62</v>
      </c>
      <c r="M25" s="1" t="s">
        <v>11</v>
      </c>
      <c r="N25" s="1">
        <f>IF(Table20[[#This Row],[Type]]=Table20[[#This Row],[Real Type]], 1, 0)</f>
        <v>1</v>
      </c>
      <c r="O25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25" s="9">
        <v>5.3333333329999997</v>
      </c>
      <c r="Q25" s="7">
        <v>5.6666666670000003</v>
      </c>
      <c r="R25" s="9">
        <v>0.31372549</v>
      </c>
      <c r="S25" s="14">
        <v>0.33333333300000001</v>
      </c>
    </row>
    <row r="26" spans="1:19" x14ac:dyDescent="0.25">
      <c r="A26" t="s">
        <v>18</v>
      </c>
      <c r="B26" t="s">
        <v>13</v>
      </c>
      <c r="C26" s="1" t="s">
        <v>16</v>
      </c>
      <c r="D26" s="1">
        <f>IF(Table19[[#This Row],[Type]]=Table19[[#This Row],[Real Type]], 1, 0)</f>
        <v>1</v>
      </c>
      <c r="E26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26" s="9">
        <v>0.64377839800000003</v>
      </c>
      <c r="G26" s="7">
        <v>159.0578184</v>
      </c>
      <c r="H26" s="9">
        <v>4.0236149999999998E-2</v>
      </c>
      <c r="I26" s="14">
        <v>9.941113648</v>
      </c>
      <c r="K26" t="s">
        <v>69</v>
      </c>
      <c r="L26" t="s">
        <v>61</v>
      </c>
      <c r="M26" s="1" t="s">
        <v>11</v>
      </c>
      <c r="N26" s="1">
        <f>IF(Table20[[#This Row],[Type]]=Table20[[#This Row],[Real Type]], 1, 0)</f>
        <v>1</v>
      </c>
      <c r="O26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26" s="8">
        <v>5.6666666670000003</v>
      </c>
      <c r="Q26" s="17">
        <v>5.6666666670000003</v>
      </c>
      <c r="R26" s="8">
        <v>0.33333333300000001</v>
      </c>
      <c r="S26" s="12">
        <v>0.33333333300000001</v>
      </c>
    </row>
    <row r="27" spans="1:19" ht="15.75" thickBot="1" x14ac:dyDescent="0.3">
      <c r="A27" t="s">
        <v>18</v>
      </c>
      <c r="B27" t="s">
        <v>14</v>
      </c>
      <c r="C27" s="1" t="s">
        <v>16</v>
      </c>
      <c r="D27" s="1">
        <f>IF(Table19[[#This Row],[Type]]=Table19[[#This Row],[Real Type]], 1, 0)</f>
        <v>1</v>
      </c>
      <c r="E27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27" s="11">
        <v>0.76020286800000003</v>
      </c>
      <c r="G27" s="19">
        <v>245.9794081</v>
      </c>
      <c r="H27" s="11">
        <v>4.7512679000000002E-2</v>
      </c>
      <c r="I27" s="15">
        <v>15.373713009999999</v>
      </c>
      <c r="K27" t="s">
        <v>69</v>
      </c>
      <c r="L27" t="s">
        <v>62</v>
      </c>
      <c r="M27" s="1" t="s">
        <v>11</v>
      </c>
      <c r="N27" s="1">
        <f>IF(Table20[[#This Row],[Type]]=Table20[[#This Row],[Real Type]], 1, 0)</f>
        <v>1</v>
      </c>
      <c r="O27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27" s="11">
        <v>5.6666666670000003</v>
      </c>
      <c r="Q27" s="38">
        <v>5.6666666670000003</v>
      </c>
      <c r="R27" s="11">
        <v>0.33333333300000001</v>
      </c>
      <c r="S27" s="39">
        <v>0.33333333300000001</v>
      </c>
    </row>
    <row r="28" spans="1:19" x14ac:dyDescent="0.25">
      <c r="A28" t="s">
        <v>19</v>
      </c>
      <c r="B28" t="s">
        <v>10</v>
      </c>
      <c r="C28" s="1" t="s">
        <v>11</v>
      </c>
      <c r="D28" s="1">
        <f>IF(Table19[[#This Row],[Type]]=Table19[[#This Row],[Real Type]], 1, 0)</f>
        <v>1</v>
      </c>
      <c r="E28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28" s="9">
        <v>1.620838902</v>
      </c>
      <c r="G28" s="18">
        <v>1.480784828</v>
      </c>
      <c r="H28" s="9">
        <v>9.5343465000000002E-2</v>
      </c>
      <c r="I28" s="10">
        <v>8.7104989999999993E-2</v>
      </c>
      <c r="K28" t="s">
        <v>70</v>
      </c>
      <c r="L28" t="s">
        <v>61</v>
      </c>
      <c r="M28" s="1" t="s">
        <v>11</v>
      </c>
      <c r="N28" s="1">
        <f>IF(Table20[[#This Row],[Type]]=Table20[[#This Row],[Real Type]], 1, 0)</f>
        <v>1</v>
      </c>
      <c r="O28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28" s="9">
        <v>4.6666666670000003</v>
      </c>
      <c r="Q28" s="18">
        <v>4.1666666670000003</v>
      </c>
      <c r="R28" s="9">
        <v>0.27450980400000002</v>
      </c>
      <c r="S28" s="10">
        <v>0.24509803899999999</v>
      </c>
    </row>
    <row r="29" spans="1:19" ht="15.75" thickBot="1" x14ac:dyDescent="0.3">
      <c r="A29" t="s">
        <v>19</v>
      </c>
      <c r="B29" t="s">
        <v>12</v>
      </c>
      <c r="C29" s="1" t="s">
        <v>11</v>
      </c>
      <c r="D29" s="1">
        <f>IF(Table19[[#This Row],[Type]]=Table19[[#This Row],[Real Type]], 1, 0)</f>
        <v>1</v>
      </c>
      <c r="E29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29" s="9">
        <v>7.2347336980000003</v>
      </c>
      <c r="G29" s="7">
        <v>8.4208673259999998</v>
      </c>
      <c r="H29" s="9">
        <v>0.42557256999999998</v>
      </c>
      <c r="I29" s="14">
        <v>0.49534513699999999</v>
      </c>
      <c r="K29" t="s">
        <v>70</v>
      </c>
      <c r="L29" t="s">
        <v>62</v>
      </c>
      <c r="M29" s="1" t="s">
        <v>11</v>
      </c>
      <c r="N29" s="1">
        <f>IF(Table20[[#This Row],[Type]]=Table20[[#This Row],[Real Type]], 1, 0)</f>
        <v>1</v>
      </c>
      <c r="O29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29" s="9">
        <v>4.6666666670000003</v>
      </c>
      <c r="Q29" s="7">
        <v>4.5</v>
      </c>
      <c r="R29" s="9">
        <v>0.27450980400000002</v>
      </c>
      <c r="S29" s="14">
        <v>0.264705882</v>
      </c>
    </row>
    <row r="30" spans="1:19" x14ac:dyDescent="0.25">
      <c r="A30" t="s">
        <v>19</v>
      </c>
      <c r="B30" t="s">
        <v>13</v>
      </c>
      <c r="C30" s="1" t="s">
        <v>11</v>
      </c>
      <c r="D30" s="1">
        <f>IF(Table19[[#This Row],[Type]]=Table19[[#This Row],[Real Type]], 1, 0)</f>
        <v>1</v>
      </c>
      <c r="E30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30" s="9">
        <v>2.0931455200000002</v>
      </c>
      <c r="G30" s="7">
        <v>2.0300425419999999</v>
      </c>
      <c r="H30" s="9">
        <v>0.123126207</v>
      </c>
      <c r="I30" s="14">
        <v>0.119414267</v>
      </c>
      <c r="K30" t="s">
        <v>71</v>
      </c>
      <c r="L30" t="s">
        <v>61</v>
      </c>
      <c r="M30" s="1" t="s">
        <v>11</v>
      </c>
      <c r="N30" s="1">
        <f>IF(Table20[[#This Row],[Type]]=Table20[[#This Row],[Real Type]], 1, 0)</f>
        <v>1</v>
      </c>
      <c r="O30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30" s="8">
        <v>3.1666666669999999</v>
      </c>
      <c r="Q30" s="20">
        <v>3.3333333330000001</v>
      </c>
      <c r="R30" s="8">
        <v>0.18627451</v>
      </c>
      <c r="S30" s="16">
        <v>0.196078431</v>
      </c>
    </row>
    <row r="31" spans="1:19" ht="15.75" thickBot="1" x14ac:dyDescent="0.3">
      <c r="A31" t="s">
        <v>19</v>
      </c>
      <c r="B31" t="s">
        <v>14</v>
      </c>
      <c r="C31" s="1" t="s">
        <v>11</v>
      </c>
      <c r="D31" s="1">
        <f>IF(Table19[[#This Row],[Type]]=Table19[[#This Row],[Real Type]], 1, 0)</f>
        <v>1</v>
      </c>
      <c r="E31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31" s="9">
        <v>5.3724856499999998</v>
      </c>
      <c r="G31" s="7">
        <v>4.7452688370000002</v>
      </c>
      <c r="H31" s="9">
        <v>0.31602856800000001</v>
      </c>
      <c r="I31" s="14">
        <v>0.27913346100000003</v>
      </c>
      <c r="K31" t="s">
        <v>71</v>
      </c>
      <c r="L31" t="s">
        <v>62</v>
      </c>
      <c r="M31" s="1" t="s">
        <v>11</v>
      </c>
      <c r="N31" s="1">
        <f>IF(Table20[[#This Row],[Type]]=Table20[[#This Row],[Real Type]], 1, 0)</f>
        <v>1</v>
      </c>
      <c r="O31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31" s="11">
        <v>3.3333333330000001</v>
      </c>
      <c r="Q31" s="38">
        <v>3</v>
      </c>
      <c r="R31" s="11">
        <v>0.196078431</v>
      </c>
      <c r="S31" s="39">
        <v>0.17647058800000001</v>
      </c>
    </row>
    <row r="32" spans="1:19" x14ac:dyDescent="0.25">
      <c r="A32" t="s">
        <v>20</v>
      </c>
      <c r="B32" t="s">
        <v>10</v>
      </c>
      <c r="C32" s="1" t="s">
        <v>16</v>
      </c>
      <c r="D32" s="1">
        <f>IF(Table19[[#This Row],[Type]]=Table19[[#This Row],[Real Type]], 1, 0)</f>
        <v>1</v>
      </c>
      <c r="E32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32" s="21">
        <v>1.5999999999999999E+36</v>
      </c>
      <c r="G32" s="22">
        <v>7.4199999999999996E+38</v>
      </c>
      <c r="H32" s="21">
        <v>9.3800000000000004E+34</v>
      </c>
      <c r="I32" s="23">
        <v>4.3600000000000001E+37</v>
      </c>
      <c r="K32" t="s">
        <v>72</v>
      </c>
      <c r="L32" t="s">
        <v>61</v>
      </c>
      <c r="M32" s="1" t="s">
        <v>11</v>
      </c>
      <c r="N32" s="1">
        <f>IF(Table20[[#This Row],[Type]]=Table20[[#This Row],[Real Type]], 1, 0)</f>
        <v>0</v>
      </c>
      <c r="O32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32" s="9">
        <v>5.6666666670000003</v>
      </c>
      <c r="Q32" s="7">
        <v>5.6666666670000003</v>
      </c>
      <c r="R32" s="9">
        <v>0.33333333300000001</v>
      </c>
      <c r="S32" s="14">
        <v>0.33333333300000001</v>
      </c>
    </row>
    <row r="33" spans="1:19" ht="15.75" thickBot="1" x14ac:dyDescent="0.3">
      <c r="A33" t="s">
        <v>20</v>
      </c>
      <c r="B33" t="s">
        <v>12</v>
      </c>
      <c r="C33" s="1" t="s">
        <v>16</v>
      </c>
      <c r="D33" s="1">
        <f>IF(Table19[[#This Row],[Type]]=Table19[[#This Row],[Real Type]], 1, 0)</f>
        <v>1</v>
      </c>
      <c r="E33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33" s="24">
        <v>6.3200000000000001E+38</v>
      </c>
      <c r="G33" s="5">
        <v>5.9800000000000002E+38</v>
      </c>
      <c r="H33" s="24">
        <v>3.7199999999999999E+37</v>
      </c>
      <c r="I33" s="25">
        <v>3.52E+37</v>
      </c>
      <c r="K33" t="s">
        <v>72</v>
      </c>
      <c r="L33" t="s">
        <v>62</v>
      </c>
      <c r="M33" s="1" t="s">
        <v>11</v>
      </c>
      <c r="N33" s="1">
        <f>IF(Table20[[#This Row],[Type]]=Table20[[#This Row],[Real Type]], 1, 0)</f>
        <v>0</v>
      </c>
      <c r="O33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33" s="9">
        <v>5.6666666670000003</v>
      </c>
      <c r="Q33" s="18">
        <v>5.3333333329999997</v>
      </c>
      <c r="R33" s="9">
        <v>0.33333333300000001</v>
      </c>
      <c r="S33" s="10">
        <v>0.31372549</v>
      </c>
    </row>
    <row r="34" spans="1:19" x14ac:dyDescent="0.25">
      <c r="A34" t="s">
        <v>20</v>
      </c>
      <c r="B34" t="s">
        <v>13</v>
      </c>
      <c r="C34" s="1" t="s">
        <v>16</v>
      </c>
      <c r="D34" s="1">
        <f>IF(Table19[[#This Row],[Type]]=Table19[[#This Row],[Real Type]], 1, 0)</f>
        <v>1</v>
      </c>
      <c r="E34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34" s="35" t="s">
        <v>21</v>
      </c>
      <c r="G34" s="1" t="s">
        <v>21</v>
      </c>
      <c r="H34" s="35" t="s">
        <v>21</v>
      </c>
      <c r="I34" s="36" t="s">
        <v>21</v>
      </c>
      <c r="K34" t="s">
        <v>73</v>
      </c>
      <c r="L34" t="s">
        <v>61</v>
      </c>
      <c r="M34" s="1" t="s">
        <v>11</v>
      </c>
      <c r="N34" s="1">
        <f>IF(Table20[[#This Row],[Type]]=Table20[[#This Row],[Real Type]], 1, 0)</f>
        <v>0</v>
      </c>
      <c r="O34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34" s="8">
        <v>5.5</v>
      </c>
      <c r="Q34" s="20">
        <v>4.5</v>
      </c>
      <c r="R34" s="8">
        <v>0.32352941200000002</v>
      </c>
      <c r="S34" s="16">
        <v>0.264705882</v>
      </c>
    </row>
    <row r="35" spans="1:19" ht="15.75" thickBot="1" x14ac:dyDescent="0.3">
      <c r="A35" t="s">
        <v>20</v>
      </c>
      <c r="B35" t="s">
        <v>14</v>
      </c>
      <c r="C35" s="1" t="s">
        <v>16</v>
      </c>
      <c r="D35" s="1">
        <f>IF(Table19[[#This Row],[Type]]=Table19[[#This Row],[Real Type]], 1, 0)</f>
        <v>1</v>
      </c>
      <c r="E35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35" s="37">
        <v>1.3200000000000001E+36</v>
      </c>
      <c r="G35" s="27">
        <v>6.8699999999999998E+38</v>
      </c>
      <c r="H35" s="37">
        <v>7.7699999999999996E+34</v>
      </c>
      <c r="I35" s="28">
        <v>4.0399999999999998E+37</v>
      </c>
      <c r="K35" t="s">
        <v>73</v>
      </c>
      <c r="L35" t="s">
        <v>62</v>
      </c>
      <c r="M35" s="1" t="s">
        <v>11</v>
      </c>
      <c r="N35" s="1">
        <f>IF(Table20[[#This Row],[Type]]=Table20[[#This Row],[Real Type]], 1, 0)</f>
        <v>0</v>
      </c>
      <c r="O35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35" s="11">
        <v>4.25</v>
      </c>
      <c r="Q35" s="38">
        <v>4.25</v>
      </c>
      <c r="R35" s="11">
        <v>0.25</v>
      </c>
      <c r="S35" s="39">
        <v>0.25</v>
      </c>
    </row>
    <row r="36" spans="1:19" x14ac:dyDescent="0.25">
      <c r="A36" t="s">
        <v>22</v>
      </c>
      <c r="B36" t="s">
        <v>10</v>
      </c>
      <c r="C36" s="1" t="s">
        <v>11</v>
      </c>
      <c r="D36" s="1">
        <f>IF(Table19[[#This Row],[Type]]=Table19[[#This Row],[Real Type]], 1, 0)</f>
        <v>1</v>
      </c>
      <c r="E36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36" s="9">
        <v>1.3040537800000001</v>
      </c>
      <c r="G36" s="18">
        <v>0.15483685899999999</v>
      </c>
      <c r="H36" s="9">
        <v>7.6709046000000003E-2</v>
      </c>
      <c r="I36" s="10">
        <v>0.15483685899999999</v>
      </c>
      <c r="K36" t="s">
        <v>74</v>
      </c>
      <c r="L36" t="s">
        <v>61</v>
      </c>
      <c r="M36" s="1" t="s">
        <v>11</v>
      </c>
      <c r="N36" s="1">
        <f>IF(Table20[[#This Row],[Type]]=Table20[[#This Row],[Real Type]], 1, 0)</f>
        <v>0</v>
      </c>
      <c r="O36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36" s="9">
        <v>4.25</v>
      </c>
      <c r="Q36" s="18">
        <v>4.25</v>
      </c>
      <c r="R36" s="9">
        <v>0.25</v>
      </c>
      <c r="S36" s="10">
        <v>0.25</v>
      </c>
    </row>
    <row r="37" spans="1:19" ht="15.75" thickBot="1" x14ac:dyDescent="0.3">
      <c r="A37" t="s">
        <v>22</v>
      </c>
      <c r="B37" t="s">
        <v>12</v>
      </c>
      <c r="C37" s="1" t="s">
        <v>11</v>
      </c>
      <c r="D37" s="1">
        <f>IF(Table19[[#This Row],[Type]]=Table19[[#This Row],[Real Type]], 1, 0)</f>
        <v>1</v>
      </c>
      <c r="E37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37" s="9">
        <v>2.6275536320000001</v>
      </c>
      <c r="G37" s="7">
        <v>0.393573538</v>
      </c>
      <c r="H37" s="9">
        <v>0.15456197799999999</v>
      </c>
      <c r="I37" s="14">
        <v>0.393573538</v>
      </c>
      <c r="K37" t="s">
        <v>74</v>
      </c>
      <c r="L37" t="s">
        <v>62</v>
      </c>
      <c r="M37" s="1" t="s">
        <v>11</v>
      </c>
      <c r="N37" s="1">
        <f>IF(Table20[[#This Row],[Type]]=Table20[[#This Row],[Real Type]], 1, 0)</f>
        <v>0</v>
      </c>
      <c r="O37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37" s="9">
        <v>4.75</v>
      </c>
      <c r="Q37" s="7">
        <v>4.5</v>
      </c>
      <c r="R37" s="9">
        <v>0.27941176499999998</v>
      </c>
      <c r="S37" s="14">
        <v>0.264705882</v>
      </c>
    </row>
    <row r="38" spans="1:19" x14ac:dyDescent="0.25">
      <c r="A38" t="s">
        <v>22</v>
      </c>
      <c r="B38" t="s">
        <v>13</v>
      </c>
      <c r="C38" s="1" t="s">
        <v>11</v>
      </c>
      <c r="D38" s="1">
        <f>IF(Table19[[#This Row],[Type]]=Table19[[#This Row],[Real Type]], 1, 0)</f>
        <v>1</v>
      </c>
      <c r="E38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38" s="9">
        <v>1.232908133</v>
      </c>
      <c r="G38" s="18">
        <v>0.15483685899999999</v>
      </c>
      <c r="H38" s="9">
        <v>7.2524008000000001E-2</v>
      </c>
      <c r="I38" s="10">
        <v>0.15483685899999999</v>
      </c>
      <c r="K38" t="s">
        <v>75</v>
      </c>
      <c r="L38" t="s">
        <v>61</v>
      </c>
      <c r="M38" s="1" t="s">
        <v>11</v>
      </c>
      <c r="N38" s="1">
        <f>IF(Table20[[#This Row],[Type]]=Table20[[#This Row],[Real Type]], 1, 0)</f>
        <v>0</v>
      </c>
      <c r="O38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38" s="8">
        <v>5.6666666670000003</v>
      </c>
      <c r="Q38" s="17">
        <v>5.6666666670000003</v>
      </c>
      <c r="R38" s="8">
        <v>0.33333333300000001</v>
      </c>
      <c r="S38" s="12">
        <v>0.33333333300000001</v>
      </c>
    </row>
    <row r="39" spans="1:19" ht="15.75" thickBot="1" x14ac:dyDescent="0.3">
      <c r="A39" t="s">
        <v>22</v>
      </c>
      <c r="B39" t="s">
        <v>14</v>
      </c>
      <c r="C39" s="1" t="s">
        <v>11</v>
      </c>
      <c r="D39" s="1">
        <f>IF(Table19[[#This Row],[Type]]=Table19[[#This Row],[Real Type]], 1, 0)</f>
        <v>1</v>
      </c>
      <c r="E39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39" s="9">
        <v>3.9989315539999999</v>
      </c>
      <c r="G39" s="7">
        <v>0.393573538</v>
      </c>
      <c r="H39" s="9">
        <v>0.23523126799999999</v>
      </c>
      <c r="I39" s="14">
        <v>0.393573538</v>
      </c>
      <c r="K39" t="s">
        <v>75</v>
      </c>
      <c r="L39" t="s">
        <v>62</v>
      </c>
      <c r="M39" s="1" t="s">
        <v>11</v>
      </c>
      <c r="N39" s="1">
        <f>IF(Table20[[#This Row],[Type]]=Table20[[#This Row],[Real Type]], 1, 0)</f>
        <v>0</v>
      </c>
      <c r="O39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39" s="11">
        <v>5.6666666670000003</v>
      </c>
      <c r="Q39" s="38">
        <v>5.6666666670000003</v>
      </c>
      <c r="R39" s="11">
        <v>0.33333333300000001</v>
      </c>
      <c r="S39" s="39">
        <v>0.33333333300000001</v>
      </c>
    </row>
    <row r="40" spans="1:19" x14ac:dyDescent="0.25">
      <c r="A40" t="s">
        <v>23</v>
      </c>
      <c r="B40" t="s">
        <v>10</v>
      </c>
      <c r="C40" s="1" t="s">
        <v>16</v>
      </c>
      <c r="D40" s="1">
        <f>IF(Table19[[#This Row],[Type]]=Table19[[#This Row],[Real Type]], 1, 0)</f>
        <v>1</v>
      </c>
      <c r="E40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40" s="30">
        <v>99524398.180000007</v>
      </c>
      <c r="G40" s="22">
        <v>7866554745</v>
      </c>
      <c r="H40" s="33">
        <v>6634959.8789999997</v>
      </c>
      <c r="I40" s="23">
        <v>462738514.39999998</v>
      </c>
      <c r="K40" t="s">
        <v>76</v>
      </c>
      <c r="L40" t="s">
        <v>61</v>
      </c>
      <c r="M40" s="1" t="s">
        <v>11</v>
      </c>
      <c r="N40" s="1">
        <f>IF(Table20[[#This Row],[Type]]=Table20[[#This Row],[Real Type]], 1, 0)</f>
        <v>0</v>
      </c>
      <c r="O40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40" s="9">
        <v>5</v>
      </c>
      <c r="Q40" s="18">
        <v>4.25</v>
      </c>
      <c r="R40" s="9">
        <v>0.29411764699999998</v>
      </c>
      <c r="S40" s="10">
        <v>0.25</v>
      </c>
    </row>
    <row r="41" spans="1:19" ht="15.75" thickBot="1" x14ac:dyDescent="0.3">
      <c r="A41" t="s">
        <v>23</v>
      </c>
      <c r="B41" t="s">
        <v>12</v>
      </c>
      <c r="C41" s="1" t="s">
        <v>16</v>
      </c>
      <c r="D41" s="1">
        <f>IF(Table19[[#This Row],[Type]]=Table19[[#This Row],[Real Type]], 1, 0)</f>
        <v>1</v>
      </c>
      <c r="E41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41" s="24">
        <v>12568698352</v>
      </c>
      <c r="G41" s="5">
        <v>11441007151</v>
      </c>
      <c r="H41" s="24">
        <v>837913223.39999998</v>
      </c>
      <c r="I41" s="25">
        <v>673000420.70000005</v>
      </c>
      <c r="K41" t="s">
        <v>76</v>
      </c>
      <c r="L41" t="s">
        <v>62</v>
      </c>
      <c r="M41" s="1" t="s">
        <v>11</v>
      </c>
      <c r="N41" s="1">
        <f>IF(Table20[[#This Row],[Type]]=Table20[[#This Row],[Real Type]], 1, 0)</f>
        <v>0</v>
      </c>
      <c r="O41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41" s="9">
        <v>5</v>
      </c>
      <c r="Q41" s="7">
        <v>4.5</v>
      </c>
      <c r="R41" s="9">
        <v>0.29411764699999998</v>
      </c>
      <c r="S41" s="14">
        <v>0.264705882</v>
      </c>
    </row>
    <row r="42" spans="1:19" x14ac:dyDescent="0.25">
      <c r="A42" t="s">
        <v>23</v>
      </c>
      <c r="B42" t="s">
        <v>13</v>
      </c>
      <c r="C42" s="1" t="s">
        <v>16</v>
      </c>
      <c r="D42" s="1">
        <f>IF(Table19[[#This Row],[Type]]=Table19[[#This Row],[Real Type]], 1, 0)</f>
        <v>1</v>
      </c>
      <c r="E42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42" s="24">
        <v>100370376.40000001</v>
      </c>
      <c r="G42" s="5">
        <v>4748913062</v>
      </c>
      <c r="H42" s="24">
        <v>6691358.4270000001</v>
      </c>
      <c r="I42" s="25">
        <v>279347827.19999999</v>
      </c>
      <c r="K42" t="s">
        <v>77</v>
      </c>
      <c r="L42" t="s">
        <v>61</v>
      </c>
      <c r="M42" s="1" t="s">
        <v>16</v>
      </c>
      <c r="N42" s="1">
        <f>IF(Table20[[#This Row],[Type]]=Table20[[#This Row],[Real Type]], 1, 0)</f>
        <v>1</v>
      </c>
      <c r="O42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42" s="8">
        <v>5.4</v>
      </c>
      <c r="Q42" s="20">
        <v>5.2</v>
      </c>
      <c r="R42" s="8">
        <v>0.31764705900000001</v>
      </c>
      <c r="S42" s="16">
        <v>0.305882353</v>
      </c>
    </row>
    <row r="43" spans="1:19" ht="15.75" thickBot="1" x14ac:dyDescent="0.3">
      <c r="A43" t="s">
        <v>23</v>
      </c>
      <c r="B43" t="s">
        <v>14</v>
      </c>
      <c r="C43" s="1" t="s">
        <v>16</v>
      </c>
      <c r="D43" s="1">
        <f>IF(Table19[[#This Row],[Type]]=Table19[[#This Row],[Real Type]], 1, 0)</f>
        <v>1</v>
      </c>
      <c r="E43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43" s="26">
        <v>134279160.19999999</v>
      </c>
      <c r="G43" s="27">
        <v>6219200982</v>
      </c>
      <c r="H43" s="26">
        <v>8951944.0109999999</v>
      </c>
      <c r="I43" s="28">
        <v>365835351.89999998</v>
      </c>
      <c r="K43" t="s">
        <v>77</v>
      </c>
      <c r="L43" t="s">
        <v>62</v>
      </c>
      <c r="M43" s="1" t="s">
        <v>16</v>
      </c>
      <c r="N43" s="1">
        <f>IF(Table20[[#This Row],[Type]]=Table20[[#This Row],[Real Type]], 1, 0)</f>
        <v>1</v>
      </c>
      <c r="O43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43" s="32">
        <v>4.4000000000000004</v>
      </c>
      <c r="Q43" s="19">
        <v>4.8</v>
      </c>
      <c r="R43" s="32">
        <v>0.258823529</v>
      </c>
      <c r="S43" s="15">
        <v>0.28235294100000002</v>
      </c>
    </row>
    <row r="44" spans="1:19" x14ac:dyDescent="0.25">
      <c r="A44" t="s">
        <v>24</v>
      </c>
      <c r="B44" t="s">
        <v>10</v>
      </c>
      <c r="C44" s="1" t="s">
        <v>11</v>
      </c>
      <c r="D44" s="1">
        <f>IF(Table19[[#This Row],[Type]]=Table19[[#This Row],[Real Type]], 1, 0)</f>
        <v>1</v>
      </c>
      <c r="E44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44" s="9">
        <v>1.8710263030000001</v>
      </c>
      <c r="G44" s="18">
        <v>0.87449016300000004</v>
      </c>
      <c r="H44" s="9">
        <v>0.110060371</v>
      </c>
      <c r="I44" s="10">
        <v>5.1440597999999997E-2</v>
      </c>
      <c r="K44" t="s">
        <v>78</v>
      </c>
      <c r="L44" t="s">
        <v>61</v>
      </c>
      <c r="M44" s="1" t="s">
        <v>11</v>
      </c>
      <c r="N44" s="1">
        <f>IF(Table20[[#This Row],[Type]]=Table20[[#This Row],[Real Type]], 1, 0)</f>
        <v>0</v>
      </c>
      <c r="O44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44" s="9">
        <v>5.6666666670000003</v>
      </c>
      <c r="Q44" s="7">
        <v>5.3333333329999997</v>
      </c>
      <c r="R44" s="9">
        <v>0.33333333300000001</v>
      </c>
      <c r="S44" s="14">
        <v>0.31372549</v>
      </c>
    </row>
    <row r="45" spans="1:19" ht="15.75" thickBot="1" x14ac:dyDescent="0.3">
      <c r="A45" t="s">
        <v>24</v>
      </c>
      <c r="B45" t="s">
        <v>12</v>
      </c>
      <c r="C45" s="1" t="s">
        <v>11</v>
      </c>
      <c r="D45" s="1">
        <f>IF(Table19[[#This Row],[Type]]=Table19[[#This Row],[Real Type]], 1, 0)</f>
        <v>1</v>
      </c>
      <c r="E45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45" s="9">
        <v>3.3224752350000002</v>
      </c>
      <c r="G45" s="7">
        <v>4.2134040549999998</v>
      </c>
      <c r="H45" s="9">
        <v>0.19543972000000001</v>
      </c>
      <c r="I45" s="14">
        <v>0.24784729699999999</v>
      </c>
      <c r="K45" t="s">
        <v>78</v>
      </c>
      <c r="L45" t="s">
        <v>62</v>
      </c>
      <c r="M45" s="1" t="s">
        <v>11</v>
      </c>
      <c r="N45" s="1">
        <f>IF(Table20[[#This Row],[Type]]=Table20[[#This Row],[Real Type]], 1, 0)</f>
        <v>0</v>
      </c>
      <c r="O45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45" s="9">
        <v>5.6666666670000003</v>
      </c>
      <c r="Q45" s="18">
        <v>5</v>
      </c>
      <c r="R45" s="9">
        <v>0.33333333300000001</v>
      </c>
      <c r="S45" s="10">
        <v>0.29411764699999998</v>
      </c>
    </row>
    <row r="46" spans="1:19" x14ac:dyDescent="0.25">
      <c r="A46" t="s">
        <v>24</v>
      </c>
      <c r="B46" t="s">
        <v>13</v>
      </c>
      <c r="C46" s="1" t="s">
        <v>11</v>
      </c>
      <c r="D46" s="1">
        <f>IF(Table19[[#This Row],[Type]]=Table19[[#This Row],[Real Type]], 1, 0)</f>
        <v>1</v>
      </c>
      <c r="E46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46" s="9">
        <v>1.6023992389999999</v>
      </c>
      <c r="G46" s="7">
        <v>0.88513603699999999</v>
      </c>
      <c r="H46" s="9">
        <v>9.4258779000000001E-2</v>
      </c>
      <c r="I46" s="14">
        <v>5.2066825999999997E-2</v>
      </c>
      <c r="K46" t="s">
        <v>79</v>
      </c>
      <c r="L46" t="s">
        <v>61</v>
      </c>
      <c r="M46" s="1" t="s">
        <v>11</v>
      </c>
      <c r="N46" s="1">
        <f>IF(Table20[[#This Row],[Type]]=Table20[[#This Row],[Real Type]], 1, 0)</f>
        <v>0</v>
      </c>
      <c r="O46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46" s="8">
        <v>5.6666666670000003</v>
      </c>
      <c r="Q46" s="20">
        <v>5.6666666670000003</v>
      </c>
      <c r="R46" s="8">
        <v>0.33333333300000001</v>
      </c>
      <c r="S46" s="16">
        <v>0.33333333300000001</v>
      </c>
    </row>
    <row r="47" spans="1:19" ht="15.75" thickBot="1" x14ac:dyDescent="0.3">
      <c r="A47" t="s">
        <v>24</v>
      </c>
      <c r="B47" t="s">
        <v>14</v>
      </c>
      <c r="C47" s="1" t="s">
        <v>11</v>
      </c>
      <c r="D47" s="1">
        <f>IF(Table19[[#This Row],[Type]]=Table19[[#This Row],[Real Type]], 1, 0)</f>
        <v>1</v>
      </c>
      <c r="E47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47" s="9">
        <v>6.661114242</v>
      </c>
      <c r="G47" s="7">
        <v>2.598590229</v>
      </c>
      <c r="H47" s="9">
        <v>0.39183024999999999</v>
      </c>
      <c r="I47" s="14">
        <v>0.152858249</v>
      </c>
      <c r="K47" t="s">
        <v>79</v>
      </c>
      <c r="L47" t="s">
        <v>62</v>
      </c>
      <c r="M47" s="1" t="s">
        <v>11</v>
      </c>
      <c r="N47" s="1">
        <f>IF(Table20[[#This Row],[Type]]=Table20[[#This Row],[Real Type]], 1, 0)</f>
        <v>0</v>
      </c>
      <c r="O47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47" s="11">
        <v>5.6666666670000003</v>
      </c>
      <c r="Q47" s="38">
        <v>5.3333333329999997</v>
      </c>
      <c r="R47" s="11">
        <v>0.33333333300000001</v>
      </c>
      <c r="S47" s="39">
        <v>0.31372549</v>
      </c>
    </row>
    <row r="48" spans="1:19" x14ac:dyDescent="0.25">
      <c r="A48" t="s">
        <v>25</v>
      </c>
      <c r="B48" t="s">
        <v>10</v>
      </c>
      <c r="C48" s="1" t="s">
        <v>16</v>
      </c>
      <c r="D48" s="1">
        <f>IF(Table19[[#This Row],[Type]]=Table19[[#This Row],[Real Type]], 1, 0)</f>
        <v>1</v>
      </c>
      <c r="E48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48" s="29">
        <v>0.44677257300000001</v>
      </c>
      <c r="G48" s="20">
        <v>2.596307629</v>
      </c>
      <c r="H48" s="29">
        <v>2.628074E-2</v>
      </c>
      <c r="I48" s="16">
        <v>0.15272397800000001</v>
      </c>
      <c r="K48" t="s">
        <v>80</v>
      </c>
      <c r="L48" t="s">
        <v>61</v>
      </c>
      <c r="M48" s="1" t="s">
        <v>16</v>
      </c>
      <c r="N48" s="1">
        <f>IF(Table20[[#This Row],[Type]]=Table20[[#This Row],[Real Type]], 1, 0)</f>
        <v>1</v>
      </c>
      <c r="O48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48" s="9">
        <v>4.6666666670000003</v>
      </c>
      <c r="Q48" s="7">
        <v>5</v>
      </c>
      <c r="R48" s="9">
        <v>0.27450980400000002</v>
      </c>
      <c r="S48" s="14">
        <v>0.29411764699999998</v>
      </c>
    </row>
    <row r="49" spans="1:19" ht="15.75" thickBot="1" x14ac:dyDescent="0.3">
      <c r="A49" t="s">
        <v>25</v>
      </c>
      <c r="B49" t="s">
        <v>12</v>
      </c>
      <c r="C49" s="1" t="s">
        <v>16</v>
      </c>
      <c r="D49" s="1">
        <f>IF(Table19[[#This Row],[Type]]=Table19[[#This Row],[Real Type]], 1, 0)</f>
        <v>1</v>
      </c>
      <c r="E49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49" s="9">
        <v>8.6368614509999997</v>
      </c>
      <c r="G49" s="7">
        <v>9.2742163620000007</v>
      </c>
      <c r="H49" s="9">
        <v>0.50805067400000004</v>
      </c>
      <c r="I49" s="14">
        <v>0.54554213900000004</v>
      </c>
      <c r="K49" t="s">
        <v>80</v>
      </c>
      <c r="L49" t="s">
        <v>62</v>
      </c>
      <c r="M49" s="1" t="s">
        <v>16</v>
      </c>
      <c r="N49" s="1">
        <f>IF(Table20[[#This Row],[Type]]=Table20[[#This Row],[Real Type]], 1, 0)</f>
        <v>1</v>
      </c>
      <c r="O49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49" s="13">
        <v>4.3333333329999997</v>
      </c>
      <c r="Q49" s="7">
        <v>4.8333333329999997</v>
      </c>
      <c r="R49" s="13">
        <v>0.25490196100000001</v>
      </c>
      <c r="S49" s="14">
        <v>0.28431372500000002</v>
      </c>
    </row>
    <row r="50" spans="1:19" x14ac:dyDescent="0.25">
      <c r="A50" t="s">
        <v>25</v>
      </c>
      <c r="B50" t="s">
        <v>13</v>
      </c>
      <c r="C50" s="1" t="s">
        <v>16</v>
      </c>
      <c r="D50" s="1">
        <f>IF(Table19[[#This Row],[Type]]=Table19[[#This Row],[Real Type]], 1, 0)</f>
        <v>1</v>
      </c>
      <c r="E50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50" s="9">
        <v>0.54869232700000004</v>
      </c>
      <c r="G50" s="7">
        <v>1.7855737119999999</v>
      </c>
      <c r="H50" s="9">
        <v>3.2276019000000003E-2</v>
      </c>
      <c r="I50" s="14">
        <v>0.105033748</v>
      </c>
      <c r="K50" t="s">
        <v>81</v>
      </c>
      <c r="L50" t="s">
        <v>61</v>
      </c>
      <c r="M50" s="1" t="s">
        <v>16</v>
      </c>
      <c r="N50" s="1">
        <f>IF(Table20[[#This Row],[Type]]=Table20[[#This Row],[Real Type]], 1, 0)</f>
        <v>1</v>
      </c>
      <c r="O50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50" s="29">
        <v>3</v>
      </c>
      <c r="Q50" s="20">
        <v>3.1666666669999999</v>
      </c>
      <c r="R50" s="29">
        <v>0.17647058800000001</v>
      </c>
      <c r="S50" s="16">
        <v>0.18627451</v>
      </c>
    </row>
    <row r="51" spans="1:19" ht="15.75" thickBot="1" x14ac:dyDescent="0.3">
      <c r="A51" t="s">
        <v>25</v>
      </c>
      <c r="B51" t="s">
        <v>14</v>
      </c>
      <c r="C51" s="1" t="s">
        <v>16</v>
      </c>
      <c r="D51" s="1">
        <f>IF(Table19[[#This Row],[Type]]=Table19[[#This Row],[Real Type]], 1, 0)</f>
        <v>1</v>
      </c>
      <c r="E51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51" s="11">
        <v>2.3419926690000001</v>
      </c>
      <c r="G51" s="19">
        <v>4.7028214830000001</v>
      </c>
      <c r="H51" s="11">
        <v>0.13776427499999999</v>
      </c>
      <c r="I51" s="15">
        <v>0.27663655799999998</v>
      </c>
      <c r="K51" t="s">
        <v>81</v>
      </c>
      <c r="L51" t="s">
        <v>62</v>
      </c>
      <c r="M51" s="1" t="s">
        <v>16</v>
      </c>
      <c r="N51" s="1">
        <f>IF(Table20[[#This Row],[Type]]=Table20[[#This Row],[Real Type]], 1, 0)</f>
        <v>1</v>
      </c>
      <c r="O51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51" s="32">
        <v>3</v>
      </c>
      <c r="Q51" s="19">
        <v>3.5</v>
      </c>
      <c r="R51" s="32">
        <v>0.17647058800000001</v>
      </c>
      <c r="S51" s="15">
        <v>0.20588235299999999</v>
      </c>
    </row>
    <row r="52" spans="1:19" x14ac:dyDescent="0.25">
      <c r="A52" t="s">
        <v>26</v>
      </c>
      <c r="B52" t="s">
        <v>10</v>
      </c>
      <c r="C52" s="1" t="s">
        <v>11</v>
      </c>
      <c r="D52" s="1">
        <f>IF(Table19[[#This Row],[Type]]=Table19[[#This Row],[Real Type]], 1, 0)</f>
        <v>1</v>
      </c>
      <c r="E52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52" s="9">
        <v>1.2629807310000001</v>
      </c>
      <c r="G52" s="7">
        <v>5.6536562999999998E-2</v>
      </c>
      <c r="H52" s="9">
        <v>7.4292984000000006E-2</v>
      </c>
      <c r="I52" s="14">
        <v>5.6536562999999998E-2</v>
      </c>
      <c r="K52" t="s">
        <v>82</v>
      </c>
      <c r="L52" t="s">
        <v>61</v>
      </c>
      <c r="M52" s="1" t="s">
        <v>11</v>
      </c>
      <c r="N52" s="1">
        <f>IF(Table20[[#This Row],[Type]]=Table20[[#This Row],[Real Type]], 1, 0)</f>
        <v>1</v>
      </c>
      <c r="O52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52" s="9">
        <v>1.6666666670000001</v>
      </c>
      <c r="Q52" s="18">
        <v>0.33333333300000001</v>
      </c>
      <c r="R52" s="9">
        <v>0.27777777799999998</v>
      </c>
      <c r="S52" s="10">
        <v>0.33333333300000001</v>
      </c>
    </row>
    <row r="53" spans="1:19" ht="15.75" thickBot="1" x14ac:dyDescent="0.3">
      <c r="A53" t="s">
        <v>26</v>
      </c>
      <c r="B53" t="s">
        <v>12</v>
      </c>
      <c r="C53" s="1" t="s">
        <v>11</v>
      </c>
      <c r="D53" s="1">
        <f>IF(Table19[[#This Row],[Type]]=Table19[[#This Row],[Real Type]], 1, 0)</f>
        <v>1</v>
      </c>
      <c r="E53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53" s="9">
        <v>2.5255117789999999</v>
      </c>
      <c r="G53" s="7">
        <v>0.222713676</v>
      </c>
      <c r="H53" s="9">
        <v>0.148559516</v>
      </c>
      <c r="I53" s="14">
        <v>0.222713676</v>
      </c>
      <c r="K53" t="s">
        <v>82</v>
      </c>
      <c r="L53" t="s">
        <v>62</v>
      </c>
      <c r="M53" s="1" t="s">
        <v>11</v>
      </c>
      <c r="N53" s="1">
        <f>IF(Table20[[#This Row],[Type]]=Table20[[#This Row],[Real Type]], 1, 0)</f>
        <v>1</v>
      </c>
      <c r="O53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53" s="9">
        <v>2</v>
      </c>
      <c r="Q53" s="18">
        <v>0.33333333300000001</v>
      </c>
      <c r="R53" s="9">
        <v>0.33333333300000001</v>
      </c>
      <c r="S53" s="10">
        <v>0.33333333300000001</v>
      </c>
    </row>
    <row r="54" spans="1:19" x14ac:dyDescent="0.25">
      <c r="A54" t="s">
        <v>26</v>
      </c>
      <c r="B54" t="s">
        <v>13</v>
      </c>
      <c r="C54" s="1" t="s">
        <v>11</v>
      </c>
      <c r="D54" s="1">
        <f>IF(Table19[[#This Row],[Type]]=Table19[[#This Row],[Real Type]], 1, 0)</f>
        <v>1</v>
      </c>
      <c r="E54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54" s="9">
        <v>1.1117474469999999</v>
      </c>
      <c r="G54" s="18">
        <v>4.9616559999999997E-2</v>
      </c>
      <c r="H54" s="9">
        <v>6.5396909000000003E-2</v>
      </c>
      <c r="I54" s="10">
        <v>4.9616559999999997E-2</v>
      </c>
      <c r="K54" t="s">
        <v>83</v>
      </c>
      <c r="L54" t="s">
        <v>61</v>
      </c>
      <c r="M54" s="1" t="s">
        <v>11</v>
      </c>
      <c r="N54" s="1">
        <f>IF(Table20[[#This Row],[Type]]=Table20[[#This Row],[Real Type]], 1, 0)</f>
        <v>1</v>
      </c>
      <c r="O54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54" s="8">
        <v>1.25</v>
      </c>
      <c r="Q54" s="17">
        <v>0.25</v>
      </c>
      <c r="R54" s="8">
        <v>0.3125</v>
      </c>
      <c r="S54" s="12">
        <v>0.25</v>
      </c>
    </row>
    <row r="55" spans="1:19" ht="15.75" thickBot="1" x14ac:dyDescent="0.3">
      <c r="A55" t="s">
        <v>26</v>
      </c>
      <c r="B55" t="s">
        <v>14</v>
      </c>
      <c r="C55" s="1" t="s">
        <v>11</v>
      </c>
      <c r="D55" s="1">
        <f>IF(Table19[[#This Row],[Type]]=Table19[[#This Row],[Real Type]], 1, 0)</f>
        <v>1</v>
      </c>
      <c r="E55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55" s="9">
        <v>2.839594891</v>
      </c>
      <c r="G55" s="7">
        <v>0.74735779499999999</v>
      </c>
      <c r="H55" s="9">
        <v>0.16703499399999999</v>
      </c>
      <c r="I55" s="14">
        <v>0.74735779499999999</v>
      </c>
      <c r="K55" t="s">
        <v>83</v>
      </c>
      <c r="L55" t="s">
        <v>62</v>
      </c>
      <c r="M55" s="1" t="s">
        <v>11</v>
      </c>
      <c r="N55" s="1">
        <f>IF(Table20[[#This Row],[Type]]=Table20[[#This Row],[Real Type]], 1, 0)</f>
        <v>1</v>
      </c>
      <c r="O55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55" s="11">
        <v>1.25</v>
      </c>
      <c r="Q55" s="38">
        <v>0.25</v>
      </c>
      <c r="R55" s="11">
        <v>0.3125</v>
      </c>
      <c r="S55" s="39">
        <v>0.25</v>
      </c>
    </row>
    <row r="56" spans="1:19" x14ac:dyDescent="0.25">
      <c r="A56" t="s">
        <v>27</v>
      </c>
      <c r="B56" t="s">
        <v>10</v>
      </c>
      <c r="C56" s="1" t="s">
        <v>16</v>
      </c>
      <c r="D56" s="1">
        <f>IF(Table19[[#This Row],[Type]]=Table19[[#This Row],[Real Type]], 1, 0)</f>
        <v>1</v>
      </c>
      <c r="E56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56" s="29">
        <v>8.227168E-2</v>
      </c>
      <c r="G56" s="20">
        <v>1.6535091930000001</v>
      </c>
      <c r="H56" s="29">
        <v>5.14198E-3</v>
      </c>
      <c r="I56" s="16">
        <v>9.7265246999999999E-2</v>
      </c>
      <c r="K56" t="s">
        <v>84</v>
      </c>
      <c r="L56" t="s">
        <v>61</v>
      </c>
      <c r="M56" s="1" t="s">
        <v>11</v>
      </c>
      <c r="N56" s="1">
        <f>IF(Table20[[#This Row],[Type]]=Table20[[#This Row],[Real Type]], 1, 0)</f>
        <v>1</v>
      </c>
      <c r="O56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56" s="9">
        <v>1.25</v>
      </c>
      <c r="Q56" s="18">
        <v>0.25</v>
      </c>
      <c r="R56" s="9">
        <v>0.3125</v>
      </c>
      <c r="S56" s="10">
        <v>0.25</v>
      </c>
    </row>
    <row r="57" spans="1:19" ht="15.75" thickBot="1" x14ac:dyDescent="0.3">
      <c r="A57" t="s">
        <v>27</v>
      </c>
      <c r="B57" t="s">
        <v>12</v>
      </c>
      <c r="C57" s="1" t="s">
        <v>16</v>
      </c>
      <c r="D57" s="1">
        <f>IF(Table19[[#This Row],[Type]]=Table19[[#This Row],[Real Type]], 1, 0)</f>
        <v>1</v>
      </c>
      <c r="E57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57" s="9">
        <v>7.3494129849999998</v>
      </c>
      <c r="G57" s="7">
        <v>7.5032425419999997</v>
      </c>
      <c r="H57" s="9">
        <v>0.45933831200000003</v>
      </c>
      <c r="I57" s="14">
        <v>0.44136720800000001</v>
      </c>
      <c r="K57" t="s">
        <v>84</v>
      </c>
      <c r="L57" t="s">
        <v>62</v>
      </c>
      <c r="M57" s="1" t="s">
        <v>11</v>
      </c>
      <c r="N57" s="1">
        <f>IF(Table20[[#This Row],[Type]]=Table20[[#This Row],[Real Type]], 1, 0)</f>
        <v>1</v>
      </c>
      <c r="O57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57" s="9">
        <v>1.25</v>
      </c>
      <c r="Q57" s="18">
        <v>0.25</v>
      </c>
      <c r="R57" s="9">
        <v>0.3125</v>
      </c>
      <c r="S57" s="10">
        <v>0.25</v>
      </c>
    </row>
    <row r="58" spans="1:19" x14ac:dyDescent="0.25">
      <c r="A58" t="s">
        <v>27</v>
      </c>
      <c r="B58" t="s">
        <v>13</v>
      </c>
      <c r="C58" s="1" t="s">
        <v>16</v>
      </c>
      <c r="D58" s="1">
        <f>IF(Table19[[#This Row],[Type]]=Table19[[#This Row],[Real Type]], 1, 0)</f>
        <v>1</v>
      </c>
      <c r="E58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58" s="9">
        <v>0.10631738</v>
      </c>
      <c r="G58" s="7">
        <v>1.6742246700000001</v>
      </c>
      <c r="H58" s="9">
        <v>6.6448360000000003E-3</v>
      </c>
      <c r="I58" s="14">
        <v>9.8483803999999994E-2</v>
      </c>
      <c r="K58" t="s">
        <v>85</v>
      </c>
      <c r="L58" t="s">
        <v>61</v>
      </c>
      <c r="M58" s="1" t="s">
        <v>11</v>
      </c>
      <c r="N58" s="1">
        <f>IF(Table20[[#This Row],[Type]]=Table20[[#This Row],[Real Type]], 1, 0)</f>
        <v>1</v>
      </c>
      <c r="O58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58" s="8">
        <v>2</v>
      </c>
      <c r="Q58" s="17">
        <v>0.33333333300000001</v>
      </c>
      <c r="R58" s="8">
        <v>0.33333333300000001</v>
      </c>
      <c r="S58" s="12">
        <v>0.33333333300000001</v>
      </c>
    </row>
    <row r="59" spans="1:19" ht="15.75" thickBot="1" x14ac:dyDescent="0.3">
      <c r="A59" t="s">
        <v>27</v>
      </c>
      <c r="B59" t="s">
        <v>14</v>
      </c>
      <c r="C59" s="1" t="s">
        <v>16</v>
      </c>
      <c r="D59" s="1">
        <f>IF(Table19[[#This Row],[Type]]=Table19[[#This Row],[Real Type]], 1, 0)</f>
        <v>1</v>
      </c>
      <c r="E59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59" s="11">
        <v>0.26145999599999997</v>
      </c>
      <c r="G59" s="19">
        <v>3.7558835500000001</v>
      </c>
      <c r="H59" s="11">
        <v>1.6341250000000002E-2</v>
      </c>
      <c r="I59" s="15">
        <v>0.22093432599999999</v>
      </c>
      <c r="K59" t="s">
        <v>85</v>
      </c>
      <c r="L59" t="s">
        <v>62</v>
      </c>
      <c r="M59" s="1" t="s">
        <v>11</v>
      </c>
      <c r="N59" s="1">
        <f>IF(Table20[[#This Row],[Type]]=Table20[[#This Row],[Real Type]], 1, 0)</f>
        <v>1</v>
      </c>
      <c r="O59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59" s="11">
        <v>2</v>
      </c>
      <c r="Q59" s="38">
        <v>0.33333333300000001</v>
      </c>
      <c r="R59" s="11">
        <v>0.33333333300000001</v>
      </c>
      <c r="S59" s="39">
        <v>0.33333333300000001</v>
      </c>
    </row>
    <row r="60" spans="1:19" x14ac:dyDescent="0.25">
      <c r="A60" t="s">
        <v>28</v>
      </c>
      <c r="B60" t="s">
        <v>10</v>
      </c>
      <c r="C60" s="1" t="s">
        <v>11</v>
      </c>
      <c r="D60" s="1">
        <f>IF(Table19[[#This Row],[Type]]=Table19[[#This Row],[Real Type]], 1, 0)</f>
        <v>1</v>
      </c>
      <c r="E60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60" s="9">
        <v>0.834102016</v>
      </c>
      <c r="G60" s="7">
        <v>0.269309509</v>
      </c>
      <c r="H60" s="9">
        <v>4.9064824E-2</v>
      </c>
      <c r="I60" s="14">
        <v>1.5841735999999999E-2</v>
      </c>
      <c r="K60" t="s">
        <v>86</v>
      </c>
      <c r="L60" t="s">
        <v>61</v>
      </c>
      <c r="M60" s="1" t="s">
        <v>11</v>
      </c>
      <c r="N60" s="1">
        <f>IF(Table20[[#This Row],[Type]]=Table20[[#This Row],[Real Type]], 1, 0)</f>
        <v>1</v>
      </c>
      <c r="O60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60" s="9">
        <v>2.75</v>
      </c>
      <c r="Q60" s="18">
        <v>0.25</v>
      </c>
      <c r="R60" s="9">
        <v>0.30555555600000001</v>
      </c>
      <c r="S60" s="10">
        <v>0.25</v>
      </c>
    </row>
    <row r="61" spans="1:19" ht="15.75" thickBot="1" x14ac:dyDescent="0.3">
      <c r="A61" t="s">
        <v>28</v>
      </c>
      <c r="B61" t="s">
        <v>12</v>
      </c>
      <c r="C61" s="1" t="s">
        <v>11</v>
      </c>
      <c r="D61" s="1">
        <f>IF(Table19[[#This Row],[Type]]=Table19[[#This Row],[Real Type]], 1, 0)</f>
        <v>1</v>
      </c>
      <c r="E61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61" s="9">
        <v>1.267255494</v>
      </c>
      <c r="G61" s="7">
        <v>1.0642259169999999</v>
      </c>
      <c r="H61" s="9">
        <v>7.4544441000000003E-2</v>
      </c>
      <c r="I61" s="14">
        <v>6.2601525000000005E-2</v>
      </c>
      <c r="K61" t="s">
        <v>86</v>
      </c>
      <c r="L61" t="s">
        <v>62</v>
      </c>
      <c r="M61" s="1" t="s">
        <v>11</v>
      </c>
      <c r="N61" s="1">
        <f>IF(Table20[[#This Row],[Type]]=Table20[[#This Row],[Real Type]], 1, 0)</f>
        <v>1</v>
      </c>
      <c r="O61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61" s="9">
        <v>2.75</v>
      </c>
      <c r="Q61" s="18">
        <v>0.25</v>
      </c>
      <c r="R61" s="9">
        <v>0.30555555600000001</v>
      </c>
      <c r="S61" s="10">
        <v>0.25</v>
      </c>
    </row>
    <row r="62" spans="1:19" x14ac:dyDescent="0.25">
      <c r="A62" t="s">
        <v>28</v>
      </c>
      <c r="B62" t="s">
        <v>13</v>
      </c>
      <c r="C62" s="1" t="s">
        <v>11</v>
      </c>
      <c r="D62" s="1">
        <f>IF(Table19[[#This Row],[Type]]=Table19[[#This Row],[Real Type]], 1, 0)</f>
        <v>1</v>
      </c>
      <c r="E62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62" s="9">
        <v>0.80929235300000002</v>
      </c>
      <c r="G62" s="18">
        <v>0.26700273099999999</v>
      </c>
      <c r="H62" s="9">
        <v>4.7605433000000003E-2</v>
      </c>
      <c r="I62" s="10">
        <v>1.5706042999999999E-2</v>
      </c>
      <c r="K62" t="s">
        <v>87</v>
      </c>
      <c r="L62" t="s">
        <v>61</v>
      </c>
      <c r="M62" s="1" t="s">
        <v>11</v>
      </c>
      <c r="N62" s="1">
        <f>IF(Table20[[#This Row],[Type]]=Table20[[#This Row],[Real Type]], 1, 0)</f>
        <v>1</v>
      </c>
      <c r="O62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62" s="8">
        <v>1.2</v>
      </c>
      <c r="Q62" s="17">
        <v>0.2</v>
      </c>
      <c r="R62" s="8">
        <v>0.3</v>
      </c>
      <c r="S62" s="12">
        <v>0.2</v>
      </c>
    </row>
    <row r="63" spans="1:19" ht="15.75" thickBot="1" x14ac:dyDescent="0.3">
      <c r="A63" t="s">
        <v>28</v>
      </c>
      <c r="B63" t="s">
        <v>14</v>
      </c>
      <c r="C63" s="1" t="s">
        <v>11</v>
      </c>
      <c r="D63" s="1">
        <f>IF(Table19[[#This Row],[Type]]=Table19[[#This Row],[Real Type]], 1, 0)</f>
        <v>1</v>
      </c>
      <c r="E63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63" s="9">
        <v>1.629806391</v>
      </c>
      <c r="G63" s="7">
        <v>0.88310764799999997</v>
      </c>
      <c r="H63" s="9">
        <v>9.5870964000000003E-2</v>
      </c>
      <c r="I63" s="14">
        <v>5.1947509000000003E-2</v>
      </c>
      <c r="K63" t="s">
        <v>87</v>
      </c>
      <c r="L63" t="s">
        <v>62</v>
      </c>
      <c r="M63" s="1" t="s">
        <v>11</v>
      </c>
      <c r="N63" s="1">
        <f>IF(Table20[[#This Row],[Type]]=Table20[[#This Row],[Real Type]], 1, 0)</f>
        <v>1</v>
      </c>
      <c r="O63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63" s="11">
        <v>1</v>
      </c>
      <c r="Q63" s="19">
        <v>0.4</v>
      </c>
      <c r="R63" s="11">
        <v>0.25</v>
      </c>
      <c r="S63" s="15">
        <v>0.4</v>
      </c>
    </row>
    <row r="64" spans="1:19" x14ac:dyDescent="0.25">
      <c r="A64" t="s">
        <v>29</v>
      </c>
      <c r="B64" t="s">
        <v>10</v>
      </c>
      <c r="C64" s="1" t="s">
        <v>16</v>
      </c>
      <c r="D64" s="1">
        <f>IF(Table19[[#This Row],[Type]]=Table19[[#This Row],[Real Type]], 1, 0)</f>
        <v>1</v>
      </c>
      <c r="E64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64" s="29">
        <v>0.28550867499999999</v>
      </c>
      <c r="G64" s="20">
        <v>0.90813255400000004</v>
      </c>
      <c r="H64" s="29">
        <v>1.6794627999999999E-2</v>
      </c>
      <c r="I64" s="16">
        <v>5.3419561999999997E-2</v>
      </c>
      <c r="K64" t="s">
        <v>88</v>
      </c>
      <c r="L64" t="s">
        <v>61</v>
      </c>
      <c r="M64" s="1" t="s">
        <v>11</v>
      </c>
      <c r="N64" s="1">
        <f>IF(Table20[[#This Row],[Type]]=Table20[[#This Row],[Real Type]], 1, 0)</f>
        <v>1</v>
      </c>
      <c r="O64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64" s="9">
        <v>3.6666666669999999</v>
      </c>
      <c r="Q64" s="18">
        <v>0.33333333300000001</v>
      </c>
      <c r="R64" s="9">
        <v>0.30555555600000001</v>
      </c>
      <c r="S64" s="10">
        <v>0.33333333300000001</v>
      </c>
    </row>
    <row r="65" spans="1:19" ht="15.75" thickBot="1" x14ac:dyDescent="0.3">
      <c r="A65" t="s">
        <v>29</v>
      </c>
      <c r="B65" t="s">
        <v>12</v>
      </c>
      <c r="C65" s="1" t="s">
        <v>16</v>
      </c>
      <c r="D65" s="1">
        <f>IF(Table19[[#This Row],[Type]]=Table19[[#This Row],[Real Type]], 1, 0)</f>
        <v>1</v>
      </c>
      <c r="E65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65" s="9">
        <v>1.3832216930000001</v>
      </c>
      <c r="G65" s="7">
        <v>1.479085612</v>
      </c>
      <c r="H65" s="9">
        <v>8.1365982000000003E-2</v>
      </c>
      <c r="I65" s="14">
        <v>8.7005035999999994E-2</v>
      </c>
      <c r="K65" t="s">
        <v>88</v>
      </c>
      <c r="L65" t="s">
        <v>62</v>
      </c>
      <c r="M65" s="1" t="s">
        <v>11</v>
      </c>
      <c r="N65" s="1">
        <f>IF(Table20[[#This Row],[Type]]=Table20[[#This Row],[Real Type]], 1, 0)</f>
        <v>1</v>
      </c>
      <c r="O65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65" s="9">
        <v>4</v>
      </c>
      <c r="Q65" s="18">
        <v>0.33333333300000001</v>
      </c>
      <c r="R65" s="9">
        <v>0.33333333300000001</v>
      </c>
      <c r="S65" s="10">
        <v>0.33333333300000001</v>
      </c>
    </row>
    <row r="66" spans="1:19" x14ac:dyDescent="0.25">
      <c r="A66" t="s">
        <v>29</v>
      </c>
      <c r="B66" t="s">
        <v>13</v>
      </c>
      <c r="C66" s="1" t="s">
        <v>16</v>
      </c>
      <c r="D66" s="1">
        <f>IF(Table19[[#This Row],[Type]]=Table19[[#This Row],[Real Type]], 1, 0)</f>
        <v>1</v>
      </c>
      <c r="E66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66" s="9">
        <v>0.29059512300000001</v>
      </c>
      <c r="G66" s="7">
        <v>0.87876338200000004</v>
      </c>
      <c r="H66" s="9">
        <v>1.7093831E-2</v>
      </c>
      <c r="I66" s="14">
        <v>5.1691964E-2</v>
      </c>
      <c r="K66" t="s">
        <v>89</v>
      </c>
      <c r="L66" t="s">
        <v>61</v>
      </c>
      <c r="M66" s="1" t="s">
        <v>11</v>
      </c>
      <c r="N66" s="1">
        <f>IF(Table20[[#This Row],[Type]]=Table20[[#This Row],[Real Type]], 1, 0)</f>
        <v>1</v>
      </c>
      <c r="O66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66" s="8">
        <v>0.66666666699999999</v>
      </c>
      <c r="Q66" s="17">
        <v>0.33333333300000001</v>
      </c>
      <c r="R66" s="8">
        <v>0.33333333300000001</v>
      </c>
      <c r="S66" s="12">
        <v>0.33333333300000001</v>
      </c>
    </row>
    <row r="67" spans="1:19" ht="15.75" thickBot="1" x14ac:dyDescent="0.3">
      <c r="A67" t="s">
        <v>29</v>
      </c>
      <c r="B67" t="s">
        <v>14</v>
      </c>
      <c r="C67" s="1" t="s">
        <v>16</v>
      </c>
      <c r="D67" s="1">
        <f>IF(Table19[[#This Row],[Type]]=Table19[[#This Row],[Real Type]], 1, 0)</f>
        <v>1</v>
      </c>
      <c r="E67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67" s="11">
        <v>0.90477682400000004</v>
      </c>
      <c r="G67" s="19">
        <v>1.7035461270000001</v>
      </c>
      <c r="H67" s="11">
        <v>5.3222166000000001E-2</v>
      </c>
      <c r="I67" s="15">
        <v>0.100208596</v>
      </c>
      <c r="K67" t="s">
        <v>89</v>
      </c>
      <c r="L67" t="s">
        <v>62</v>
      </c>
      <c r="M67" s="1" t="s">
        <v>11</v>
      </c>
      <c r="N67" s="1">
        <f>IF(Table20[[#This Row],[Type]]=Table20[[#This Row],[Real Type]], 1, 0)</f>
        <v>1</v>
      </c>
      <c r="O67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67" s="11">
        <v>0.66666666699999999</v>
      </c>
      <c r="Q67" s="38">
        <v>0.33333333300000001</v>
      </c>
      <c r="R67" s="11">
        <v>0.33333333300000001</v>
      </c>
      <c r="S67" s="39">
        <v>0.33333333300000001</v>
      </c>
    </row>
    <row r="68" spans="1:19" x14ac:dyDescent="0.25">
      <c r="A68" t="s">
        <v>30</v>
      </c>
      <c r="B68" t="s">
        <v>10</v>
      </c>
      <c r="C68" s="1" t="s">
        <v>11</v>
      </c>
      <c r="D68" s="1">
        <f>IF(Table19[[#This Row],[Type]]=Table19[[#This Row],[Real Type]], 1, 0)</f>
        <v>1</v>
      </c>
      <c r="E68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68" s="9">
        <v>0.40364003700000001</v>
      </c>
      <c r="G68" s="18">
        <v>4.0312030999999998E-2</v>
      </c>
      <c r="H68" s="9">
        <v>2.3743532000000001E-2</v>
      </c>
      <c r="I68" s="10">
        <v>4.0312030999999998E-2</v>
      </c>
      <c r="K68" t="s">
        <v>90</v>
      </c>
      <c r="L68" t="s">
        <v>61</v>
      </c>
      <c r="M68" s="1" t="s">
        <v>11</v>
      </c>
      <c r="N68" s="1">
        <f>IF(Table20[[#This Row],[Type]]=Table20[[#This Row],[Real Type]], 1, 0)</f>
        <v>1</v>
      </c>
      <c r="O68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68" s="9">
        <v>4.5</v>
      </c>
      <c r="Q68" s="18">
        <v>0.16666666699999999</v>
      </c>
      <c r="R68" s="9">
        <v>0.28125</v>
      </c>
      <c r="S68" s="10">
        <v>0.16666666699999999</v>
      </c>
    </row>
    <row r="69" spans="1:19" ht="15.75" thickBot="1" x14ac:dyDescent="0.3">
      <c r="A69" t="s">
        <v>30</v>
      </c>
      <c r="B69" t="s">
        <v>12</v>
      </c>
      <c r="C69" s="1" t="s">
        <v>11</v>
      </c>
      <c r="D69" s="1">
        <f>IF(Table19[[#This Row],[Type]]=Table19[[#This Row],[Real Type]], 1, 0)</f>
        <v>1</v>
      </c>
      <c r="E69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69" s="9">
        <v>0.67988420999999999</v>
      </c>
      <c r="G69" s="7">
        <v>4.3203449999999997E-2</v>
      </c>
      <c r="H69" s="9">
        <v>3.9993188999999998E-2</v>
      </c>
      <c r="I69" s="14">
        <v>4.3203449999999997E-2</v>
      </c>
      <c r="K69" t="s">
        <v>90</v>
      </c>
      <c r="L69" t="s">
        <v>62</v>
      </c>
      <c r="M69" s="1" t="s">
        <v>11</v>
      </c>
      <c r="N69" s="1">
        <f>IF(Table20[[#This Row],[Type]]=Table20[[#This Row],[Real Type]], 1, 0)</f>
        <v>1</v>
      </c>
      <c r="O69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69" s="9">
        <v>4.3333333329999997</v>
      </c>
      <c r="Q69" s="7">
        <v>0.33333333300000001</v>
      </c>
      <c r="R69" s="9">
        <v>0.27083333300000001</v>
      </c>
      <c r="S69" s="14">
        <v>0.33333333300000001</v>
      </c>
    </row>
    <row r="70" spans="1:19" x14ac:dyDescent="0.25">
      <c r="A70" t="s">
        <v>30</v>
      </c>
      <c r="B70" t="s">
        <v>13</v>
      </c>
      <c r="C70" s="1" t="s">
        <v>11</v>
      </c>
      <c r="D70" s="1">
        <f>IF(Table19[[#This Row],[Type]]=Table19[[#This Row],[Real Type]], 1, 0)</f>
        <v>1</v>
      </c>
      <c r="E70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70" s="9">
        <v>0.38952030700000001</v>
      </c>
      <c r="G70" s="18">
        <v>4.0312030999999998E-2</v>
      </c>
      <c r="H70" s="9">
        <v>2.2912959E-2</v>
      </c>
      <c r="I70" s="10">
        <v>4.0312030999999998E-2</v>
      </c>
      <c r="K70" t="s">
        <v>91</v>
      </c>
      <c r="L70" t="s">
        <v>61</v>
      </c>
      <c r="M70" s="1" t="s">
        <v>11</v>
      </c>
      <c r="N70" s="1">
        <f>IF(Table20[[#This Row],[Type]]=Table20[[#This Row],[Real Type]], 1, 0)</f>
        <v>1</v>
      </c>
      <c r="O70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70" s="8">
        <v>1.1666666670000001</v>
      </c>
      <c r="Q70" s="17">
        <v>0.16666666699999999</v>
      </c>
      <c r="R70" s="8">
        <v>0.19444444399999999</v>
      </c>
      <c r="S70" s="12">
        <v>0.16666666699999999</v>
      </c>
    </row>
    <row r="71" spans="1:19" ht="15.75" thickBot="1" x14ac:dyDescent="0.3">
      <c r="A71" t="s">
        <v>30</v>
      </c>
      <c r="B71" t="s">
        <v>14</v>
      </c>
      <c r="C71" s="1" t="s">
        <v>11</v>
      </c>
      <c r="D71" s="1">
        <f>IF(Table19[[#This Row],[Type]]=Table19[[#This Row],[Real Type]], 1, 0)</f>
        <v>1</v>
      </c>
      <c r="E71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71" s="9">
        <v>0.66982687799999996</v>
      </c>
      <c r="G71" s="7">
        <v>4.3203449999999997E-2</v>
      </c>
      <c r="H71" s="9">
        <v>3.9401580999999998E-2</v>
      </c>
      <c r="I71" s="14">
        <v>4.3203449999999997E-2</v>
      </c>
      <c r="K71" t="s">
        <v>91</v>
      </c>
      <c r="L71" t="s">
        <v>62</v>
      </c>
      <c r="M71" s="1" t="s">
        <v>11</v>
      </c>
      <c r="N71" s="1">
        <f>IF(Table20[[#This Row],[Type]]=Table20[[#This Row],[Real Type]], 1, 0)</f>
        <v>1</v>
      </c>
      <c r="O71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event</v>
      </c>
      <c r="P71" s="11">
        <v>1.1666666670000001</v>
      </c>
      <c r="Q71" s="38">
        <v>0.16666666699999999</v>
      </c>
      <c r="R71" s="11">
        <v>0.19444444399999999</v>
      </c>
      <c r="S71" s="39">
        <v>0.16666666699999999</v>
      </c>
    </row>
    <row r="72" spans="1:19" x14ac:dyDescent="0.25">
      <c r="A72" t="s">
        <v>31</v>
      </c>
      <c r="B72" t="s">
        <v>10</v>
      </c>
      <c r="C72" s="1" t="s">
        <v>16</v>
      </c>
      <c r="D72" s="1">
        <f>IF(Table19[[#This Row],[Type]]=Table19[[#This Row],[Real Type]], 1, 0)</f>
        <v>1</v>
      </c>
      <c r="E72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72" s="29">
        <v>2.1474010000000002E-2</v>
      </c>
      <c r="G72" s="20">
        <v>0.76833453200000001</v>
      </c>
      <c r="H72" s="29">
        <v>1.431601E-3</v>
      </c>
      <c r="I72" s="16">
        <v>4.5196148999999998E-2</v>
      </c>
      <c r="K72" t="s">
        <v>92</v>
      </c>
      <c r="L72" t="s">
        <v>61</v>
      </c>
      <c r="M72" s="1" t="s">
        <v>16</v>
      </c>
      <c r="N72" s="1">
        <f>IF(Table20[[#This Row],[Type]]=Table20[[#This Row],[Real Type]], 1, 0)</f>
        <v>1</v>
      </c>
      <c r="O72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72" s="9">
        <v>3.25</v>
      </c>
      <c r="Q72" s="7">
        <v>4.75</v>
      </c>
      <c r="R72" s="9">
        <v>0.29545454500000001</v>
      </c>
      <c r="S72" s="14">
        <v>0.27941176499999998</v>
      </c>
    </row>
    <row r="73" spans="1:19" ht="15.75" thickBot="1" x14ac:dyDescent="0.3">
      <c r="A73" t="s">
        <v>31</v>
      </c>
      <c r="B73" t="s">
        <v>12</v>
      </c>
      <c r="C73" s="1" t="s">
        <v>16</v>
      </c>
      <c r="D73" s="1">
        <f>IF(Table19[[#This Row],[Type]]=Table19[[#This Row],[Real Type]], 1, 0)</f>
        <v>1</v>
      </c>
      <c r="E73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73" s="9">
        <v>1.029043626</v>
      </c>
      <c r="G73" s="7">
        <v>1.27480923</v>
      </c>
      <c r="H73" s="9">
        <v>6.8602908000000004E-2</v>
      </c>
      <c r="I73" s="14">
        <v>7.4988778000000006E-2</v>
      </c>
      <c r="K73" t="s">
        <v>92</v>
      </c>
      <c r="L73" t="s">
        <v>62</v>
      </c>
      <c r="M73" s="1" t="s">
        <v>16</v>
      </c>
      <c r="N73" s="1">
        <f>IF(Table20[[#This Row],[Type]]=Table20[[#This Row],[Real Type]], 1, 0)</f>
        <v>1</v>
      </c>
      <c r="O73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73" s="13">
        <v>2.25</v>
      </c>
      <c r="Q73" s="7">
        <v>4.75</v>
      </c>
      <c r="R73" s="13">
        <v>0.20454545499999999</v>
      </c>
      <c r="S73" s="14">
        <v>0.27941176499999998</v>
      </c>
    </row>
    <row r="74" spans="1:19" x14ac:dyDescent="0.25">
      <c r="A74" t="s">
        <v>31</v>
      </c>
      <c r="B74" t="s">
        <v>13</v>
      </c>
      <c r="C74" s="1" t="s">
        <v>16</v>
      </c>
      <c r="D74" s="1">
        <f>IF(Table19[[#This Row],[Type]]=Table19[[#This Row],[Real Type]], 1, 0)</f>
        <v>1</v>
      </c>
      <c r="E74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74" s="9">
        <v>2.3890221999999999E-2</v>
      </c>
      <c r="G74" s="7">
        <v>0.64728496199999996</v>
      </c>
      <c r="H74" s="9">
        <v>1.5926810000000001E-3</v>
      </c>
      <c r="I74" s="14">
        <v>3.8075586000000002E-2</v>
      </c>
      <c r="K74" t="s">
        <v>93</v>
      </c>
      <c r="L74" t="s">
        <v>61</v>
      </c>
      <c r="M74" s="1" t="s">
        <v>16</v>
      </c>
      <c r="N74" s="1">
        <f>IF(Table20[[#This Row],[Type]]=Table20[[#This Row],[Real Type]], 1, 0)</f>
        <v>1</v>
      </c>
      <c r="O74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74" s="8">
        <v>4.25</v>
      </c>
      <c r="Q74" s="20">
        <v>4.75</v>
      </c>
      <c r="R74" s="8">
        <v>0.265625</v>
      </c>
      <c r="S74" s="16">
        <v>0.296875</v>
      </c>
    </row>
    <row r="75" spans="1:19" ht="15.75" thickBot="1" x14ac:dyDescent="0.3">
      <c r="A75" t="s">
        <v>31</v>
      </c>
      <c r="B75" t="s">
        <v>14</v>
      </c>
      <c r="C75" s="1" t="s">
        <v>16</v>
      </c>
      <c r="D75" s="1">
        <f>IF(Table19[[#This Row],[Type]]=Table19[[#This Row],[Real Type]], 1, 0)</f>
        <v>1</v>
      </c>
      <c r="E75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75" s="11">
        <v>4.8546556999999997E-2</v>
      </c>
      <c r="G75" s="19">
        <v>1.1314782569999999</v>
      </c>
      <c r="H75" s="11">
        <v>3.236437E-3</v>
      </c>
      <c r="I75" s="15">
        <v>6.6557544999999996E-2</v>
      </c>
      <c r="K75" t="s">
        <v>93</v>
      </c>
      <c r="L75" t="s">
        <v>62</v>
      </c>
      <c r="M75" s="1" t="s">
        <v>16</v>
      </c>
      <c r="N75" s="1">
        <f>IF(Table20[[#This Row],[Type]]=Table20[[#This Row],[Real Type]], 1, 0)</f>
        <v>1</v>
      </c>
      <c r="O75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75" s="32">
        <v>4</v>
      </c>
      <c r="Q75" s="19">
        <v>4.75</v>
      </c>
      <c r="R75" s="32">
        <v>0.25</v>
      </c>
      <c r="S75" s="15">
        <v>0.296875</v>
      </c>
    </row>
    <row r="76" spans="1:19" x14ac:dyDescent="0.25">
      <c r="A76" t="s">
        <v>32</v>
      </c>
      <c r="B76" t="s">
        <v>10</v>
      </c>
      <c r="C76" s="1" t="s">
        <v>11</v>
      </c>
      <c r="D76" s="1">
        <f>IF(Table19[[#This Row],[Type]]=Table19[[#This Row],[Real Type]], 1, 0)</f>
        <v>1</v>
      </c>
      <c r="E76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76" s="9">
        <v>1.060190481</v>
      </c>
      <c r="G76" s="18">
        <v>0.68252720899999997</v>
      </c>
      <c r="H76" s="9">
        <v>6.2364146000000002E-2</v>
      </c>
      <c r="I76" s="10">
        <v>4.0148659000000003E-2</v>
      </c>
      <c r="K76" t="s">
        <v>94</v>
      </c>
      <c r="L76" t="s">
        <v>61</v>
      </c>
      <c r="M76" s="1" t="s">
        <v>16</v>
      </c>
      <c r="N76" s="1">
        <f>IF(Table20[[#This Row],[Type]]=Table20[[#This Row],[Real Type]], 1, 0)</f>
        <v>1</v>
      </c>
      <c r="O76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76" s="9">
        <v>4</v>
      </c>
      <c r="Q76" s="7">
        <v>4</v>
      </c>
      <c r="R76" s="9">
        <v>0.25</v>
      </c>
      <c r="S76" s="14">
        <v>0.25</v>
      </c>
    </row>
    <row r="77" spans="1:19" ht="15.75" thickBot="1" x14ac:dyDescent="0.3">
      <c r="A77" t="s">
        <v>32</v>
      </c>
      <c r="B77" t="s">
        <v>12</v>
      </c>
      <c r="C77" s="1" t="s">
        <v>11</v>
      </c>
      <c r="D77" s="1">
        <f>IF(Table19[[#This Row],[Type]]=Table19[[#This Row],[Real Type]], 1, 0)</f>
        <v>1</v>
      </c>
      <c r="E77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77" s="9">
        <v>1.609434655</v>
      </c>
      <c r="G77" s="7">
        <v>2.9787064139999999</v>
      </c>
      <c r="H77" s="9">
        <v>9.4672626999999995E-2</v>
      </c>
      <c r="I77" s="14">
        <v>0.175218024</v>
      </c>
      <c r="K77" t="s">
        <v>94</v>
      </c>
      <c r="L77" t="s">
        <v>62</v>
      </c>
      <c r="M77" s="1" t="s">
        <v>16</v>
      </c>
      <c r="N77" s="1">
        <f>IF(Table20[[#This Row],[Type]]=Table20[[#This Row],[Real Type]], 1, 0)</f>
        <v>1</v>
      </c>
      <c r="O77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77" s="13">
        <v>3.5</v>
      </c>
      <c r="Q77" s="7">
        <v>4.25</v>
      </c>
      <c r="R77" s="13">
        <v>0.21875</v>
      </c>
      <c r="S77" s="14">
        <v>0.265625</v>
      </c>
    </row>
    <row r="78" spans="1:19" x14ac:dyDescent="0.25">
      <c r="A78" t="s">
        <v>32</v>
      </c>
      <c r="B78" t="s">
        <v>13</v>
      </c>
      <c r="C78" s="1" t="s">
        <v>11</v>
      </c>
      <c r="D78" s="1">
        <f>IF(Table19[[#This Row],[Type]]=Table19[[#This Row],[Real Type]], 1, 0)</f>
        <v>1</v>
      </c>
      <c r="E78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78" s="9">
        <v>1.02555021</v>
      </c>
      <c r="G78" s="7">
        <v>0.72305149599999996</v>
      </c>
      <c r="H78" s="9">
        <v>6.0326483E-2</v>
      </c>
      <c r="I78" s="14">
        <v>4.2532440999999997E-2</v>
      </c>
      <c r="K78" t="s">
        <v>95</v>
      </c>
      <c r="L78" t="s">
        <v>61</v>
      </c>
      <c r="M78" s="1" t="s">
        <v>16</v>
      </c>
      <c r="N78" s="1">
        <f>IF(Table20[[#This Row],[Type]]=Table20[[#This Row],[Real Type]], 1, 0)</f>
        <v>1</v>
      </c>
      <c r="O78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78" s="29">
        <v>4</v>
      </c>
      <c r="Q78" s="20">
        <v>5.3333333329999997</v>
      </c>
      <c r="R78" s="29">
        <v>0.33333333300000001</v>
      </c>
      <c r="S78" s="16">
        <v>0.31372549</v>
      </c>
    </row>
    <row r="79" spans="1:19" ht="15.75" thickBot="1" x14ac:dyDescent="0.3">
      <c r="A79" t="s">
        <v>32</v>
      </c>
      <c r="B79" t="s">
        <v>14</v>
      </c>
      <c r="C79" s="1" t="s">
        <v>11</v>
      </c>
      <c r="D79" s="1">
        <f>IF(Table19[[#This Row],[Type]]=Table19[[#This Row],[Real Type]], 1, 0)</f>
        <v>1</v>
      </c>
      <c r="E79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79" s="9">
        <v>2.212825617</v>
      </c>
      <c r="G79" s="7">
        <v>1.6341734130000001</v>
      </c>
      <c r="H79" s="9">
        <v>0.130166213</v>
      </c>
      <c r="I79" s="14">
        <v>9.6127848000000002E-2</v>
      </c>
      <c r="K79" t="s">
        <v>95</v>
      </c>
      <c r="L79" t="s">
        <v>62</v>
      </c>
      <c r="M79" s="1" t="s">
        <v>16</v>
      </c>
      <c r="N79" s="1">
        <f>IF(Table20[[#This Row],[Type]]=Table20[[#This Row],[Real Type]], 1, 0)</f>
        <v>1</v>
      </c>
      <c r="O79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79" s="32">
        <v>4</v>
      </c>
      <c r="Q79" s="19">
        <v>5.6666666670000003</v>
      </c>
      <c r="R79" s="32">
        <v>0.33333333300000001</v>
      </c>
      <c r="S79" s="15">
        <v>0.33333333300000001</v>
      </c>
    </row>
    <row r="80" spans="1:19" x14ac:dyDescent="0.25">
      <c r="A80" t="s">
        <v>33</v>
      </c>
      <c r="B80" t="s">
        <v>10</v>
      </c>
      <c r="C80" s="1" t="s">
        <v>16</v>
      </c>
      <c r="D80" s="1">
        <f>IF(Table19[[#This Row],[Type]]=Table19[[#This Row],[Real Type]], 1, 0)</f>
        <v>1</v>
      </c>
      <c r="E80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80" s="21">
        <v>6.7599999999999997E+36</v>
      </c>
      <c r="G80" s="22">
        <v>2.0200000000000001E+39</v>
      </c>
      <c r="H80" s="21">
        <v>3.9800000000000003E+35</v>
      </c>
      <c r="I80" s="23">
        <v>1.19E+38</v>
      </c>
      <c r="K80" t="s">
        <v>96</v>
      </c>
      <c r="L80" t="s">
        <v>61</v>
      </c>
      <c r="M80" s="1" t="s">
        <v>16</v>
      </c>
      <c r="N80" s="1">
        <f>IF(Table20[[#This Row],[Type]]=Table20[[#This Row],[Real Type]], 1, 0)</f>
        <v>1</v>
      </c>
      <c r="O80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80" s="9">
        <v>4.25</v>
      </c>
      <c r="Q80" s="7">
        <v>4.5</v>
      </c>
      <c r="R80" s="9">
        <v>0.265625</v>
      </c>
      <c r="S80" s="14">
        <v>0.264705882</v>
      </c>
    </row>
    <row r="81" spans="1:19" ht="15.75" thickBot="1" x14ac:dyDescent="0.3">
      <c r="A81" t="s">
        <v>33</v>
      </c>
      <c r="B81" t="s">
        <v>12</v>
      </c>
      <c r="C81" s="1" t="s">
        <v>16</v>
      </c>
      <c r="D81" s="1">
        <f>IF(Table19[[#This Row],[Type]]=Table19[[#This Row],[Real Type]], 1, 0)</f>
        <v>1</v>
      </c>
      <c r="E81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81" s="24">
        <v>2.3799999999999999E+39</v>
      </c>
      <c r="G81" s="5">
        <v>2.4100000000000001E+39</v>
      </c>
      <c r="H81" s="24">
        <v>1.4E+38</v>
      </c>
      <c r="I81" s="25">
        <v>1.4200000000000001E+38</v>
      </c>
      <c r="K81" t="s">
        <v>96</v>
      </c>
      <c r="L81" t="s">
        <v>62</v>
      </c>
      <c r="M81" s="1" t="s">
        <v>16</v>
      </c>
      <c r="N81" s="1">
        <f>IF(Table20[[#This Row],[Type]]=Table20[[#This Row],[Real Type]], 1, 0)</f>
        <v>1</v>
      </c>
      <c r="O81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81" s="13">
        <v>4</v>
      </c>
      <c r="Q81" s="7">
        <v>5.25</v>
      </c>
      <c r="R81" s="13">
        <v>0.25</v>
      </c>
      <c r="S81" s="14">
        <v>0.30882352899999999</v>
      </c>
    </row>
    <row r="82" spans="1:19" x14ac:dyDescent="0.25">
      <c r="A82" t="s">
        <v>33</v>
      </c>
      <c r="B82" t="s">
        <v>13</v>
      </c>
      <c r="C82" s="1" t="s">
        <v>16</v>
      </c>
      <c r="D82" s="1">
        <f>IF(Table19[[#This Row],[Type]]=Table19[[#This Row],[Real Type]], 1, 0)</f>
        <v>1</v>
      </c>
      <c r="E82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82" s="24" t="s">
        <v>21</v>
      </c>
      <c r="G82" s="5" t="s">
        <v>21</v>
      </c>
      <c r="H82" s="24" t="s">
        <v>21</v>
      </c>
      <c r="I82" s="25" t="s">
        <v>21</v>
      </c>
      <c r="K82" t="s">
        <v>97</v>
      </c>
      <c r="L82" t="s">
        <v>61</v>
      </c>
      <c r="M82" s="1" t="s">
        <v>16</v>
      </c>
      <c r="N82" s="1">
        <f>IF(Table20[[#This Row],[Type]]=Table20[[#This Row],[Real Type]], 1, 0)</f>
        <v>1</v>
      </c>
      <c r="O82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82" s="8">
        <v>4.8</v>
      </c>
      <c r="Q82" s="20">
        <v>4.5999999999999996</v>
      </c>
      <c r="R82" s="8">
        <v>0.3</v>
      </c>
      <c r="S82" s="16">
        <v>0.28749999999999998</v>
      </c>
    </row>
    <row r="83" spans="1:19" ht="15.75" thickBot="1" x14ac:dyDescent="0.3">
      <c r="A83" t="s">
        <v>33</v>
      </c>
      <c r="B83" t="s">
        <v>14</v>
      </c>
      <c r="C83" s="1" t="s">
        <v>16</v>
      </c>
      <c r="D83" s="1">
        <f>IF(Table19[[#This Row],[Type]]=Table19[[#This Row],[Real Type]], 1, 0)</f>
        <v>1</v>
      </c>
      <c r="E83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83" s="37">
        <v>4.44E+36</v>
      </c>
      <c r="G83" s="27">
        <v>2.1100000000000001E+39</v>
      </c>
      <c r="H83" s="37">
        <v>2.6099999999999998E+35</v>
      </c>
      <c r="I83" s="28">
        <v>1.2400000000000001E+38</v>
      </c>
      <c r="K83" t="s">
        <v>97</v>
      </c>
      <c r="L83" t="s">
        <v>62</v>
      </c>
      <c r="M83" s="1" t="s">
        <v>16</v>
      </c>
      <c r="N83" s="1">
        <f>IF(Table20[[#This Row],[Type]]=Table20[[#This Row],[Real Type]], 1, 0)</f>
        <v>1</v>
      </c>
      <c r="O83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83" s="32">
        <v>3.2</v>
      </c>
      <c r="Q83" s="19">
        <v>4.4000000000000004</v>
      </c>
      <c r="R83" s="32">
        <v>0.2</v>
      </c>
      <c r="S83" s="15">
        <v>0.27500000000000002</v>
      </c>
    </row>
    <row r="84" spans="1:19" x14ac:dyDescent="0.25">
      <c r="A84" t="s">
        <v>34</v>
      </c>
      <c r="B84" t="s">
        <v>10</v>
      </c>
      <c r="C84" s="1" t="s">
        <v>11</v>
      </c>
      <c r="D84" s="1">
        <f>IF(Table19[[#This Row],[Type]]=Table19[[#This Row],[Real Type]], 1, 0)</f>
        <v>1</v>
      </c>
      <c r="E84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84" s="9">
        <v>1.041368689</v>
      </c>
      <c r="G84" s="7">
        <v>3.1979825000000003E-2</v>
      </c>
      <c r="H84" s="9">
        <v>6.1256982000000001E-2</v>
      </c>
      <c r="I84" s="14">
        <v>3.1979825000000003E-2</v>
      </c>
      <c r="K84" t="s">
        <v>98</v>
      </c>
      <c r="L84" t="s">
        <v>61</v>
      </c>
      <c r="M84" s="1" t="s">
        <v>16</v>
      </c>
      <c r="N84" s="1">
        <f>IF(Table20[[#This Row],[Type]]=Table20[[#This Row],[Real Type]], 1, 0)</f>
        <v>1</v>
      </c>
      <c r="O84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84" s="9">
        <v>3.6666666669999999</v>
      </c>
      <c r="Q84" s="7">
        <v>5.6666666670000003</v>
      </c>
      <c r="R84" s="9">
        <v>0.33333333300000001</v>
      </c>
      <c r="S84" s="14">
        <v>0.33333333300000001</v>
      </c>
    </row>
    <row r="85" spans="1:19" ht="15.75" thickBot="1" x14ac:dyDescent="0.3">
      <c r="A85" t="s">
        <v>34</v>
      </c>
      <c r="B85" t="s">
        <v>12</v>
      </c>
      <c r="C85" s="1" t="s">
        <v>11</v>
      </c>
      <c r="D85" s="1">
        <f>IF(Table19[[#This Row],[Type]]=Table19[[#This Row],[Real Type]], 1, 0)</f>
        <v>1</v>
      </c>
      <c r="E85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85" s="9">
        <v>1.5859070230000001</v>
      </c>
      <c r="G85" s="7">
        <v>7.0196095E-2</v>
      </c>
      <c r="H85" s="9">
        <v>9.3288648000000002E-2</v>
      </c>
      <c r="I85" s="14">
        <v>7.0196095E-2</v>
      </c>
      <c r="K85" t="s">
        <v>98</v>
      </c>
      <c r="L85" t="s">
        <v>62</v>
      </c>
      <c r="M85" s="1" t="s">
        <v>16</v>
      </c>
      <c r="N85" s="1">
        <f>IF(Table20[[#This Row],[Type]]=Table20[[#This Row],[Real Type]], 1, 0)</f>
        <v>1</v>
      </c>
      <c r="O85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85" s="13">
        <v>3.3333333330000001</v>
      </c>
      <c r="Q85" s="7">
        <v>4.6666666670000003</v>
      </c>
      <c r="R85" s="13">
        <v>0.303030303</v>
      </c>
      <c r="S85" s="14">
        <v>0.27450980400000002</v>
      </c>
    </row>
    <row r="86" spans="1:19" x14ac:dyDescent="0.25">
      <c r="A86" t="s">
        <v>34</v>
      </c>
      <c r="B86" t="s">
        <v>13</v>
      </c>
      <c r="C86" s="1" t="s">
        <v>11</v>
      </c>
      <c r="D86" s="1">
        <f>IF(Table19[[#This Row],[Type]]=Table19[[#This Row],[Real Type]], 1, 0)</f>
        <v>1</v>
      </c>
      <c r="E86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86" s="9">
        <v>0.95399586300000006</v>
      </c>
      <c r="G86" s="18">
        <v>2.5414503000000001E-2</v>
      </c>
      <c r="H86" s="9">
        <v>5.6117404000000003E-2</v>
      </c>
      <c r="I86" s="10">
        <v>2.5414503000000001E-2</v>
      </c>
      <c r="K86" t="s">
        <v>99</v>
      </c>
      <c r="L86" t="s">
        <v>61</v>
      </c>
      <c r="M86" s="1" t="s">
        <v>16</v>
      </c>
      <c r="N86" s="1">
        <f>IF(Table20[[#This Row],[Type]]=Table20[[#This Row],[Real Type]], 1, 0)</f>
        <v>1</v>
      </c>
      <c r="O86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86" s="8">
        <v>4.3333333329999997</v>
      </c>
      <c r="Q86" s="20">
        <v>5.3333333329999997</v>
      </c>
      <c r="R86" s="8">
        <v>0.33333333300000001</v>
      </c>
      <c r="S86" s="16">
        <v>0.33333333300000001</v>
      </c>
    </row>
    <row r="87" spans="1:19" ht="15.75" thickBot="1" x14ac:dyDescent="0.3">
      <c r="A87" t="s">
        <v>34</v>
      </c>
      <c r="B87" t="s">
        <v>14</v>
      </c>
      <c r="C87" s="1" t="s">
        <v>11</v>
      </c>
      <c r="D87" s="1">
        <f>IF(Table19[[#This Row],[Type]]=Table19[[#This Row],[Real Type]], 1, 0)</f>
        <v>1</v>
      </c>
      <c r="E87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87" s="9">
        <v>3.8268002239999999</v>
      </c>
      <c r="G87" s="7">
        <v>0.50825998699999997</v>
      </c>
      <c r="H87" s="9">
        <v>0.225105896</v>
      </c>
      <c r="I87" s="14">
        <v>0.50825998699999997</v>
      </c>
      <c r="K87" t="s">
        <v>99</v>
      </c>
      <c r="L87" t="s">
        <v>62</v>
      </c>
      <c r="M87" s="1" t="s">
        <v>16</v>
      </c>
      <c r="N87" s="1">
        <f>IF(Table20[[#This Row],[Type]]=Table20[[#This Row],[Real Type]], 1, 0)</f>
        <v>1</v>
      </c>
      <c r="O87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87" s="32">
        <v>3</v>
      </c>
      <c r="Q87" s="19">
        <v>5.3333333329999997</v>
      </c>
      <c r="R87" s="32">
        <v>0.23076923099999999</v>
      </c>
      <c r="S87" s="15">
        <v>0.33333333300000001</v>
      </c>
    </row>
    <row r="88" spans="1:19" x14ac:dyDescent="0.25">
      <c r="A88" t="s">
        <v>35</v>
      </c>
      <c r="B88" t="s">
        <v>10</v>
      </c>
      <c r="C88" s="1" t="s">
        <v>16</v>
      </c>
      <c r="D88" s="1">
        <f>IF(Table19[[#This Row],[Type]]=Table19[[#This Row],[Real Type]], 1, 0)</f>
        <v>1</v>
      </c>
      <c r="E88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88" s="21">
        <v>146812.64780000001</v>
      </c>
      <c r="G88" s="22">
        <v>9844676.7589999996</v>
      </c>
      <c r="H88" s="21">
        <v>9175.7904859999999</v>
      </c>
      <c r="I88" s="23">
        <v>579098.63289999997</v>
      </c>
      <c r="K88" t="s">
        <v>100</v>
      </c>
      <c r="L88" t="s">
        <v>61</v>
      </c>
      <c r="M88" s="1" t="s">
        <v>16</v>
      </c>
      <c r="N88" s="1">
        <f>IF(Table20[[#This Row],[Type]]=Table20[[#This Row],[Real Type]], 1, 0)</f>
        <v>1</v>
      </c>
      <c r="O88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88" s="13">
        <v>3.8333333330000001</v>
      </c>
      <c r="Q88" s="7">
        <v>5.3333333329999997</v>
      </c>
      <c r="R88" s="13">
        <v>0.23958333300000001</v>
      </c>
      <c r="S88" s="14">
        <v>0.31372549</v>
      </c>
    </row>
    <row r="89" spans="1:19" ht="15.75" thickBot="1" x14ac:dyDescent="0.3">
      <c r="A89" t="s">
        <v>35</v>
      </c>
      <c r="B89" t="s">
        <v>12</v>
      </c>
      <c r="C89" s="1" t="s">
        <v>16</v>
      </c>
      <c r="D89" s="1">
        <f>IF(Table19[[#This Row],[Type]]=Table19[[#This Row],[Real Type]], 1, 0)</f>
        <v>1</v>
      </c>
      <c r="E89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89" s="24">
        <v>8951919.1830000002</v>
      </c>
      <c r="G89" s="5">
        <v>7834267.8949999996</v>
      </c>
      <c r="H89" s="24">
        <v>559494.94889999996</v>
      </c>
      <c r="I89" s="25">
        <v>460839.288</v>
      </c>
      <c r="K89" t="s">
        <v>100</v>
      </c>
      <c r="L89" t="s">
        <v>62</v>
      </c>
      <c r="M89" s="1" t="s">
        <v>16</v>
      </c>
      <c r="N89" s="1">
        <f>IF(Table20[[#This Row],[Type]]=Table20[[#This Row],[Real Type]], 1, 0)</f>
        <v>1</v>
      </c>
      <c r="O89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89" s="13">
        <v>3.8333333330000001</v>
      </c>
      <c r="Q89" s="7">
        <v>4.3333333329999997</v>
      </c>
      <c r="R89" s="13">
        <v>0.23958333300000001</v>
      </c>
      <c r="S89" s="14">
        <v>0.25490196100000001</v>
      </c>
    </row>
    <row r="90" spans="1:19" x14ac:dyDescent="0.25">
      <c r="A90" t="s">
        <v>35</v>
      </c>
      <c r="B90" t="s">
        <v>13</v>
      </c>
      <c r="C90" s="1" t="s">
        <v>16</v>
      </c>
      <c r="D90" s="1">
        <f>IF(Table19[[#This Row],[Type]]=Table19[[#This Row],[Real Type]], 1, 0)</f>
        <v>1</v>
      </c>
      <c r="E90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90" s="31">
        <v>140928.01199999999</v>
      </c>
      <c r="G90" s="5">
        <v>7404284.9689999996</v>
      </c>
      <c r="H90" s="34">
        <v>8808.0007530000003</v>
      </c>
      <c r="I90" s="25">
        <v>435546.17469999997</v>
      </c>
      <c r="K90" t="s">
        <v>101</v>
      </c>
      <c r="L90" t="s">
        <v>61</v>
      </c>
      <c r="M90" s="1" t="s">
        <v>16</v>
      </c>
      <c r="N90" s="1">
        <f>IF(Table20[[#This Row],[Type]]=Table20[[#This Row],[Real Type]], 1, 0)</f>
        <v>1</v>
      </c>
      <c r="O90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90" s="8">
        <v>4</v>
      </c>
      <c r="Q90" s="20">
        <v>4.233333333</v>
      </c>
      <c r="R90" s="8">
        <v>0.28571428599999998</v>
      </c>
      <c r="S90" s="16">
        <v>0.249019608</v>
      </c>
    </row>
    <row r="91" spans="1:19" ht="15.75" thickBot="1" x14ac:dyDescent="0.3">
      <c r="A91" t="s">
        <v>35</v>
      </c>
      <c r="B91" t="s">
        <v>14</v>
      </c>
      <c r="C91" s="1" t="s">
        <v>16</v>
      </c>
      <c r="D91" s="1">
        <f>IF(Table19[[#This Row],[Type]]=Table19[[#This Row],[Real Type]], 1, 0)</f>
        <v>1</v>
      </c>
      <c r="E91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91" s="26">
        <v>148670.03330000001</v>
      </c>
      <c r="G91" s="27">
        <v>7718049.5429999996</v>
      </c>
      <c r="H91" s="26">
        <v>9291.8770789999999</v>
      </c>
      <c r="I91" s="28">
        <v>454002.9143</v>
      </c>
      <c r="K91" t="s">
        <v>101</v>
      </c>
      <c r="L91" t="s">
        <v>62</v>
      </c>
      <c r="M91" s="1" t="s">
        <v>16</v>
      </c>
      <c r="N91" s="1">
        <f>IF(Table20[[#This Row],[Type]]=Table20[[#This Row],[Real Type]], 1, 0)</f>
        <v>1</v>
      </c>
      <c r="O91" s="1" t="str">
        <f>IF(
    OR(
        ISNUMBER(SEARCH("mg", Table20[[#This Row],[Attribute]])),
        ISNUMBER(SEARCH("sg", Table20[[#This Row],[Attribute]]))
    ),
    "global",
    IF(
        OR(
            ISNUMBER(SEARCH("se", Table20[[#This Row],[Attribute]])),
            ISNUMBER(SEARCH("me", Table20[[#This Row],[Attribute]]))
        ),
        "event",
        "none"
    )
)</f>
        <v>global</v>
      </c>
      <c r="P91" s="32">
        <v>2.3333333330000001</v>
      </c>
      <c r="Q91" s="19">
        <v>3.9</v>
      </c>
      <c r="R91" s="32">
        <v>0.16666666699999999</v>
      </c>
      <c r="S91" s="15">
        <v>0.22941176499999999</v>
      </c>
    </row>
    <row r="92" spans="1:19" x14ac:dyDescent="0.25">
      <c r="A92" t="s">
        <v>36</v>
      </c>
      <c r="B92" t="s">
        <v>10</v>
      </c>
      <c r="C92" s="1" t="s">
        <v>11</v>
      </c>
      <c r="D92" s="1">
        <f>IF(Table19[[#This Row],[Type]]=Table19[[#This Row],[Real Type]], 1, 0)</f>
        <v>1</v>
      </c>
      <c r="E92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92" s="9">
        <v>5.4833486779999996</v>
      </c>
      <c r="G92" s="7">
        <v>2.675936981</v>
      </c>
      <c r="H92" s="9">
        <v>0.32254992199999999</v>
      </c>
      <c r="I92" s="14">
        <v>0.15740805799999999</v>
      </c>
    </row>
    <row r="93" spans="1:19" x14ac:dyDescent="0.25">
      <c r="A93" t="s">
        <v>36</v>
      </c>
      <c r="B93" t="s">
        <v>12</v>
      </c>
      <c r="C93" s="1" t="s">
        <v>11</v>
      </c>
      <c r="D93" s="1">
        <f>IF(Table19[[#This Row],[Type]]=Table19[[#This Row],[Real Type]], 1, 0)</f>
        <v>1</v>
      </c>
      <c r="E93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93" s="9">
        <v>11.50751945</v>
      </c>
      <c r="G93" s="7">
        <v>10.0930342</v>
      </c>
      <c r="H93" s="9">
        <v>0.67691290900000001</v>
      </c>
      <c r="I93" s="14">
        <v>0.59370789400000001</v>
      </c>
    </row>
    <row r="94" spans="1:19" x14ac:dyDescent="0.25">
      <c r="A94" t="s">
        <v>36</v>
      </c>
      <c r="B94" t="s">
        <v>13</v>
      </c>
      <c r="C94" s="1" t="s">
        <v>11</v>
      </c>
      <c r="D94" s="1">
        <f>IF(Table19[[#This Row],[Type]]=Table19[[#This Row],[Real Type]], 1, 0)</f>
        <v>1</v>
      </c>
      <c r="E94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94" s="9">
        <v>5.3421952240000001</v>
      </c>
      <c r="G94" s="18">
        <v>2.0666191610000002</v>
      </c>
      <c r="H94" s="9">
        <v>0.314246778</v>
      </c>
      <c r="I94" s="10">
        <v>0.121565833</v>
      </c>
    </row>
    <row r="95" spans="1:19" x14ac:dyDescent="0.25">
      <c r="A95" t="s">
        <v>36</v>
      </c>
      <c r="B95" t="s">
        <v>14</v>
      </c>
      <c r="C95" s="1" t="s">
        <v>11</v>
      </c>
      <c r="D95" s="1">
        <f>IF(Table19[[#This Row],[Type]]=Table19[[#This Row],[Real Type]], 1, 0)</f>
        <v>1</v>
      </c>
      <c r="E95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95" s="9">
        <v>13.742530479999999</v>
      </c>
      <c r="G95" s="7">
        <v>6.8022050219999999</v>
      </c>
      <c r="H95" s="9">
        <v>0.80838414599999997</v>
      </c>
      <c r="I95" s="14">
        <v>0.400129707</v>
      </c>
    </row>
    <row r="96" spans="1:19" x14ac:dyDescent="0.25">
      <c r="A96" t="s">
        <v>37</v>
      </c>
      <c r="B96" t="s">
        <v>10</v>
      </c>
      <c r="C96" s="1" t="s">
        <v>16</v>
      </c>
      <c r="D96" s="1">
        <f>IF(Table19[[#This Row],[Type]]=Table19[[#This Row],[Real Type]], 1, 0)</f>
        <v>1</v>
      </c>
      <c r="E96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96" s="8">
        <v>3.921393364</v>
      </c>
      <c r="G96" s="20">
        <v>8.6005122699999994</v>
      </c>
      <c r="H96" s="8">
        <v>0.23067019799999999</v>
      </c>
      <c r="I96" s="16">
        <v>0.50591248600000005</v>
      </c>
    </row>
    <row r="97" spans="1:9" x14ac:dyDescent="0.25">
      <c r="A97" t="s">
        <v>37</v>
      </c>
      <c r="B97" t="s">
        <v>12</v>
      </c>
      <c r="C97" s="1" t="s">
        <v>16</v>
      </c>
      <c r="D97" s="1">
        <f>IF(Table19[[#This Row],[Type]]=Table19[[#This Row],[Real Type]], 1, 0)</f>
        <v>1</v>
      </c>
      <c r="E97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97" s="9">
        <v>12.421701799999999</v>
      </c>
      <c r="G97" s="7">
        <v>12.49733301</v>
      </c>
      <c r="H97" s="9">
        <v>0.73068834100000002</v>
      </c>
      <c r="I97" s="14">
        <v>0.73513723600000003</v>
      </c>
    </row>
    <row r="98" spans="1:9" x14ac:dyDescent="0.25">
      <c r="A98" t="s">
        <v>37</v>
      </c>
      <c r="B98" t="s">
        <v>13</v>
      </c>
      <c r="C98" s="1" t="s">
        <v>16</v>
      </c>
      <c r="D98" s="1">
        <f>IF(Table19[[#This Row],[Type]]=Table19[[#This Row],[Real Type]], 1, 0)</f>
        <v>1</v>
      </c>
      <c r="E98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98" s="13">
        <v>3.8720352259999999</v>
      </c>
      <c r="G98" s="7">
        <v>8.5665667889999995</v>
      </c>
      <c r="H98" s="13">
        <v>0.227766778</v>
      </c>
      <c r="I98" s="14">
        <v>0.50391569300000005</v>
      </c>
    </row>
    <row r="99" spans="1:9" x14ac:dyDescent="0.25">
      <c r="A99" t="s">
        <v>37</v>
      </c>
      <c r="B99" t="s">
        <v>14</v>
      </c>
      <c r="C99" s="1" t="s">
        <v>16</v>
      </c>
      <c r="D99" s="1">
        <f>IF(Table19[[#This Row],[Type]]=Table19[[#This Row],[Real Type]], 1, 0)</f>
        <v>1</v>
      </c>
      <c r="E99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99" s="11">
        <v>10.334812879999999</v>
      </c>
      <c r="G99" s="19">
        <v>13.367657660000001</v>
      </c>
      <c r="H99" s="11">
        <v>0.60793017000000005</v>
      </c>
      <c r="I99" s="15">
        <v>0.78633280400000005</v>
      </c>
    </row>
    <row r="100" spans="1:9" x14ac:dyDescent="0.25">
      <c r="A100" t="s">
        <v>38</v>
      </c>
      <c r="B100" t="s">
        <v>10</v>
      </c>
      <c r="C100" s="1" t="s">
        <v>16</v>
      </c>
      <c r="D100" s="1">
        <f>IF(Table19[[#This Row],[Type]]=Table19[[#This Row],[Real Type]], 1, 0)</f>
        <v>0</v>
      </c>
      <c r="E100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00" s="9">
        <v>7.8408006000000002E-2</v>
      </c>
      <c r="G100" s="7">
        <v>8.2301017000000004E-2</v>
      </c>
      <c r="H100" s="9">
        <v>4.6122359999999996E-3</v>
      </c>
      <c r="I100" s="14">
        <v>8.2301017000000004E-2</v>
      </c>
    </row>
    <row r="101" spans="1:9" x14ac:dyDescent="0.25">
      <c r="A101" t="s">
        <v>38</v>
      </c>
      <c r="B101" t="s">
        <v>12</v>
      </c>
      <c r="C101" s="1" t="s">
        <v>16</v>
      </c>
      <c r="D101" s="1">
        <f>IF(Table19[[#This Row],[Type]]=Table19[[#This Row],[Real Type]], 1, 0)</f>
        <v>0</v>
      </c>
      <c r="E101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01" s="9">
        <v>8.0246745999999994E-2</v>
      </c>
      <c r="G101" s="7">
        <v>8.2307078000000006E-2</v>
      </c>
      <c r="H101" s="9">
        <v>4.7203970000000003E-3</v>
      </c>
      <c r="I101" s="14">
        <v>8.2307078000000006E-2</v>
      </c>
    </row>
    <row r="102" spans="1:9" x14ac:dyDescent="0.25">
      <c r="A102" t="s">
        <v>38</v>
      </c>
      <c r="B102" t="s">
        <v>13</v>
      </c>
      <c r="C102" s="1" t="s">
        <v>16</v>
      </c>
      <c r="D102" s="1">
        <f>IF(Table19[[#This Row],[Type]]=Table19[[#This Row],[Real Type]], 1, 0)</f>
        <v>0</v>
      </c>
      <c r="E102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02" s="13">
        <v>7.8408005000000003E-2</v>
      </c>
      <c r="G102" s="7">
        <v>8.2301017000000004E-2</v>
      </c>
      <c r="H102" s="13">
        <v>4.6122359999999996E-3</v>
      </c>
      <c r="I102" s="14">
        <v>8.2301017000000004E-2</v>
      </c>
    </row>
    <row r="103" spans="1:9" x14ac:dyDescent="0.25">
      <c r="A103" t="s">
        <v>38</v>
      </c>
      <c r="B103" t="s">
        <v>14</v>
      </c>
      <c r="C103" s="1" t="s">
        <v>16</v>
      </c>
      <c r="D103" s="1">
        <f>IF(Table19[[#This Row],[Type]]=Table19[[#This Row],[Real Type]], 1, 0)</f>
        <v>0</v>
      </c>
      <c r="E103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03" s="9">
        <v>0.17981165800000001</v>
      </c>
      <c r="G103" s="7">
        <v>8.2307078000000006E-2</v>
      </c>
      <c r="H103" s="9">
        <v>1.0577156000000001E-2</v>
      </c>
      <c r="I103" s="14">
        <v>8.2307078000000006E-2</v>
      </c>
    </row>
    <row r="104" spans="1:9" x14ac:dyDescent="0.25">
      <c r="A104" t="s">
        <v>39</v>
      </c>
      <c r="B104" t="s">
        <v>10</v>
      </c>
      <c r="C104" s="1" t="s">
        <v>16</v>
      </c>
      <c r="D104" s="1">
        <f>IF(Table19[[#This Row],[Type]]=Table19[[#This Row],[Real Type]], 1, 0)</f>
        <v>1</v>
      </c>
      <c r="E104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04" s="29">
        <v>0.22944324599999999</v>
      </c>
      <c r="G104" s="16">
        <v>8.2111253679999994</v>
      </c>
      <c r="H104" s="17">
        <v>1.4340202999999999E-2</v>
      </c>
      <c r="I104" s="16">
        <v>0.48300737500000002</v>
      </c>
    </row>
    <row r="105" spans="1:9" x14ac:dyDescent="0.25">
      <c r="A105" t="s">
        <v>39</v>
      </c>
      <c r="B105" t="s">
        <v>12</v>
      </c>
      <c r="C105" s="1" t="s">
        <v>16</v>
      </c>
      <c r="D105" s="1">
        <f>IF(Table19[[#This Row],[Type]]=Table19[[#This Row],[Real Type]], 1, 0)</f>
        <v>1</v>
      </c>
      <c r="E105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05" s="9">
        <v>11.732147579999999</v>
      </c>
      <c r="G105" s="14">
        <v>12.29740763</v>
      </c>
      <c r="H105" s="7">
        <v>0.73325922399999999</v>
      </c>
      <c r="I105" s="14">
        <v>0.72337691900000001</v>
      </c>
    </row>
    <row r="106" spans="1:9" x14ac:dyDescent="0.25">
      <c r="A106" t="s">
        <v>39</v>
      </c>
      <c r="B106" t="s">
        <v>13</v>
      </c>
      <c r="C106" s="1" t="s">
        <v>16</v>
      </c>
      <c r="D106" s="1">
        <f>IF(Table19[[#This Row],[Type]]=Table19[[#This Row],[Real Type]], 1, 0)</f>
        <v>1</v>
      </c>
      <c r="E106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06" s="9">
        <v>0.30033689800000002</v>
      </c>
      <c r="G106" s="14">
        <v>7.4488422889999999</v>
      </c>
      <c r="H106" s="7">
        <v>1.8771056000000001E-2</v>
      </c>
      <c r="I106" s="14">
        <v>0.43816719300000001</v>
      </c>
    </row>
    <row r="107" spans="1:9" x14ac:dyDescent="0.25">
      <c r="A107" t="s">
        <v>39</v>
      </c>
      <c r="B107" t="s">
        <v>14</v>
      </c>
      <c r="C107" s="1" t="s">
        <v>16</v>
      </c>
      <c r="D107" s="1">
        <f>IF(Table19[[#This Row],[Type]]=Table19[[#This Row],[Real Type]], 1, 0)</f>
        <v>1</v>
      </c>
      <c r="E107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07" s="11">
        <v>0.74791854800000002</v>
      </c>
      <c r="G107" s="15">
        <v>12.10734304</v>
      </c>
      <c r="H107" s="19">
        <v>4.6744909000000001E-2</v>
      </c>
      <c r="I107" s="15">
        <v>0.71219664999999999</v>
      </c>
    </row>
    <row r="108" spans="1:9" x14ac:dyDescent="0.25">
      <c r="A108" t="s">
        <v>40</v>
      </c>
      <c r="B108" t="s">
        <v>10</v>
      </c>
      <c r="C108" s="1" t="s">
        <v>11</v>
      </c>
      <c r="D108" s="1">
        <f>IF(Table19[[#This Row],[Type]]=Table19[[#This Row],[Real Type]], 1, 0)</f>
        <v>1</v>
      </c>
      <c r="E108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08" s="9">
        <v>12.477784290000001</v>
      </c>
      <c r="G108" s="7">
        <v>6.0245823950000004</v>
      </c>
      <c r="H108" s="9">
        <v>0.73398731100000003</v>
      </c>
      <c r="I108" s="14">
        <v>0.35438720000000001</v>
      </c>
    </row>
    <row r="109" spans="1:9" x14ac:dyDescent="0.25">
      <c r="A109" t="s">
        <v>40</v>
      </c>
      <c r="B109" t="s">
        <v>12</v>
      </c>
      <c r="C109" s="1" t="s">
        <v>11</v>
      </c>
      <c r="D109" s="1">
        <f>IF(Table19[[#This Row],[Type]]=Table19[[#This Row],[Real Type]], 1, 0)</f>
        <v>1</v>
      </c>
      <c r="E109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09" s="9">
        <v>16.331524259999998</v>
      </c>
      <c r="G109" s="7">
        <v>17.000824420000001</v>
      </c>
      <c r="H109" s="9">
        <v>0.96067789800000003</v>
      </c>
      <c r="I109" s="14">
        <v>1.0000484949999999</v>
      </c>
    </row>
    <row r="110" spans="1:9" x14ac:dyDescent="0.25">
      <c r="A110" t="s">
        <v>40</v>
      </c>
      <c r="B110" t="s">
        <v>13</v>
      </c>
      <c r="C110" s="1" t="s">
        <v>11</v>
      </c>
      <c r="D110" s="1">
        <f>IF(Table19[[#This Row],[Type]]=Table19[[#This Row],[Real Type]], 1, 0)</f>
        <v>1</v>
      </c>
      <c r="E110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10" s="9">
        <v>9.1514898169999999</v>
      </c>
      <c r="G110" s="18">
        <v>4.5493193429999996</v>
      </c>
      <c r="H110" s="9">
        <v>0.53832292999999998</v>
      </c>
      <c r="I110" s="10">
        <v>0.26760701999999997</v>
      </c>
    </row>
    <row r="111" spans="1:9" x14ac:dyDescent="0.25">
      <c r="A111" t="s">
        <v>40</v>
      </c>
      <c r="B111" t="s">
        <v>14</v>
      </c>
      <c r="C111" s="1" t="s">
        <v>11</v>
      </c>
      <c r="D111" s="1">
        <f>IF(Table19[[#This Row],[Type]]=Table19[[#This Row],[Real Type]], 1, 0)</f>
        <v>1</v>
      </c>
      <c r="E111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11" s="9">
        <v>23.128667740000001</v>
      </c>
      <c r="G111" s="7">
        <v>12.4211715</v>
      </c>
      <c r="H111" s="9">
        <v>1.360509867</v>
      </c>
      <c r="I111" s="14">
        <v>0.73065714699999995</v>
      </c>
    </row>
    <row r="112" spans="1:9" x14ac:dyDescent="0.25">
      <c r="A112" t="s">
        <v>41</v>
      </c>
      <c r="B112" t="s">
        <v>10</v>
      </c>
      <c r="C112" s="1" t="s">
        <v>16</v>
      </c>
      <c r="D112" s="1">
        <f>IF(Table19[[#This Row],[Type]]=Table19[[#This Row],[Real Type]], 1, 0)</f>
        <v>1</v>
      </c>
      <c r="E112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12" s="8">
        <v>46.433965239999999</v>
      </c>
      <c r="G112" s="20">
        <v>17468.824359999999</v>
      </c>
      <c r="H112" s="8">
        <v>2.7314097199999998</v>
      </c>
      <c r="I112" s="16">
        <v>1027.577904</v>
      </c>
    </row>
    <row r="113" spans="1:9" x14ac:dyDescent="0.25">
      <c r="A113" t="s">
        <v>41</v>
      </c>
      <c r="B113" t="s">
        <v>12</v>
      </c>
      <c r="C113" s="1" t="s">
        <v>16</v>
      </c>
      <c r="D113" s="1">
        <f>IF(Table19[[#This Row],[Type]]=Table19[[#This Row],[Real Type]], 1, 0)</f>
        <v>1</v>
      </c>
      <c r="E113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13" s="9">
        <v>21693.24137</v>
      </c>
      <c r="G113" s="7">
        <v>21555.60482</v>
      </c>
      <c r="H113" s="9">
        <v>1276.073022</v>
      </c>
      <c r="I113" s="14">
        <v>1267.976754</v>
      </c>
    </row>
    <row r="114" spans="1:9" x14ac:dyDescent="0.25">
      <c r="A114" t="s">
        <v>41</v>
      </c>
      <c r="B114" t="s">
        <v>13</v>
      </c>
      <c r="C114" s="1" t="s">
        <v>16</v>
      </c>
      <c r="D114" s="1">
        <f>IF(Table19[[#This Row],[Type]]=Table19[[#This Row],[Real Type]], 1, 0)</f>
        <v>1</v>
      </c>
      <c r="E114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14" s="9">
        <v>29.971807099999999</v>
      </c>
      <c r="G114" s="7">
        <v>9548.2580550000002</v>
      </c>
      <c r="H114" s="9">
        <v>1.7630474759999999</v>
      </c>
      <c r="I114" s="14">
        <v>561.66223849999994</v>
      </c>
    </row>
    <row r="115" spans="1:9" x14ac:dyDescent="0.25">
      <c r="A115" t="s">
        <v>41</v>
      </c>
      <c r="B115" t="s">
        <v>14</v>
      </c>
      <c r="C115" s="1" t="s">
        <v>16</v>
      </c>
      <c r="D115" s="1">
        <f>IF(Table19[[#This Row],[Type]]=Table19[[#This Row],[Real Type]], 1, 0)</f>
        <v>1</v>
      </c>
      <c r="E115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15" s="32">
        <v>24.182368350000001</v>
      </c>
      <c r="G115" s="19">
        <v>20871.469819999998</v>
      </c>
      <c r="H115" s="32">
        <v>1.422492256</v>
      </c>
      <c r="I115" s="15">
        <v>1227.7335189999999</v>
      </c>
    </row>
    <row r="116" spans="1:9" x14ac:dyDescent="0.25">
      <c r="A116" t="s">
        <v>42</v>
      </c>
      <c r="B116" t="s">
        <v>10</v>
      </c>
      <c r="C116" s="1" t="s">
        <v>11</v>
      </c>
      <c r="D116" s="1">
        <f>IF(Table19[[#This Row],[Type]]=Table19[[#This Row],[Real Type]], 1, 0)</f>
        <v>1</v>
      </c>
      <c r="E116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16" s="9">
        <v>3.2728345050000001</v>
      </c>
      <c r="G116" s="7">
        <v>0.15433444399999999</v>
      </c>
      <c r="H116" s="9">
        <v>0.192519677</v>
      </c>
      <c r="I116" s="14">
        <v>0.15433444399999999</v>
      </c>
    </row>
    <row r="117" spans="1:9" x14ac:dyDescent="0.25">
      <c r="A117" t="s">
        <v>42</v>
      </c>
      <c r="B117" t="s">
        <v>12</v>
      </c>
      <c r="C117" s="1" t="s">
        <v>11</v>
      </c>
      <c r="D117" s="1">
        <f>IF(Table19[[#This Row],[Type]]=Table19[[#This Row],[Real Type]], 1, 0)</f>
        <v>1</v>
      </c>
      <c r="E117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17" s="9">
        <v>5.7700769909999998</v>
      </c>
      <c r="G117" s="7">
        <v>0.58804936900000004</v>
      </c>
      <c r="H117" s="9">
        <v>0.33941629400000001</v>
      </c>
      <c r="I117" s="14">
        <v>0.58804936900000004</v>
      </c>
    </row>
    <row r="118" spans="1:9" x14ac:dyDescent="0.25">
      <c r="A118" t="s">
        <v>42</v>
      </c>
      <c r="B118" t="s">
        <v>13</v>
      </c>
      <c r="C118" s="1" t="s">
        <v>11</v>
      </c>
      <c r="D118" s="1">
        <f>IF(Table19[[#This Row],[Type]]=Table19[[#This Row],[Real Type]], 1, 0)</f>
        <v>1</v>
      </c>
      <c r="E118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18" s="9">
        <v>3.1344853590000001</v>
      </c>
      <c r="G118" s="18">
        <v>0.14604183900000001</v>
      </c>
      <c r="H118" s="9">
        <v>0.18438149200000001</v>
      </c>
      <c r="I118" s="10">
        <v>0.14604183900000001</v>
      </c>
    </row>
    <row r="119" spans="1:9" x14ac:dyDescent="0.25">
      <c r="A119" t="s">
        <v>42</v>
      </c>
      <c r="B119" t="s">
        <v>14</v>
      </c>
      <c r="C119" s="1" t="s">
        <v>11</v>
      </c>
      <c r="D119" s="1">
        <f>IF(Table19[[#This Row],[Type]]=Table19[[#This Row],[Real Type]], 1, 0)</f>
        <v>1</v>
      </c>
      <c r="E119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19" s="9">
        <v>7.2278885199999996</v>
      </c>
      <c r="G119" s="7">
        <v>0.2988325</v>
      </c>
      <c r="H119" s="9">
        <v>0.42516991300000001</v>
      </c>
      <c r="I119" s="14">
        <v>0.2988325</v>
      </c>
    </row>
    <row r="120" spans="1:9" x14ac:dyDescent="0.25">
      <c r="A120" t="s">
        <v>43</v>
      </c>
      <c r="B120" t="s">
        <v>10</v>
      </c>
      <c r="C120" s="1" t="s">
        <v>16</v>
      </c>
      <c r="D120" s="1">
        <f>IF(Table19[[#This Row],[Type]]=Table19[[#This Row],[Real Type]], 1, 0)</f>
        <v>1</v>
      </c>
      <c r="E120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20" s="8">
        <v>2.3465080029999998</v>
      </c>
      <c r="G120" s="20">
        <v>950.75016930000004</v>
      </c>
      <c r="H120" s="8">
        <v>0.14665675</v>
      </c>
      <c r="I120" s="16">
        <v>55.92648054</v>
      </c>
    </row>
    <row r="121" spans="1:9" x14ac:dyDescent="0.25">
      <c r="A121" t="s">
        <v>43</v>
      </c>
      <c r="B121" t="s">
        <v>12</v>
      </c>
      <c r="C121" s="1" t="s">
        <v>16</v>
      </c>
      <c r="D121" s="1">
        <f>IF(Table19[[#This Row],[Type]]=Table19[[#This Row],[Real Type]], 1, 0)</f>
        <v>1</v>
      </c>
      <c r="E121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21" s="9">
        <v>1084.4251079999999</v>
      </c>
      <c r="G121" s="7">
        <v>1047.9331340000001</v>
      </c>
      <c r="H121" s="9">
        <v>67.776569280000004</v>
      </c>
      <c r="I121" s="14">
        <v>61.643125529999999</v>
      </c>
    </row>
    <row r="122" spans="1:9" x14ac:dyDescent="0.25">
      <c r="A122" t="s">
        <v>43</v>
      </c>
      <c r="B122" t="s">
        <v>13</v>
      </c>
      <c r="C122" s="1" t="s">
        <v>16</v>
      </c>
      <c r="D122" s="1">
        <f>IF(Table19[[#This Row],[Type]]=Table19[[#This Row],[Real Type]], 1, 0)</f>
        <v>1</v>
      </c>
      <c r="E122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22" s="9">
        <v>1.9890278210000001</v>
      </c>
      <c r="G122" s="7">
        <v>606.58940900000005</v>
      </c>
      <c r="H122" s="9">
        <v>0.12431423900000001</v>
      </c>
      <c r="I122" s="14">
        <v>35.681729939999997</v>
      </c>
    </row>
    <row r="123" spans="1:9" x14ac:dyDescent="0.25">
      <c r="A123" t="s">
        <v>43</v>
      </c>
      <c r="B123" t="s">
        <v>14</v>
      </c>
      <c r="C123" s="1" t="s">
        <v>16</v>
      </c>
      <c r="D123" s="1">
        <f>IF(Table19[[#This Row],[Type]]=Table19[[#This Row],[Real Type]], 1, 0)</f>
        <v>1</v>
      </c>
      <c r="E123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23" s="32">
        <v>1.3932543150000001</v>
      </c>
      <c r="G123" s="19">
        <v>1345.893724</v>
      </c>
      <c r="H123" s="32">
        <v>8.7078395000000003E-2</v>
      </c>
      <c r="I123" s="15">
        <v>79.170219059999994</v>
      </c>
    </row>
    <row r="124" spans="1:9" x14ac:dyDescent="0.25">
      <c r="A124" t="s">
        <v>44</v>
      </c>
      <c r="B124" t="s">
        <v>10</v>
      </c>
      <c r="C124" s="1" t="s">
        <v>11</v>
      </c>
      <c r="D124" s="1">
        <f>IF(Table19[[#This Row],[Type]]=Table19[[#This Row],[Real Type]], 1, 0)</f>
        <v>1</v>
      </c>
      <c r="E124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24" s="9">
        <v>60.183467229999998</v>
      </c>
      <c r="G124" s="7">
        <v>49.992740150000003</v>
      </c>
      <c r="H124" s="9">
        <v>3.540203955</v>
      </c>
      <c r="I124" s="14">
        <v>2.940749421</v>
      </c>
    </row>
    <row r="125" spans="1:9" x14ac:dyDescent="0.25">
      <c r="A125" t="s">
        <v>44</v>
      </c>
      <c r="B125" t="s">
        <v>12</v>
      </c>
      <c r="C125" s="1" t="s">
        <v>11</v>
      </c>
      <c r="D125" s="1">
        <f>IF(Table19[[#This Row],[Type]]=Table19[[#This Row],[Real Type]], 1, 0)</f>
        <v>1</v>
      </c>
      <c r="E125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25" s="9">
        <v>81.201502070000004</v>
      </c>
      <c r="G125" s="7">
        <v>80.615026869999994</v>
      </c>
      <c r="H125" s="9">
        <v>4.7765589449999997</v>
      </c>
      <c r="I125" s="14">
        <v>4.7420604040000001</v>
      </c>
    </row>
    <row r="126" spans="1:9" x14ac:dyDescent="0.25">
      <c r="A126" t="s">
        <v>44</v>
      </c>
      <c r="B126" t="s">
        <v>13</v>
      </c>
      <c r="C126" s="1" t="s">
        <v>11</v>
      </c>
      <c r="D126" s="1">
        <f>IF(Table19[[#This Row],[Type]]=Table19[[#This Row],[Real Type]], 1, 0)</f>
        <v>1</v>
      </c>
      <c r="E126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26" s="9">
        <v>47.648233470000001</v>
      </c>
      <c r="G126" s="18">
        <v>23.27026687</v>
      </c>
      <c r="H126" s="9">
        <v>2.8028372629999998</v>
      </c>
      <c r="I126" s="10">
        <v>1.3688392279999999</v>
      </c>
    </row>
    <row r="127" spans="1:9" x14ac:dyDescent="0.25">
      <c r="A127" t="s">
        <v>44</v>
      </c>
      <c r="B127" t="s">
        <v>14</v>
      </c>
      <c r="C127" s="1" t="s">
        <v>11</v>
      </c>
      <c r="D127" s="1">
        <f>IF(Table19[[#This Row],[Type]]=Table19[[#This Row],[Real Type]], 1, 0)</f>
        <v>1</v>
      </c>
      <c r="E127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27" s="9">
        <v>83.390176679999996</v>
      </c>
      <c r="G127" s="7">
        <v>66.508898380000005</v>
      </c>
      <c r="H127" s="9">
        <v>4.9053045109999998</v>
      </c>
      <c r="I127" s="14">
        <v>3.9122881399999998</v>
      </c>
    </row>
    <row r="128" spans="1:9" x14ac:dyDescent="0.25">
      <c r="A128" t="s">
        <v>45</v>
      </c>
      <c r="B128" t="s">
        <v>10</v>
      </c>
      <c r="C128" s="1" t="s">
        <v>16</v>
      </c>
      <c r="D128" s="1">
        <f>IF(Table19[[#This Row],[Type]]=Table19[[#This Row],[Real Type]], 1, 0)</f>
        <v>1</v>
      </c>
      <c r="E128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28" s="8">
        <v>236.94382289999999</v>
      </c>
      <c r="G128" s="20">
        <v>44654.839290000004</v>
      </c>
      <c r="H128" s="8">
        <v>13.93787193</v>
      </c>
      <c r="I128" s="16">
        <v>2626.7552519999999</v>
      </c>
    </row>
    <row r="129" spans="1:9" x14ac:dyDescent="0.25">
      <c r="A129" t="s">
        <v>45</v>
      </c>
      <c r="B129" t="s">
        <v>12</v>
      </c>
      <c r="C129" s="1" t="s">
        <v>16</v>
      </c>
      <c r="D129" s="1">
        <f>IF(Table19[[#This Row],[Type]]=Table19[[#This Row],[Real Type]], 1, 0)</f>
        <v>1</v>
      </c>
      <c r="E129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29" s="9">
        <v>65101.9614</v>
      </c>
      <c r="G129" s="7">
        <v>65283.552389999997</v>
      </c>
      <c r="H129" s="9">
        <v>3829.527141</v>
      </c>
      <c r="I129" s="14">
        <v>3840.2089639999999</v>
      </c>
    </row>
    <row r="130" spans="1:9" x14ac:dyDescent="0.25">
      <c r="A130" t="s">
        <v>45</v>
      </c>
      <c r="B130" t="s">
        <v>13</v>
      </c>
      <c r="C130" s="1" t="s">
        <v>16</v>
      </c>
      <c r="D130" s="1">
        <f>IF(Table19[[#This Row],[Type]]=Table19[[#This Row],[Real Type]], 1, 0)</f>
        <v>1</v>
      </c>
      <c r="E130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30" s="9">
        <v>204.3824425</v>
      </c>
      <c r="G130" s="7">
        <v>31168.948659999998</v>
      </c>
      <c r="H130" s="9">
        <v>12.02249662</v>
      </c>
      <c r="I130" s="14">
        <v>1833.467568</v>
      </c>
    </row>
    <row r="131" spans="1:9" x14ac:dyDescent="0.25">
      <c r="A131" t="s">
        <v>45</v>
      </c>
      <c r="B131" t="s">
        <v>14</v>
      </c>
      <c r="C131" s="1" t="s">
        <v>16</v>
      </c>
      <c r="D131" s="1">
        <f>IF(Table19[[#This Row],[Type]]=Table19[[#This Row],[Real Type]], 1, 0)</f>
        <v>1</v>
      </c>
      <c r="E131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31" s="32">
        <v>115.716095</v>
      </c>
      <c r="G131" s="19">
        <v>56904.329539999999</v>
      </c>
      <c r="H131" s="32">
        <v>6.8068291179999996</v>
      </c>
      <c r="I131" s="15">
        <v>3347.313502</v>
      </c>
    </row>
    <row r="132" spans="1:9" x14ac:dyDescent="0.25">
      <c r="A132" t="s">
        <v>46</v>
      </c>
      <c r="B132" t="s">
        <v>10</v>
      </c>
      <c r="C132" s="1" t="s">
        <v>11</v>
      </c>
      <c r="D132" s="1">
        <f>IF(Table19[[#This Row],[Type]]=Table19[[#This Row],[Real Type]], 1, 0)</f>
        <v>1</v>
      </c>
      <c r="E132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32" s="9">
        <v>6.8069625949999999</v>
      </c>
      <c r="G132" s="18">
        <v>0.15657065000000001</v>
      </c>
      <c r="H132" s="9">
        <v>0.42543516199999998</v>
      </c>
      <c r="I132" s="10">
        <v>0.15657065000000001</v>
      </c>
    </row>
    <row r="133" spans="1:9" x14ac:dyDescent="0.25">
      <c r="A133" t="s">
        <v>46</v>
      </c>
      <c r="B133" t="s">
        <v>12</v>
      </c>
      <c r="C133" s="1" t="s">
        <v>11</v>
      </c>
      <c r="D133" s="1">
        <f>IF(Table19[[#This Row],[Type]]=Table19[[#This Row],[Real Type]], 1, 0)</f>
        <v>1</v>
      </c>
      <c r="E133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33" s="9">
        <v>40.350223200000002</v>
      </c>
      <c r="G133" s="7">
        <v>10.003479779999999</v>
      </c>
      <c r="H133" s="9">
        <v>2.5218889500000001</v>
      </c>
      <c r="I133" s="14">
        <v>10.003479779999999</v>
      </c>
    </row>
    <row r="134" spans="1:9" x14ac:dyDescent="0.25">
      <c r="A134" t="s">
        <v>46</v>
      </c>
      <c r="B134" t="s">
        <v>13</v>
      </c>
      <c r="C134" s="1" t="s">
        <v>11</v>
      </c>
      <c r="D134" s="1">
        <f>IF(Table19[[#This Row],[Type]]=Table19[[#This Row],[Real Type]], 1, 0)</f>
        <v>1</v>
      </c>
      <c r="E134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34" s="9">
        <v>6.7891755720000004</v>
      </c>
      <c r="G134" s="18">
        <v>0.15657065000000001</v>
      </c>
      <c r="H134" s="9">
        <v>0.42432347300000001</v>
      </c>
      <c r="I134" s="10">
        <v>0.15657065000000001</v>
      </c>
    </row>
    <row r="135" spans="1:9" x14ac:dyDescent="0.25">
      <c r="A135" t="s">
        <v>46</v>
      </c>
      <c r="B135" t="s">
        <v>14</v>
      </c>
      <c r="C135" s="1" t="s">
        <v>11</v>
      </c>
      <c r="D135" s="1">
        <f>IF(Table19[[#This Row],[Type]]=Table19[[#This Row],[Real Type]], 1, 0)</f>
        <v>1</v>
      </c>
      <c r="E135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35" s="9">
        <v>35.651674130000004</v>
      </c>
      <c r="G135" s="7">
        <v>10.003479779999999</v>
      </c>
      <c r="H135" s="9">
        <v>2.2282296330000002</v>
      </c>
      <c r="I135" s="14">
        <v>10.003479779999999</v>
      </c>
    </row>
    <row r="136" spans="1:9" x14ac:dyDescent="0.25">
      <c r="A136" t="s">
        <v>47</v>
      </c>
      <c r="B136" t="s">
        <v>10</v>
      </c>
      <c r="C136" s="1" t="s">
        <v>16</v>
      </c>
      <c r="D136" s="1">
        <f>IF(Table19[[#This Row],[Type]]=Table19[[#This Row],[Real Type]], 1, 0)</f>
        <v>1</v>
      </c>
      <c r="E136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36" s="8">
        <v>9.6622643040000007</v>
      </c>
      <c r="G136" s="20">
        <v>786.88571779999995</v>
      </c>
      <c r="H136" s="8">
        <v>0.60389151900000004</v>
      </c>
      <c r="I136" s="16">
        <v>49.180357360000002</v>
      </c>
    </row>
    <row r="137" spans="1:9" x14ac:dyDescent="0.25">
      <c r="A137" t="s">
        <v>47</v>
      </c>
      <c r="B137" t="s">
        <v>12</v>
      </c>
      <c r="C137" s="1" t="s">
        <v>16</v>
      </c>
      <c r="D137" s="1">
        <f>IF(Table19[[#This Row],[Type]]=Table19[[#This Row],[Real Type]], 1, 0)</f>
        <v>1</v>
      </c>
      <c r="E137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37" s="9">
        <v>1306.8712069999999</v>
      </c>
      <c r="G137" s="7">
        <v>1269.1955640000001</v>
      </c>
      <c r="H137" s="9">
        <v>81.679450450000004</v>
      </c>
      <c r="I137" s="14">
        <v>79.324722739999999</v>
      </c>
    </row>
    <row r="138" spans="1:9" x14ac:dyDescent="0.25">
      <c r="A138" t="s">
        <v>47</v>
      </c>
      <c r="B138" t="s">
        <v>13</v>
      </c>
      <c r="C138" s="1" t="s">
        <v>16</v>
      </c>
      <c r="D138" s="1">
        <f>IF(Table19[[#This Row],[Type]]=Table19[[#This Row],[Real Type]], 1, 0)</f>
        <v>1</v>
      </c>
      <c r="E138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38" s="9">
        <v>6.7646755299999999</v>
      </c>
      <c r="G138" s="7">
        <v>630.39243060000001</v>
      </c>
      <c r="H138" s="9">
        <v>0.42279222100000002</v>
      </c>
      <c r="I138" s="14">
        <v>39.399526909999999</v>
      </c>
    </row>
    <row r="139" spans="1:9" x14ac:dyDescent="0.25">
      <c r="A139" t="s">
        <v>47</v>
      </c>
      <c r="B139" t="s">
        <v>14</v>
      </c>
      <c r="C139" s="1" t="s">
        <v>16</v>
      </c>
      <c r="D139" s="1">
        <f>IF(Table19[[#This Row],[Type]]=Table19[[#This Row],[Real Type]], 1, 0)</f>
        <v>1</v>
      </c>
      <c r="E139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39" s="32">
        <v>4.5077122899999997</v>
      </c>
      <c r="G139" s="19">
        <v>1092.6608220000001</v>
      </c>
      <c r="H139" s="32">
        <v>0.28173201799999997</v>
      </c>
      <c r="I139" s="15">
        <v>68.291301360000006</v>
      </c>
    </row>
    <row r="140" spans="1:9" x14ac:dyDescent="0.25">
      <c r="A140" t="s">
        <v>48</v>
      </c>
      <c r="B140" t="s">
        <v>10</v>
      </c>
      <c r="C140" s="1" t="s">
        <v>11</v>
      </c>
      <c r="D140" s="1">
        <f>IF(Table19[[#This Row],[Type]]=Table19[[#This Row],[Real Type]], 1, 0)</f>
        <v>1</v>
      </c>
      <c r="E140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40" s="9">
        <v>41.16060702</v>
      </c>
      <c r="G140" s="7">
        <v>41.014887780000002</v>
      </c>
      <c r="H140" s="9">
        <v>2.4212121780000002</v>
      </c>
      <c r="I140" s="14">
        <v>2.4126404579999998</v>
      </c>
    </row>
    <row r="141" spans="1:9" x14ac:dyDescent="0.25">
      <c r="A141" t="s">
        <v>48</v>
      </c>
      <c r="B141" t="s">
        <v>12</v>
      </c>
      <c r="C141" s="1" t="s">
        <v>11</v>
      </c>
      <c r="D141" s="1">
        <f>IF(Table19[[#This Row],[Type]]=Table19[[#This Row],[Real Type]], 1, 0)</f>
        <v>1</v>
      </c>
      <c r="E141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41" s="9">
        <v>42.673761079999998</v>
      </c>
      <c r="G141" s="7">
        <v>42.903829299999998</v>
      </c>
      <c r="H141" s="9">
        <v>2.5102212399999999</v>
      </c>
      <c r="I141" s="14">
        <v>2.5237546640000001</v>
      </c>
    </row>
    <row r="142" spans="1:9" x14ac:dyDescent="0.25">
      <c r="A142" t="s">
        <v>48</v>
      </c>
      <c r="B142" t="s">
        <v>13</v>
      </c>
      <c r="C142" s="1" t="s">
        <v>11</v>
      </c>
      <c r="D142" s="1">
        <f>IF(Table19[[#This Row],[Type]]=Table19[[#This Row],[Real Type]], 1, 0)</f>
        <v>1</v>
      </c>
      <c r="E142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42" s="9">
        <v>40.083947799999997</v>
      </c>
      <c r="G142" s="18">
        <v>39.975313069999999</v>
      </c>
      <c r="H142" s="9">
        <v>2.3578792819999999</v>
      </c>
      <c r="I142" s="10">
        <v>2.3514890039999998</v>
      </c>
    </row>
    <row r="143" spans="1:9" x14ac:dyDescent="0.25">
      <c r="A143" t="s">
        <v>48</v>
      </c>
      <c r="B143" t="s">
        <v>14</v>
      </c>
      <c r="C143" s="1" t="s">
        <v>11</v>
      </c>
      <c r="D143" s="1">
        <f>IF(Table19[[#This Row],[Type]]=Table19[[#This Row],[Real Type]], 1, 0)</f>
        <v>1</v>
      </c>
      <c r="E143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43" s="9">
        <v>53.086150379999999</v>
      </c>
      <c r="G143" s="7">
        <v>51.837749350000003</v>
      </c>
      <c r="H143" s="9">
        <v>3.1227147280000001</v>
      </c>
      <c r="I143" s="14">
        <v>3.0492793740000002</v>
      </c>
    </row>
    <row r="144" spans="1:9" x14ac:dyDescent="0.25">
      <c r="A144" t="s">
        <v>49</v>
      </c>
      <c r="B144" t="s">
        <v>10</v>
      </c>
      <c r="C144" s="1" t="s">
        <v>16</v>
      </c>
      <c r="D144" s="1">
        <f>IF(Table19[[#This Row],[Type]]=Table19[[#This Row],[Real Type]], 1, 0)</f>
        <v>1</v>
      </c>
      <c r="E144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44" s="8">
        <v>41.261810680000004</v>
      </c>
      <c r="G144" s="20">
        <v>41.471639760000002</v>
      </c>
      <c r="H144" s="8">
        <v>2.4271653340000001</v>
      </c>
      <c r="I144" s="16">
        <v>2.4395082210000001</v>
      </c>
    </row>
    <row r="145" spans="1:9" x14ac:dyDescent="0.25">
      <c r="A145" t="s">
        <v>49</v>
      </c>
      <c r="B145" t="s">
        <v>12</v>
      </c>
      <c r="C145" s="1" t="s">
        <v>16</v>
      </c>
      <c r="D145" s="1">
        <f>IF(Table19[[#This Row],[Type]]=Table19[[#This Row],[Real Type]], 1, 0)</f>
        <v>1</v>
      </c>
      <c r="E145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45" s="9">
        <v>42.633795900000003</v>
      </c>
      <c r="G145" s="7">
        <v>42.744574530000001</v>
      </c>
      <c r="H145" s="9">
        <v>2.5078703469999999</v>
      </c>
      <c r="I145" s="14">
        <v>2.5143867370000001</v>
      </c>
    </row>
    <row r="146" spans="1:9" x14ac:dyDescent="0.25">
      <c r="A146" t="s">
        <v>49</v>
      </c>
      <c r="B146" t="s">
        <v>13</v>
      </c>
      <c r="C146" s="1" t="s">
        <v>16</v>
      </c>
      <c r="D146" s="1">
        <f>IF(Table19[[#This Row],[Type]]=Table19[[#This Row],[Real Type]], 1, 0)</f>
        <v>1</v>
      </c>
      <c r="E146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46" s="13">
        <v>39.41151129</v>
      </c>
      <c r="G146" s="7">
        <v>39.786109240000002</v>
      </c>
      <c r="H146" s="13">
        <v>2.3183241940000001</v>
      </c>
      <c r="I146" s="14">
        <v>2.340359367</v>
      </c>
    </row>
    <row r="147" spans="1:9" x14ac:dyDescent="0.25">
      <c r="A147" t="s">
        <v>49</v>
      </c>
      <c r="B147" t="s">
        <v>14</v>
      </c>
      <c r="C147" s="1" t="s">
        <v>16</v>
      </c>
      <c r="D147" s="1">
        <f>IF(Table19[[#This Row],[Type]]=Table19[[#This Row],[Real Type]], 1, 0)</f>
        <v>1</v>
      </c>
      <c r="E147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47" s="11">
        <v>53.408844500000001</v>
      </c>
      <c r="G147" s="19">
        <v>51.876114170000001</v>
      </c>
      <c r="H147" s="11">
        <v>3.141696735</v>
      </c>
      <c r="I147" s="15">
        <v>3.0515361269999999</v>
      </c>
    </row>
    <row r="148" spans="1:9" x14ac:dyDescent="0.25">
      <c r="A148" t="s">
        <v>50</v>
      </c>
      <c r="B148" t="s">
        <v>10</v>
      </c>
      <c r="C148" s="1" t="s">
        <v>11</v>
      </c>
      <c r="D148" s="1">
        <f>IF(Table19[[#This Row],[Type]]=Table19[[#This Row],[Real Type]], 1, 0)</f>
        <v>1</v>
      </c>
      <c r="E148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48" s="9">
        <v>25.720583489999999</v>
      </c>
      <c r="G148" s="18">
        <v>2.5065843210000001</v>
      </c>
      <c r="H148" s="9">
        <v>1.5129754989999999</v>
      </c>
      <c r="I148" s="10">
        <v>2.5065843210000001</v>
      </c>
    </row>
    <row r="149" spans="1:9" x14ac:dyDescent="0.25">
      <c r="A149" t="s">
        <v>50</v>
      </c>
      <c r="B149" t="s">
        <v>12</v>
      </c>
      <c r="C149" s="1" t="s">
        <v>11</v>
      </c>
      <c r="D149" s="1">
        <f>IF(Table19[[#This Row],[Type]]=Table19[[#This Row],[Real Type]], 1, 0)</f>
        <v>1</v>
      </c>
      <c r="E149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49" s="9">
        <v>35.651574599999996</v>
      </c>
      <c r="G149" s="7">
        <v>2.5119848130000002</v>
      </c>
      <c r="H149" s="9">
        <v>2.0971514469999999</v>
      </c>
      <c r="I149" s="14">
        <v>2.5119848130000002</v>
      </c>
    </row>
    <row r="150" spans="1:9" x14ac:dyDescent="0.25">
      <c r="A150" t="s">
        <v>50</v>
      </c>
      <c r="B150" t="s">
        <v>13</v>
      </c>
      <c r="C150" s="1" t="s">
        <v>11</v>
      </c>
      <c r="D150" s="1">
        <f>IF(Table19[[#This Row],[Type]]=Table19[[#This Row],[Real Type]], 1, 0)</f>
        <v>1</v>
      </c>
      <c r="E150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50" s="9">
        <v>25.110770179999999</v>
      </c>
      <c r="G150" s="18">
        <v>2.5065843210000001</v>
      </c>
      <c r="H150" s="9">
        <v>1.4771041279999999</v>
      </c>
      <c r="I150" s="10">
        <v>2.5065843210000001</v>
      </c>
    </row>
    <row r="151" spans="1:9" x14ac:dyDescent="0.25">
      <c r="A151" t="s">
        <v>50</v>
      </c>
      <c r="B151" t="s">
        <v>14</v>
      </c>
      <c r="C151" s="1" t="s">
        <v>11</v>
      </c>
      <c r="D151" s="1">
        <f>IF(Table19[[#This Row],[Type]]=Table19[[#This Row],[Real Type]], 1, 0)</f>
        <v>1</v>
      </c>
      <c r="E151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51" s="9">
        <v>34.335633690000002</v>
      </c>
      <c r="G151" s="7">
        <v>2.5119848130000002</v>
      </c>
      <c r="H151" s="9">
        <v>2.0197431579999998</v>
      </c>
      <c r="I151" s="14">
        <v>2.5119848130000002</v>
      </c>
    </row>
    <row r="152" spans="1:9" x14ac:dyDescent="0.25">
      <c r="A152" t="s">
        <v>51</v>
      </c>
      <c r="B152" t="s">
        <v>10</v>
      </c>
      <c r="C152" s="1" t="s">
        <v>16</v>
      </c>
      <c r="D152" s="1">
        <f>IF(Table19[[#This Row],[Type]]=Table19[[#This Row],[Real Type]], 1, 0)</f>
        <v>1</v>
      </c>
      <c r="E152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52" s="8">
        <v>2.8655504889999999</v>
      </c>
      <c r="G152" s="20">
        <v>32.670809040000002</v>
      </c>
      <c r="H152" s="8">
        <v>0.20468217799999999</v>
      </c>
      <c r="I152" s="16">
        <v>1.9218122959999999</v>
      </c>
    </row>
    <row r="153" spans="1:9" x14ac:dyDescent="0.25">
      <c r="A153" t="s">
        <v>51</v>
      </c>
      <c r="B153" t="s">
        <v>12</v>
      </c>
      <c r="C153" s="1" t="s">
        <v>16</v>
      </c>
      <c r="D153" s="1">
        <f>IF(Table19[[#This Row],[Type]]=Table19[[#This Row],[Real Type]], 1, 0)</f>
        <v>1</v>
      </c>
      <c r="E153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53" s="9">
        <v>33.937309429999999</v>
      </c>
      <c r="G153" s="7">
        <v>41.74042137</v>
      </c>
      <c r="H153" s="9">
        <v>2.4240935299999999</v>
      </c>
      <c r="I153" s="14">
        <v>2.4553189039999999</v>
      </c>
    </row>
    <row r="154" spans="1:9" x14ac:dyDescent="0.25">
      <c r="A154" t="s">
        <v>51</v>
      </c>
      <c r="B154" t="s">
        <v>13</v>
      </c>
      <c r="C154" s="1" t="s">
        <v>16</v>
      </c>
      <c r="D154" s="1">
        <f>IF(Table19[[#This Row],[Type]]=Table19[[#This Row],[Real Type]], 1, 0)</f>
        <v>1</v>
      </c>
      <c r="E154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54" s="13">
        <v>2.7062668670000001</v>
      </c>
      <c r="G154" s="7">
        <v>29.238609589999999</v>
      </c>
      <c r="H154" s="13">
        <v>0.19330477600000001</v>
      </c>
      <c r="I154" s="14">
        <v>1.719918211</v>
      </c>
    </row>
    <row r="155" spans="1:9" x14ac:dyDescent="0.25">
      <c r="A155" t="s">
        <v>51</v>
      </c>
      <c r="B155" t="s">
        <v>14</v>
      </c>
      <c r="C155" s="1" t="s">
        <v>16</v>
      </c>
      <c r="D155" s="1">
        <f>IF(Table19[[#This Row],[Type]]=Table19[[#This Row],[Real Type]], 1, 0)</f>
        <v>1</v>
      </c>
      <c r="E155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55" s="11">
        <v>3.713345538</v>
      </c>
      <c r="G155" s="19">
        <v>40.899756349999997</v>
      </c>
      <c r="H155" s="11">
        <v>0.26523896699999999</v>
      </c>
      <c r="I155" s="15">
        <v>2.4058680200000002</v>
      </c>
    </row>
    <row r="156" spans="1:9" x14ac:dyDescent="0.25">
      <c r="A156" t="s">
        <v>52</v>
      </c>
      <c r="B156" t="s">
        <v>10</v>
      </c>
      <c r="C156" s="1" t="s">
        <v>16</v>
      </c>
      <c r="D156" s="1">
        <f>IF(Table19[[#This Row],[Type]]=Table19[[#This Row],[Real Type]], 1, 0)</f>
        <v>0</v>
      </c>
      <c r="E156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56" s="9">
        <v>1327.470511</v>
      </c>
      <c r="G156" s="7">
        <v>1321.258748</v>
      </c>
      <c r="H156" s="9">
        <v>78.086500650000005</v>
      </c>
      <c r="I156" s="14">
        <v>77.721102849999994</v>
      </c>
    </row>
    <row r="157" spans="1:9" x14ac:dyDescent="0.25">
      <c r="A157" t="s">
        <v>52</v>
      </c>
      <c r="B157" t="s">
        <v>12</v>
      </c>
      <c r="C157" s="1" t="s">
        <v>16</v>
      </c>
      <c r="D157" s="1">
        <f>IF(Table19[[#This Row],[Type]]=Table19[[#This Row],[Real Type]], 1, 0)</f>
        <v>0</v>
      </c>
      <c r="E157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57" s="13">
        <v>125.2075102</v>
      </c>
      <c r="G157" s="7">
        <v>155.83079770000001</v>
      </c>
      <c r="H157" s="13">
        <v>7.3651476579999997</v>
      </c>
      <c r="I157" s="14">
        <v>9.1665175130000005</v>
      </c>
    </row>
    <row r="158" spans="1:9" x14ac:dyDescent="0.25">
      <c r="A158" t="s">
        <v>52</v>
      </c>
      <c r="B158" t="s">
        <v>13</v>
      </c>
      <c r="C158" s="1" t="s">
        <v>16</v>
      </c>
      <c r="D158" s="1">
        <f>IF(Table19[[#This Row],[Type]]=Table19[[#This Row],[Real Type]], 1, 0)</f>
        <v>0</v>
      </c>
      <c r="E158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58" s="9">
        <v>1285.4702990000001</v>
      </c>
      <c r="G158" s="7">
        <v>1244.353149</v>
      </c>
      <c r="H158" s="9">
        <v>75.615899929999998</v>
      </c>
      <c r="I158" s="14">
        <v>73.197244060000003</v>
      </c>
    </row>
    <row r="159" spans="1:9" x14ac:dyDescent="0.25">
      <c r="A159" t="s">
        <v>52</v>
      </c>
      <c r="B159" t="s">
        <v>14</v>
      </c>
      <c r="C159" s="1" t="s">
        <v>16</v>
      </c>
      <c r="D159" s="1">
        <f>IF(Table19[[#This Row],[Type]]=Table19[[#This Row],[Real Type]], 1, 0)</f>
        <v>0</v>
      </c>
      <c r="E159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59" s="9">
        <v>1913.8441270000001</v>
      </c>
      <c r="G159" s="7">
        <v>1778.9455149999999</v>
      </c>
      <c r="H159" s="9">
        <v>112.57906629999999</v>
      </c>
      <c r="I159" s="14">
        <v>104.6438538</v>
      </c>
    </row>
    <row r="160" spans="1:9" x14ac:dyDescent="0.25">
      <c r="A160" t="s">
        <v>53</v>
      </c>
      <c r="B160" t="s">
        <v>10</v>
      </c>
      <c r="C160" s="1" t="s">
        <v>16</v>
      </c>
      <c r="D160" s="1">
        <f>IF(Table19[[#This Row],[Type]]=Table19[[#This Row],[Real Type]], 1, 0)</f>
        <v>1</v>
      </c>
      <c r="E160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60" s="8">
        <v>1319.942779</v>
      </c>
      <c r="G160" s="20">
        <v>1333.4462530000001</v>
      </c>
      <c r="H160" s="8">
        <v>77.643692880000003</v>
      </c>
      <c r="I160" s="16">
        <v>78.438014899999999</v>
      </c>
    </row>
    <row r="161" spans="1:9" x14ac:dyDescent="0.25">
      <c r="A161" t="s">
        <v>53</v>
      </c>
      <c r="B161" t="s">
        <v>12</v>
      </c>
      <c r="C161" s="1" t="s">
        <v>16</v>
      </c>
      <c r="D161" s="1">
        <f>IF(Table19[[#This Row],[Type]]=Table19[[#This Row],[Real Type]], 1, 0)</f>
        <v>1</v>
      </c>
      <c r="E161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61" s="13">
        <v>133.53340779999999</v>
      </c>
      <c r="G161" s="7">
        <v>147.8371588</v>
      </c>
      <c r="H161" s="13">
        <v>7.8549063410000004</v>
      </c>
      <c r="I161" s="14">
        <v>8.6963034609999994</v>
      </c>
    </row>
    <row r="162" spans="1:9" x14ac:dyDescent="0.25">
      <c r="A162" t="s">
        <v>53</v>
      </c>
      <c r="B162" t="s">
        <v>13</v>
      </c>
      <c r="C162" s="1" t="s">
        <v>16</v>
      </c>
      <c r="D162" s="1">
        <f>IF(Table19[[#This Row],[Type]]=Table19[[#This Row],[Real Type]], 1, 0)</f>
        <v>1</v>
      </c>
      <c r="E162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62" s="9">
        <v>1257.6525959999999</v>
      </c>
      <c r="G162" s="7">
        <v>1248.268225</v>
      </c>
      <c r="H162" s="9">
        <v>73.979564460000006</v>
      </c>
      <c r="I162" s="14">
        <v>73.427542669999994</v>
      </c>
    </row>
    <row r="163" spans="1:9" x14ac:dyDescent="0.25">
      <c r="A163" t="s">
        <v>53</v>
      </c>
      <c r="B163" t="s">
        <v>14</v>
      </c>
      <c r="C163" s="1" t="s">
        <v>16</v>
      </c>
      <c r="D163" s="1">
        <f>IF(Table19[[#This Row],[Type]]=Table19[[#This Row],[Real Type]], 1, 0)</f>
        <v>1</v>
      </c>
      <c r="E163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63" s="11">
        <v>1908.8993439999999</v>
      </c>
      <c r="G163" s="19">
        <v>1772.5665260000001</v>
      </c>
      <c r="H163" s="11">
        <v>112.2881967</v>
      </c>
      <c r="I163" s="15">
        <v>104.2686192</v>
      </c>
    </row>
    <row r="164" spans="1:9" x14ac:dyDescent="0.25">
      <c r="A164" t="s">
        <v>54</v>
      </c>
      <c r="B164" t="s">
        <v>10</v>
      </c>
      <c r="C164" s="1" t="s">
        <v>11</v>
      </c>
      <c r="D164" s="1">
        <f>IF(Table19[[#This Row],[Type]]=Table19[[#This Row],[Real Type]], 1, 0)</f>
        <v>1</v>
      </c>
      <c r="E164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64" s="9">
        <v>359.55676629999999</v>
      </c>
      <c r="G164" s="7">
        <v>81.113907139999995</v>
      </c>
      <c r="H164" s="9">
        <v>59.926127719999997</v>
      </c>
      <c r="I164" s="14">
        <v>81.113907139999995</v>
      </c>
    </row>
    <row r="165" spans="1:9" x14ac:dyDescent="0.25">
      <c r="A165" t="s">
        <v>54</v>
      </c>
      <c r="B165" t="s">
        <v>12</v>
      </c>
      <c r="C165" s="1" t="s">
        <v>11</v>
      </c>
      <c r="D165" s="1">
        <f>IF(Table19[[#This Row],[Type]]=Table19[[#This Row],[Real Type]], 1, 0)</f>
        <v>1</v>
      </c>
      <c r="E165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65" s="9">
        <v>66.12627578</v>
      </c>
      <c r="G165" s="18">
        <v>10.42450376</v>
      </c>
      <c r="H165" s="9">
        <v>11.02104596</v>
      </c>
      <c r="I165" s="10">
        <v>10.42450376</v>
      </c>
    </row>
    <row r="166" spans="1:9" x14ac:dyDescent="0.25">
      <c r="A166" t="s">
        <v>54</v>
      </c>
      <c r="B166" t="s">
        <v>13</v>
      </c>
      <c r="C166" s="1" t="s">
        <v>11</v>
      </c>
      <c r="D166" s="1">
        <f>IF(Table19[[#This Row],[Type]]=Table19[[#This Row],[Real Type]], 1, 0)</f>
        <v>1</v>
      </c>
      <c r="E166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66" s="9">
        <v>359.9461733</v>
      </c>
      <c r="G166" s="7">
        <v>81.113907139999995</v>
      </c>
      <c r="H166" s="9">
        <v>59.991028890000003</v>
      </c>
      <c r="I166" s="14">
        <v>81.113907139999995</v>
      </c>
    </row>
    <row r="167" spans="1:9" x14ac:dyDescent="0.25">
      <c r="A167" t="s">
        <v>54</v>
      </c>
      <c r="B167" t="s">
        <v>14</v>
      </c>
      <c r="C167" s="1" t="s">
        <v>11</v>
      </c>
      <c r="D167" s="1">
        <f>IF(Table19[[#This Row],[Type]]=Table19[[#This Row],[Real Type]], 1, 0)</f>
        <v>1</v>
      </c>
      <c r="E167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event</v>
      </c>
      <c r="F167" s="9">
        <v>492.11139750000001</v>
      </c>
      <c r="G167" s="7">
        <v>11.70365765</v>
      </c>
      <c r="H167" s="9">
        <v>82.018566250000006</v>
      </c>
      <c r="I167" s="14">
        <v>11.70365765</v>
      </c>
    </row>
    <row r="168" spans="1:9" x14ac:dyDescent="0.25">
      <c r="A168" t="s">
        <v>55</v>
      </c>
      <c r="B168" t="s">
        <v>10</v>
      </c>
      <c r="C168" s="1" t="s">
        <v>16</v>
      </c>
      <c r="D168" s="1">
        <f>IF(Table19[[#This Row],[Type]]=Table19[[#This Row],[Real Type]], 1, 0)</f>
        <v>1</v>
      </c>
      <c r="E168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68" s="8">
        <v>86.520907570000006</v>
      </c>
      <c r="G168" s="20">
        <v>1168.703524</v>
      </c>
      <c r="H168" s="8">
        <v>5.7680605050000002</v>
      </c>
      <c r="I168" s="16">
        <v>68.747266109999998</v>
      </c>
    </row>
    <row r="169" spans="1:9" x14ac:dyDescent="0.25">
      <c r="A169" t="s">
        <v>55</v>
      </c>
      <c r="B169" t="s">
        <v>12</v>
      </c>
      <c r="C169" s="1" t="s">
        <v>16</v>
      </c>
      <c r="D169" s="1">
        <f>IF(Table19[[#This Row],[Type]]=Table19[[#This Row],[Real Type]], 1, 0)</f>
        <v>1</v>
      </c>
      <c r="E169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69" s="9">
        <v>362.57456530000002</v>
      </c>
      <c r="G169" s="7">
        <v>712.04999359999999</v>
      </c>
      <c r="H169" s="9">
        <v>24.171637690000001</v>
      </c>
      <c r="I169" s="14">
        <v>41.885293740000002</v>
      </c>
    </row>
    <row r="170" spans="1:9" x14ac:dyDescent="0.25">
      <c r="A170" t="s">
        <v>55</v>
      </c>
      <c r="B170" t="s">
        <v>13</v>
      </c>
      <c r="C170" s="1" t="s">
        <v>16</v>
      </c>
      <c r="D170" s="1">
        <f>IF(Table19[[#This Row],[Type]]=Table19[[#This Row],[Real Type]], 1, 0)</f>
        <v>1</v>
      </c>
      <c r="E170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70" s="13">
        <v>80.500388349999994</v>
      </c>
      <c r="G170" s="7">
        <v>1158.6657809999999</v>
      </c>
      <c r="H170" s="13">
        <v>5.3666925570000004</v>
      </c>
      <c r="I170" s="14">
        <v>68.156810649999997</v>
      </c>
    </row>
    <row r="171" spans="1:9" x14ac:dyDescent="0.25">
      <c r="A171" t="s">
        <v>55</v>
      </c>
      <c r="B171" t="s">
        <v>14</v>
      </c>
      <c r="C171" s="1" t="s">
        <v>16</v>
      </c>
      <c r="D171" s="1">
        <f>IF(Table19[[#This Row],[Type]]=Table19[[#This Row],[Real Type]], 1, 0)</f>
        <v>1</v>
      </c>
      <c r="E171" s="1" t="str">
        <f>IF(
    OR(
        ISNUMBER(SEARCH("mg", Table19[[#This Row],[Attribute]])),
        ISNUMBER(SEARCH("sg", Table19[[#This Row],[Attribute]]))
    ),
    "global",
    IF(
        OR(
            ISNUMBER(SEARCH("se", Table19[[#This Row],[Attribute]])),
            ISNUMBER(SEARCH("me", Table19[[#This Row],[Attribute]]))
        ),
        "event",
        "none"
    )
)</f>
        <v>global</v>
      </c>
      <c r="F171" s="11">
        <v>127.7083615</v>
      </c>
      <c r="G171" s="19">
        <v>1503.3036529999999</v>
      </c>
      <c r="H171" s="11">
        <v>8.5138907679999996</v>
      </c>
      <c r="I171" s="15">
        <v>88.429626670000005</v>
      </c>
    </row>
  </sheetData>
  <mergeCells count="3">
    <mergeCell ref="A10:I10"/>
    <mergeCell ref="K10:S10"/>
    <mergeCell ref="K1:M1"/>
  </mergeCells>
  <conditionalFormatting sqref="D12:D17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N9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65256-2446-4CE7-8A33-B9D84ACC0ACD}">
  <dimension ref="A1:G41"/>
  <sheetViews>
    <sheetView tabSelected="1" workbookViewId="0">
      <selection activeCell="M12" sqref="M12"/>
    </sheetView>
  </sheetViews>
  <sheetFormatPr defaultRowHeight="15" x14ac:dyDescent="0.25"/>
  <cols>
    <col min="1" max="1" width="11.140625" bestFit="1" customWidth="1"/>
    <col min="2" max="2" width="13.28515625" bestFit="1" customWidth="1"/>
    <col min="3" max="3" width="43.140625" bestFit="1" customWidth="1"/>
    <col min="4" max="4" width="26.140625" bestFit="1" customWidth="1"/>
    <col min="5" max="5" width="25.28515625" bestFit="1" customWidth="1"/>
    <col min="6" max="6" width="25" bestFit="1" customWidth="1"/>
    <col min="7" max="7" width="24.28515625" bestFit="1" customWidth="1"/>
    <col min="8" max="8" width="26" bestFit="1" customWidth="1"/>
    <col min="9" max="9" width="25.140625" bestFit="1" customWidth="1"/>
  </cols>
  <sheetData>
    <row r="1" spans="1:7" x14ac:dyDescent="0.25">
      <c r="A1" s="42" t="s">
        <v>1</v>
      </c>
      <c r="B1" s="42" t="s">
        <v>107</v>
      </c>
      <c r="C1" s="42" t="s">
        <v>108</v>
      </c>
      <c r="D1" s="42" t="s">
        <v>249</v>
      </c>
      <c r="E1" s="42" t="s">
        <v>250</v>
      </c>
      <c r="F1" s="42" t="s">
        <v>251</v>
      </c>
      <c r="G1" s="42" t="s">
        <v>252</v>
      </c>
    </row>
    <row r="2" spans="1:7" x14ac:dyDescent="0.25">
      <c r="A2" s="42" t="s">
        <v>111</v>
      </c>
      <c r="B2" s="42" t="s">
        <v>112</v>
      </c>
      <c r="C2" s="42" t="s">
        <v>113</v>
      </c>
      <c r="D2" s="72">
        <v>4.5999999999999999E-2</v>
      </c>
      <c r="E2" s="73">
        <v>5.7000000000000002E-2</v>
      </c>
      <c r="F2" s="128">
        <v>4.2000000000000003E-2</v>
      </c>
      <c r="G2" s="129">
        <v>0.20499999999999999</v>
      </c>
    </row>
    <row r="3" spans="1:7" x14ac:dyDescent="0.25">
      <c r="A3" s="42" t="s">
        <v>114</v>
      </c>
      <c r="B3" s="42" t="s">
        <v>112</v>
      </c>
      <c r="C3" s="42" t="s">
        <v>115</v>
      </c>
      <c r="D3" s="74">
        <v>0.14499999999999999</v>
      </c>
      <c r="E3" s="75">
        <v>0.05</v>
      </c>
      <c r="F3" s="130">
        <v>0.13100000000000001</v>
      </c>
      <c r="G3" s="131">
        <v>0.17399999999999999</v>
      </c>
    </row>
    <row r="4" spans="1:7" x14ac:dyDescent="0.25">
      <c r="A4" s="42" t="s">
        <v>116</v>
      </c>
      <c r="B4" s="42" t="s">
        <v>112</v>
      </c>
      <c r="C4" s="42" t="s">
        <v>117</v>
      </c>
      <c r="D4" s="76">
        <v>0</v>
      </c>
      <c r="E4" s="76">
        <v>0</v>
      </c>
      <c r="F4" s="132">
        <v>0</v>
      </c>
      <c r="G4" s="132">
        <v>0</v>
      </c>
    </row>
    <row r="5" spans="1:7" x14ac:dyDescent="0.25">
      <c r="A5" s="42" t="s">
        <v>118</v>
      </c>
      <c r="B5" s="42" t="s">
        <v>112</v>
      </c>
      <c r="C5" s="42" t="s">
        <v>119</v>
      </c>
      <c r="D5" s="77">
        <v>0.17699999999999999</v>
      </c>
      <c r="E5" s="78">
        <v>0.03</v>
      </c>
      <c r="F5" s="133">
        <v>0.14000000000000001</v>
      </c>
      <c r="G5" s="134">
        <v>7.5999999999999998E-2</v>
      </c>
    </row>
    <row r="6" spans="1:7" x14ac:dyDescent="0.25">
      <c r="A6" s="42" t="s">
        <v>120</v>
      </c>
      <c r="B6" s="42" t="s">
        <v>112</v>
      </c>
      <c r="C6" s="42" t="s">
        <v>121</v>
      </c>
      <c r="D6" s="79">
        <v>4.1000000000000002E-2</v>
      </c>
      <c r="E6" s="80">
        <v>5.2999999999999999E-2</v>
      </c>
      <c r="F6" s="135">
        <v>0.02</v>
      </c>
      <c r="G6" s="136">
        <v>0.193</v>
      </c>
    </row>
    <row r="7" spans="1:7" x14ac:dyDescent="0.25">
      <c r="A7" s="42" t="s">
        <v>122</v>
      </c>
      <c r="B7" s="42" t="s">
        <v>112</v>
      </c>
      <c r="C7" s="42" t="s">
        <v>123</v>
      </c>
      <c r="D7" s="81">
        <v>0.13800000000000001</v>
      </c>
      <c r="E7" s="82">
        <v>4.2999999999999997E-2</v>
      </c>
      <c r="F7" s="133">
        <v>0.14299999999999999</v>
      </c>
      <c r="G7" s="137">
        <v>0.16</v>
      </c>
    </row>
    <row r="8" spans="1:7" x14ac:dyDescent="0.25">
      <c r="A8" s="42" t="s">
        <v>124</v>
      </c>
      <c r="B8" s="42" t="s">
        <v>112</v>
      </c>
      <c r="C8" s="42" t="s">
        <v>125</v>
      </c>
      <c r="D8" s="79">
        <v>4.1000000000000002E-2</v>
      </c>
      <c r="E8" s="83">
        <v>4.5999999999999999E-2</v>
      </c>
      <c r="F8" s="138">
        <v>2.9000000000000001E-2</v>
      </c>
      <c r="G8" s="136">
        <v>0.19500000000000001</v>
      </c>
    </row>
    <row r="9" spans="1:7" x14ac:dyDescent="0.25">
      <c r="A9" s="42" t="s">
        <v>126</v>
      </c>
      <c r="B9" s="42" t="s">
        <v>112</v>
      </c>
      <c r="C9" s="42" t="s">
        <v>127</v>
      </c>
      <c r="D9" s="84">
        <v>6.9000000000000006E-2</v>
      </c>
      <c r="E9" s="85">
        <v>4.3999999999999997E-2</v>
      </c>
      <c r="F9" s="139">
        <v>0.11700000000000001</v>
      </c>
      <c r="G9" s="140">
        <v>0.16300000000000001</v>
      </c>
    </row>
    <row r="10" spans="1:7" x14ac:dyDescent="0.25">
      <c r="A10" s="42" t="s">
        <v>128</v>
      </c>
      <c r="B10" s="42" t="s">
        <v>112</v>
      </c>
      <c r="C10" s="42" t="s">
        <v>129</v>
      </c>
      <c r="D10" s="86">
        <v>0.04</v>
      </c>
      <c r="E10" s="87">
        <v>4.2000000000000003E-2</v>
      </c>
      <c r="F10" s="141">
        <v>3.1E-2</v>
      </c>
      <c r="G10" s="142">
        <v>0.185</v>
      </c>
    </row>
    <row r="11" spans="1:7" x14ac:dyDescent="0.25">
      <c r="A11" s="42" t="s">
        <v>130</v>
      </c>
      <c r="B11" s="42" t="s">
        <v>112</v>
      </c>
      <c r="C11" s="42" t="s">
        <v>131</v>
      </c>
      <c r="D11" s="88">
        <v>8.5000000000000006E-2</v>
      </c>
      <c r="E11" s="89">
        <v>3.5000000000000003E-2</v>
      </c>
      <c r="F11" s="143">
        <v>8.4000000000000005E-2</v>
      </c>
      <c r="G11" s="144">
        <v>0.156</v>
      </c>
    </row>
    <row r="12" spans="1:7" x14ac:dyDescent="0.25">
      <c r="A12" s="42" t="s">
        <v>132</v>
      </c>
      <c r="B12" s="42" t="s">
        <v>112</v>
      </c>
      <c r="C12" s="42" t="s">
        <v>133</v>
      </c>
      <c r="D12" s="90">
        <v>0.05</v>
      </c>
      <c r="E12" s="91">
        <v>4.7E-2</v>
      </c>
      <c r="F12" s="145">
        <v>0.114</v>
      </c>
      <c r="G12" s="146">
        <v>0.109</v>
      </c>
    </row>
    <row r="13" spans="1:7" x14ac:dyDescent="0.25">
      <c r="A13" s="42" t="s">
        <v>134</v>
      </c>
      <c r="B13" s="42" t="s">
        <v>112</v>
      </c>
      <c r="C13" s="42" t="s">
        <v>135</v>
      </c>
      <c r="D13" s="92">
        <v>4.1000000000000002E-2</v>
      </c>
      <c r="E13" s="93">
        <v>4.2999999999999997E-2</v>
      </c>
      <c r="F13" s="147">
        <v>0.14599999999999999</v>
      </c>
      <c r="G13" s="133">
        <v>0.14199999999999999</v>
      </c>
    </row>
    <row r="14" spans="1:7" x14ac:dyDescent="0.25">
      <c r="A14" s="42" t="s">
        <v>136</v>
      </c>
      <c r="B14" s="42" t="s">
        <v>112</v>
      </c>
      <c r="C14" s="42" t="s">
        <v>137</v>
      </c>
      <c r="D14" s="94">
        <v>4.2999999999999997E-2</v>
      </c>
      <c r="E14" s="72">
        <v>4.5999999999999999E-2</v>
      </c>
      <c r="F14" s="148">
        <v>9.9000000000000005E-2</v>
      </c>
      <c r="G14" s="149">
        <v>0.20100000000000001</v>
      </c>
    </row>
    <row r="15" spans="1:7" x14ac:dyDescent="0.25">
      <c r="A15" s="42" t="s">
        <v>138</v>
      </c>
      <c r="B15" s="42" t="s">
        <v>112</v>
      </c>
      <c r="C15" s="42" t="s">
        <v>139</v>
      </c>
      <c r="D15" s="95">
        <v>9.0999999999999998E-2</v>
      </c>
      <c r="E15" s="96">
        <v>4.5999999999999999E-2</v>
      </c>
      <c r="F15" s="150">
        <v>0.06</v>
      </c>
      <c r="G15" s="151">
        <v>0.16400000000000001</v>
      </c>
    </row>
    <row r="16" spans="1:7" x14ac:dyDescent="0.25">
      <c r="A16" s="42" t="s">
        <v>140</v>
      </c>
      <c r="B16" s="42" t="s">
        <v>112</v>
      </c>
      <c r="C16" s="42" t="s">
        <v>141</v>
      </c>
      <c r="D16" s="97">
        <v>4.7E-2</v>
      </c>
      <c r="E16" s="91">
        <v>4.7E-2</v>
      </c>
      <c r="F16" s="152">
        <v>8.1000000000000003E-2</v>
      </c>
      <c r="G16" s="153">
        <v>0.08</v>
      </c>
    </row>
    <row r="17" spans="1:7" x14ac:dyDescent="0.25">
      <c r="A17" s="42" t="s">
        <v>142</v>
      </c>
      <c r="B17" s="42" t="s">
        <v>112</v>
      </c>
      <c r="C17" s="42" t="s">
        <v>143</v>
      </c>
      <c r="D17" s="96">
        <v>4.5999999999999999E-2</v>
      </c>
      <c r="E17" s="98">
        <v>4.7E-2</v>
      </c>
      <c r="F17" s="154">
        <v>9.1999999999999998E-2</v>
      </c>
      <c r="G17" s="155">
        <v>8.8999999999999996E-2</v>
      </c>
    </row>
    <row r="18" spans="1:7" x14ac:dyDescent="0.25">
      <c r="A18" s="42" t="s">
        <v>144</v>
      </c>
      <c r="B18" s="42" t="s">
        <v>112</v>
      </c>
      <c r="C18" s="42" t="s">
        <v>145</v>
      </c>
      <c r="D18" s="99">
        <v>0.03</v>
      </c>
      <c r="E18" s="100">
        <v>4.1000000000000002E-2</v>
      </c>
      <c r="F18" s="156">
        <v>3.2000000000000001E-2</v>
      </c>
      <c r="G18" s="157">
        <v>0.192</v>
      </c>
    </row>
    <row r="19" spans="1:7" x14ac:dyDescent="0.25">
      <c r="A19" s="42" t="s">
        <v>146</v>
      </c>
      <c r="B19" s="42" t="s">
        <v>112</v>
      </c>
      <c r="C19" s="42" t="s">
        <v>147</v>
      </c>
      <c r="D19" s="101">
        <v>0.105</v>
      </c>
      <c r="E19" s="102">
        <v>0.05</v>
      </c>
      <c r="F19" s="130">
        <v>0.13100000000000001</v>
      </c>
      <c r="G19" s="133">
        <v>0.14000000000000001</v>
      </c>
    </row>
    <row r="20" spans="1:7" x14ac:dyDescent="0.25">
      <c r="A20" s="42" t="s">
        <v>148</v>
      </c>
      <c r="B20" s="42" t="s">
        <v>112</v>
      </c>
      <c r="C20" s="42" t="s">
        <v>149</v>
      </c>
      <c r="D20" s="103">
        <v>0.04</v>
      </c>
      <c r="E20" s="73">
        <v>5.6000000000000001E-2</v>
      </c>
      <c r="F20" s="158">
        <v>3.5999999999999997E-2</v>
      </c>
      <c r="G20" s="136">
        <v>0.19600000000000001</v>
      </c>
    </row>
    <row r="21" spans="1:7" x14ac:dyDescent="0.25">
      <c r="A21" s="42" t="s">
        <v>150</v>
      </c>
      <c r="B21" s="42" t="s">
        <v>112</v>
      </c>
      <c r="C21" s="42" t="s">
        <v>151</v>
      </c>
      <c r="D21" s="104">
        <v>0.06</v>
      </c>
      <c r="E21" s="105">
        <v>4.2000000000000003E-2</v>
      </c>
      <c r="F21" s="159">
        <v>0.112</v>
      </c>
      <c r="G21" s="133">
        <v>0.14199999999999999</v>
      </c>
    </row>
    <row r="22" spans="1:7" x14ac:dyDescent="0.25">
      <c r="A22" s="42" t="s">
        <v>152</v>
      </c>
      <c r="B22" s="42" t="s">
        <v>153</v>
      </c>
      <c r="C22" s="42" t="s">
        <v>113</v>
      </c>
      <c r="D22" s="106">
        <v>3.5999999999999997E-2</v>
      </c>
      <c r="E22" s="107">
        <v>0.17499999999999999</v>
      </c>
      <c r="F22" s="160">
        <v>2.1999999999999999E-2</v>
      </c>
      <c r="G22" s="161">
        <v>0.32400000000000001</v>
      </c>
    </row>
    <row r="23" spans="1:7" x14ac:dyDescent="0.25">
      <c r="A23" s="42" t="s">
        <v>154</v>
      </c>
      <c r="B23" s="42" t="s">
        <v>153</v>
      </c>
      <c r="C23" s="42" t="s">
        <v>155</v>
      </c>
      <c r="D23" s="108">
        <v>4.2000000000000003E-2</v>
      </c>
      <c r="E23" s="109">
        <v>0.27900000000000003</v>
      </c>
      <c r="F23" s="162">
        <v>4.8000000000000001E-2</v>
      </c>
      <c r="G23" s="163">
        <v>0.5</v>
      </c>
    </row>
    <row r="24" spans="1:7" x14ac:dyDescent="0.25">
      <c r="A24" s="42" t="s">
        <v>156</v>
      </c>
      <c r="B24" s="42" t="s">
        <v>153</v>
      </c>
      <c r="C24" s="42" t="s">
        <v>157</v>
      </c>
      <c r="D24" s="80">
        <v>5.2999999999999999E-2</v>
      </c>
      <c r="E24" s="110">
        <v>0.63200000000000001</v>
      </c>
      <c r="F24" s="164">
        <v>5.0999999999999997E-2</v>
      </c>
      <c r="G24" s="165">
        <v>0.64100000000000001</v>
      </c>
    </row>
    <row r="25" spans="1:7" x14ac:dyDescent="0.25">
      <c r="A25" s="42" t="s">
        <v>158</v>
      </c>
      <c r="B25" s="42" t="s">
        <v>153</v>
      </c>
      <c r="C25" s="42" t="s">
        <v>115</v>
      </c>
      <c r="D25" s="111">
        <v>4.8000000000000001E-2</v>
      </c>
      <c r="E25" s="112">
        <v>0.13400000000000001</v>
      </c>
      <c r="F25" s="166">
        <v>4.2999999999999997E-2</v>
      </c>
      <c r="G25" s="167">
        <v>0.251</v>
      </c>
    </row>
    <row r="26" spans="1:7" x14ac:dyDescent="0.25">
      <c r="A26" s="42" t="s">
        <v>159</v>
      </c>
      <c r="B26" s="42" t="s">
        <v>153</v>
      </c>
      <c r="C26" s="42" t="s">
        <v>117</v>
      </c>
      <c r="D26" s="76">
        <v>0</v>
      </c>
      <c r="E26" s="76">
        <v>0</v>
      </c>
      <c r="F26" s="132">
        <v>0</v>
      </c>
      <c r="G26" s="132">
        <v>0</v>
      </c>
    </row>
    <row r="27" spans="1:7" x14ac:dyDescent="0.25">
      <c r="A27" s="42" t="s">
        <v>160</v>
      </c>
      <c r="B27" s="42" t="s">
        <v>153</v>
      </c>
      <c r="C27" s="42" t="s">
        <v>161</v>
      </c>
      <c r="D27" s="113">
        <v>1.4999999999999999E-2</v>
      </c>
      <c r="E27" s="114">
        <v>0.38200000000000001</v>
      </c>
      <c r="F27" s="168">
        <v>0.02</v>
      </c>
      <c r="G27" s="169">
        <v>0.374</v>
      </c>
    </row>
    <row r="28" spans="1:7" x14ac:dyDescent="0.25">
      <c r="A28" s="42" t="s">
        <v>162</v>
      </c>
      <c r="B28" s="42" t="s">
        <v>153</v>
      </c>
      <c r="C28" s="42" t="s">
        <v>163</v>
      </c>
      <c r="D28" s="73">
        <v>5.6000000000000001E-2</v>
      </c>
      <c r="E28" s="110">
        <v>0.63600000000000001</v>
      </c>
      <c r="F28" s="164">
        <v>0.05</v>
      </c>
      <c r="G28" s="170">
        <v>0.63700000000000001</v>
      </c>
    </row>
    <row r="29" spans="1:7" x14ac:dyDescent="0.25">
      <c r="A29" s="42" t="s">
        <v>164</v>
      </c>
      <c r="B29" s="42" t="s">
        <v>153</v>
      </c>
      <c r="C29" s="42" t="s">
        <v>119</v>
      </c>
      <c r="D29" s="81">
        <v>0.14099999999999999</v>
      </c>
      <c r="E29" s="95">
        <v>9.0999999999999998E-2</v>
      </c>
      <c r="F29" s="171">
        <v>0.125</v>
      </c>
      <c r="G29" s="172">
        <v>0.105</v>
      </c>
    </row>
    <row r="30" spans="1:7" x14ac:dyDescent="0.25">
      <c r="A30" s="42" t="s">
        <v>165</v>
      </c>
      <c r="B30" s="42" t="s">
        <v>153</v>
      </c>
      <c r="C30" s="42" t="s">
        <v>125</v>
      </c>
      <c r="D30" s="115">
        <v>4.8000000000000001E-2</v>
      </c>
      <c r="E30" s="116">
        <v>0.16700000000000001</v>
      </c>
      <c r="F30" s="173">
        <v>3.1E-2</v>
      </c>
      <c r="G30" s="174">
        <v>0.308</v>
      </c>
    </row>
    <row r="31" spans="1:7" x14ac:dyDescent="0.25">
      <c r="A31" s="42" t="s">
        <v>166</v>
      </c>
      <c r="B31" s="42" t="s">
        <v>153</v>
      </c>
      <c r="C31" s="42" t="s">
        <v>167</v>
      </c>
      <c r="D31" s="117">
        <v>4.7E-2</v>
      </c>
      <c r="E31" s="118">
        <v>0.193</v>
      </c>
      <c r="F31" s="175">
        <v>5.0999999999999997E-2</v>
      </c>
      <c r="G31" s="176">
        <v>0.29799999999999999</v>
      </c>
    </row>
    <row r="32" spans="1:7" x14ac:dyDescent="0.25">
      <c r="A32" s="42" t="s">
        <v>168</v>
      </c>
      <c r="B32" s="42" t="s">
        <v>153</v>
      </c>
      <c r="C32" s="42" t="s">
        <v>169</v>
      </c>
      <c r="D32" s="119">
        <v>0.06</v>
      </c>
      <c r="E32" s="120">
        <v>0.63700000000000001</v>
      </c>
      <c r="F32" s="177">
        <v>0.05</v>
      </c>
      <c r="G32" s="170">
        <v>0.63800000000000001</v>
      </c>
    </row>
    <row r="33" spans="1:7" x14ac:dyDescent="0.25">
      <c r="A33" s="42" t="s">
        <v>170</v>
      </c>
      <c r="B33" s="42" t="s">
        <v>153</v>
      </c>
      <c r="C33" s="42" t="s">
        <v>127</v>
      </c>
      <c r="D33" s="84">
        <v>6.9000000000000006E-2</v>
      </c>
      <c r="E33" s="74">
        <v>0.14599999999999999</v>
      </c>
      <c r="F33" s="178">
        <v>6.0999999999999999E-2</v>
      </c>
      <c r="G33" s="179">
        <v>0.24199999999999999</v>
      </c>
    </row>
    <row r="34" spans="1:7" x14ac:dyDescent="0.25">
      <c r="A34" s="42" t="s">
        <v>171</v>
      </c>
      <c r="B34" s="42" t="s">
        <v>153</v>
      </c>
      <c r="C34" s="42" t="s">
        <v>129</v>
      </c>
      <c r="D34" s="121">
        <v>4.1000000000000002E-2</v>
      </c>
      <c r="E34" s="122">
        <v>0.157</v>
      </c>
      <c r="F34" s="180">
        <v>4.7E-2</v>
      </c>
      <c r="G34" s="181">
        <v>0.28399999999999997</v>
      </c>
    </row>
    <row r="35" spans="1:7" x14ac:dyDescent="0.25">
      <c r="A35" s="42" t="s">
        <v>172</v>
      </c>
      <c r="B35" s="42" t="s">
        <v>153</v>
      </c>
      <c r="C35" s="42" t="s">
        <v>173</v>
      </c>
      <c r="D35" s="123">
        <v>3.5999999999999997E-2</v>
      </c>
      <c r="E35" s="77">
        <v>0.17699999999999999</v>
      </c>
      <c r="F35" s="182">
        <v>5.0999999999999997E-2</v>
      </c>
      <c r="G35" s="183">
        <v>0.26100000000000001</v>
      </c>
    </row>
    <row r="36" spans="1:7" x14ac:dyDescent="0.25">
      <c r="A36" s="42" t="s">
        <v>174</v>
      </c>
      <c r="B36" s="42" t="s">
        <v>153</v>
      </c>
      <c r="C36" s="42" t="s">
        <v>175</v>
      </c>
      <c r="D36" s="73">
        <v>5.6000000000000001E-2</v>
      </c>
      <c r="E36" s="110">
        <v>0.63600000000000001</v>
      </c>
      <c r="F36" s="184">
        <v>5.1999999999999998E-2</v>
      </c>
      <c r="G36" s="170">
        <v>0.64100000000000001</v>
      </c>
    </row>
    <row r="37" spans="1:7" x14ac:dyDescent="0.25">
      <c r="A37" s="42" t="s">
        <v>176</v>
      </c>
      <c r="B37" s="42" t="s">
        <v>153</v>
      </c>
      <c r="C37" s="42" t="s">
        <v>131</v>
      </c>
      <c r="D37" s="124">
        <v>6.7000000000000004E-2</v>
      </c>
      <c r="E37" s="112">
        <v>0.13600000000000001</v>
      </c>
      <c r="F37" s="182">
        <v>5.0999999999999997E-2</v>
      </c>
      <c r="G37" s="185">
        <v>0.23499999999999999</v>
      </c>
    </row>
    <row r="38" spans="1:7" x14ac:dyDescent="0.25">
      <c r="A38" s="42" t="s">
        <v>177</v>
      </c>
      <c r="B38" s="42" t="s">
        <v>153</v>
      </c>
      <c r="C38" s="42" t="s">
        <v>137</v>
      </c>
      <c r="D38" s="125">
        <v>2.8000000000000001E-2</v>
      </c>
      <c r="E38" s="107">
        <v>0.17199999999999999</v>
      </c>
      <c r="F38" s="138">
        <v>2.9000000000000001E-2</v>
      </c>
      <c r="G38" s="186">
        <v>0.313</v>
      </c>
    </row>
    <row r="39" spans="1:7" x14ac:dyDescent="0.25">
      <c r="A39" s="42" t="s">
        <v>178</v>
      </c>
      <c r="B39" s="42" t="s">
        <v>153</v>
      </c>
      <c r="C39" s="42" t="s">
        <v>179</v>
      </c>
      <c r="D39" s="126">
        <v>5.5E-2</v>
      </c>
      <c r="E39" s="127">
        <v>0.222</v>
      </c>
      <c r="F39" s="187">
        <v>4.4999999999999998E-2</v>
      </c>
      <c r="G39" s="188">
        <v>0.30499999999999999</v>
      </c>
    </row>
    <row r="40" spans="1:7" x14ac:dyDescent="0.25">
      <c r="A40" s="42" t="s">
        <v>180</v>
      </c>
      <c r="B40" s="42" t="s">
        <v>153</v>
      </c>
      <c r="C40" s="42" t="s">
        <v>181</v>
      </c>
      <c r="D40" s="80">
        <v>5.0999999999999997E-2</v>
      </c>
      <c r="E40" s="110">
        <v>0.63500000000000001</v>
      </c>
      <c r="F40" s="189">
        <v>5.8999999999999997E-2</v>
      </c>
      <c r="G40" s="190">
        <v>0.63500000000000001</v>
      </c>
    </row>
    <row r="41" spans="1:7" x14ac:dyDescent="0.25">
      <c r="A41" s="42" t="s">
        <v>182</v>
      </c>
      <c r="B41" s="42" t="s">
        <v>153</v>
      </c>
      <c r="C41" s="42" t="s">
        <v>139</v>
      </c>
      <c r="D41" s="126">
        <v>5.8999999999999997E-2</v>
      </c>
      <c r="E41" s="74">
        <v>0.14899999999999999</v>
      </c>
      <c r="F41" s="191">
        <v>6.0999999999999999E-2</v>
      </c>
      <c r="G41" s="192">
        <v>0.254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6DD1B-0275-43EE-BB2A-9FBD07B10791}">
  <dimension ref="A1:H19"/>
  <sheetViews>
    <sheetView workbookViewId="0">
      <selection activeCell="F17" sqref="F17"/>
    </sheetView>
  </sheetViews>
  <sheetFormatPr defaultRowHeight="15" x14ac:dyDescent="0.25"/>
  <cols>
    <col min="1" max="1" width="23.5703125" style="42" bestFit="1" customWidth="1"/>
    <col min="2" max="2" width="18" style="42" bestFit="1" customWidth="1"/>
    <col min="3" max="3" width="10.140625" style="42" bestFit="1" customWidth="1"/>
    <col min="4" max="4" width="12.140625" style="42" customWidth="1"/>
    <col min="5" max="5" width="30.7109375" style="42" bestFit="1" customWidth="1"/>
    <col min="6" max="6" width="9.42578125" style="42" bestFit="1" customWidth="1"/>
    <col min="7" max="7" width="12" style="42" bestFit="1" customWidth="1"/>
    <col min="8" max="8" width="9.7109375" style="42" bestFit="1" customWidth="1"/>
    <col min="9" max="9" width="30.42578125" style="42" bestFit="1" customWidth="1"/>
    <col min="10" max="10" width="29.85546875" style="42" bestFit="1" customWidth="1"/>
    <col min="11" max="16" width="9.140625" style="42"/>
    <col min="17" max="26" width="9.28515625" style="42" bestFit="1" customWidth="1"/>
    <col min="27" max="16384" width="9.140625" style="42"/>
  </cols>
  <sheetData>
    <row r="1" spans="1:8" x14ac:dyDescent="0.25">
      <c r="A1" s="65" t="s">
        <v>237</v>
      </c>
      <c r="B1" s="65"/>
      <c r="C1" s="65"/>
      <c r="D1" s="44"/>
      <c r="E1" s="65" t="s">
        <v>253</v>
      </c>
      <c r="F1" s="65"/>
      <c r="G1" s="65"/>
      <c r="H1" s="65"/>
    </row>
    <row r="2" spans="1:8" x14ac:dyDescent="0.25">
      <c r="A2" s="45" t="s">
        <v>0</v>
      </c>
      <c r="B2" s="45" t="s">
        <v>102</v>
      </c>
      <c r="C2" s="45" t="s">
        <v>103</v>
      </c>
      <c r="D2" s="44"/>
      <c r="E2" s="45" t="s">
        <v>0</v>
      </c>
      <c r="F2" s="45" t="s">
        <v>104</v>
      </c>
      <c r="G2" s="45" t="s">
        <v>105</v>
      </c>
      <c r="H2" s="45" t="s">
        <v>106</v>
      </c>
    </row>
    <row r="3" spans="1:8" x14ac:dyDescent="0.25">
      <c r="A3" s="44" t="s">
        <v>185</v>
      </c>
      <c r="B3" s="46">
        <v>0.25</v>
      </c>
      <c r="C3" s="46">
        <v>1</v>
      </c>
      <c r="D3" s="44"/>
      <c r="E3" s="44" t="s">
        <v>186</v>
      </c>
      <c r="F3" s="46">
        <v>62758.53</v>
      </c>
      <c r="G3" s="46">
        <v>136.6996</v>
      </c>
      <c r="H3" s="46">
        <v>95.755250000000004</v>
      </c>
    </row>
    <row r="4" spans="1:8" x14ac:dyDescent="0.25">
      <c r="A4" s="44" t="s">
        <v>187</v>
      </c>
      <c r="B4" s="46">
        <v>0.33333299999999999</v>
      </c>
      <c r="C4" s="46">
        <v>1</v>
      </c>
      <c r="D4" s="44"/>
      <c r="E4" s="44" t="s">
        <v>188</v>
      </c>
      <c r="F4" s="47">
        <v>1.36E+17</v>
      </c>
      <c r="G4" s="47">
        <v>179000000</v>
      </c>
      <c r="H4" s="47">
        <v>221000000</v>
      </c>
    </row>
    <row r="5" spans="1:8" x14ac:dyDescent="0.25">
      <c r="A5" s="44" t="s">
        <v>189</v>
      </c>
      <c r="B5" s="46">
        <v>0.25</v>
      </c>
      <c r="C5" s="46">
        <v>1</v>
      </c>
      <c r="D5" s="44"/>
      <c r="E5" s="44" t="s">
        <v>190</v>
      </c>
      <c r="F5" s="47">
        <v>12500000000</v>
      </c>
      <c r="G5" s="44">
        <v>54139.89</v>
      </c>
      <c r="H5" s="44">
        <v>60864.52</v>
      </c>
    </row>
    <row r="6" spans="1:8" x14ac:dyDescent="0.25">
      <c r="A6" s="44" t="s">
        <v>191</v>
      </c>
      <c r="B6" s="46">
        <v>0.16666700000000001</v>
      </c>
      <c r="C6" s="46">
        <v>1</v>
      </c>
      <c r="D6" s="44"/>
    </row>
    <row r="7" spans="1:8" x14ac:dyDescent="0.25">
      <c r="A7" s="44" t="s">
        <v>183</v>
      </c>
      <c r="B7" s="46">
        <v>0.10491300000000001</v>
      </c>
      <c r="C7" s="46">
        <v>3.5599999999999998E-6</v>
      </c>
      <c r="D7" s="44"/>
    </row>
    <row r="8" spans="1:8" x14ac:dyDescent="0.25">
      <c r="A8" s="44" t="s">
        <v>192</v>
      </c>
      <c r="B8" s="46">
        <v>0.1</v>
      </c>
      <c r="C8" s="46">
        <v>0.99999199999999999</v>
      </c>
      <c r="D8" s="44"/>
    </row>
    <row r="9" spans="1:8" x14ac:dyDescent="0.25">
      <c r="A9" s="44" t="s">
        <v>193</v>
      </c>
      <c r="B9" s="46">
        <v>0.25</v>
      </c>
      <c r="C9" s="46">
        <v>1</v>
      </c>
      <c r="D9" s="44"/>
    </row>
    <row r="10" spans="1:8" x14ac:dyDescent="0.25">
      <c r="A10" s="44" t="s">
        <v>194</v>
      </c>
      <c r="B10" s="46">
        <v>4.1667000000000003E-2</v>
      </c>
      <c r="C10" s="46">
        <v>0.99995400000000001</v>
      </c>
      <c r="D10" s="44"/>
    </row>
    <row r="11" spans="1:8" x14ac:dyDescent="0.25">
      <c r="A11" s="44" t="s">
        <v>195</v>
      </c>
      <c r="B11" s="46">
        <v>0.114105</v>
      </c>
      <c r="C11" s="46">
        <v>1.42E-7</v>
      </c>
      <c r="D11" s="44"/>
    </row>
    <row r="14" spans="1:8" x14ac:dyDescent="0.25">
      <c r="A14" s="66" t="s">
        <v>258</v>
      </c>
      <c r="B14" s="66"/>
    </row>
    <row r="15" spans="1:8" x14ac:dyDescent="0.25">
      <c r="A15" s="43" t="s">
        <v>254</v>
      </c>
      <c r="B15" s="43" t="s">
        <v>255</v>
      </c>
    </row>
    <row r="16" spans="1:8" x14ac:dyDescent="0.25">
      <c r="A16" s="68">
        <v>0.92600000000000005</v>
      </c>
      <c r="B16" s="68">
        <v>0.95299999999999996</v>
      </c>
    </row>
    <row r="17" spans="1:2" x14ac:dyDescent="0.25">
      <c r="A17" s="69">
        <v>0.94799999999999995</v>
      </c>
      <c r="B17" s="69">
        <v>0.95299999999999996</v>
      </c>
    </row>
    <row r="18" spans="1:2" x14ac:dyDescent="0.25">
      <c r="A18" s="68">
        <v>0.92700000000000005</v>
      </c>
      <c r="B18" s="68">
        <v>0.95299999999999996</v>
      </c>
    </row>
    <row r="19" spans="1:2" x14ac:dyDescent="0.25">
      <c r="A19" s="48">
        <f t="shared" ref="A19:B19" si="0">SUBTOTAL(101,A16:A18)</f>
        <v>0.93366666666666676</v>
      </c>
      <c r="B19" s="48">
        <f t="shared" si="0"/>
        <v>0.95299999999999996</v>
      </c>
    </row>
  </sheetData>
  <mergeCells count="3">
    <mergeCell ref="E1:H1"/>
    <mergeCell ref="A1:C1"/>
    <mergeCell ref="A14:B14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6ACB3-5C1A-4D4A-B6D2-38757B8F0DE0}">
  <dimension ref="A1:T63"/>
  <sheetViews>
    <sheetView workbookViewId="0">
      <selection activeCell="I7" sqref="I7:J9"/>
    </sheetView>
  </sheetViews>
  <sheetFormatPr defaultRowHeight="15" x14ac:dyDescent="0.25"/>
  <cols>
    <col min="1" max="1" width="25" style="42" bestFit="1" customWidth="1"/>
    <col min="2" max="2" width="25.7109375" style="42" bestFit="1" customWidth="1"/>
    <col min="3" max="3" width="7.5703125" style="42" bestFit="1" customWidth="1"/>
    <col min="4" max="4" width="9.28515625" style="42" bestFit="1" customWidth="1"/>
    <col min="5" max="5" width="9.42578125" style="42" bestFit="1" customWidth="1"/>
    <col min="6" max="6" width="13.140625" style="42" bestFit="1" customWidth="1"/>
    <col min="7" max="8" width="13.28515625" style="42" bestFit="1" customWidth="1"/>
    <col min="9" max="9" width="18.7109375" style="42" bestFit="1" customWidth="1"/>
    <col min="10" max="10" width="18" style="42" bestFit="1" customWidth="1"/>
    <col min="11" max="11" width="11.7109375" style="42" bestFit="1" customWidth="1"/>
    <col min="12" max="12" width="15.5703125" style="42" bestFit="1" customWidth="1"/>
    <col min="13" max="13" width="15.7109375" style="42" bestFit="1" customWidth="1"/>
    <col min="14" max="15" width="15.85546875" style="42" bestFit="1" customWidth="1"/>
    <col min="16" max="16" width="11.5703125" style="42" bestFit="1" customWidth="1"/>
    <col min="17" max="17" width="28.28515625" style="42" bestFit="1" customWidth="1"/>
    <col min="18" max="18" width="27.42578125" style="42" bestFit="1" customWidth="1"/>
    <col min="19" max="20" width="30.7109375" style="42" bestFit="1" customWidth="1"/>
    <col min="21" max="21" width="30.42578125" style="42" bestFit="1" customWidth="1"/>
    <col min="22" max="22" width="29.85546875" style="42" bestFit="1" customWidth="1"/>
    <col min="23" max="23" width="12.5703125" style="42" bestFit="1" customWidth="1"/>
    <col min="24" max="24" width="11.42578125" style="42" bestFit="1" customWidth="1"/>
    <col min="25" max="26" width="12.5703125" style="42" bestFit="1" customWidth="1"/>
    <col min="27" max="16384" width="9.140625" style="42"/>
  </cols>
  <sheetData>
    <row r="1" spans="1:20" x14ac:dyDescent="0.25">
      <c r="A1" s="66" t="s">
        <v>256</v>
      </c>
      <c r="B1" s="66"/>
      <c r="C1" s="66"/>
      <c r="D1" s="66"/>
      <c r="E1" s="66"/>
      <c r="F1" s="66"/>
      <c r="G1" s="66"/>
      <c r="I1" s="66" t="s">
        <v>253</v>
      </c>
      <c r="J1" s="66"/>
      <c r="K1" s="66"/>
      <c r="L1" s="66"/>
    </row>
    <row r="2" spans="1:20" x14ac:dyDescent="0.25">
      <c r="A2" s="42" t="s">
        <v>0</v>
      </c>
      <c r="B2" s="42" t="s">
        <v>1</v>
      </c>
      <c r="C2" s="42" t="s">
        <v>2</v>
      </c>
      <c r="D2" s="42" t="s">
        <v>5</v>
      </c>
      <c r="E2" s="42" t="s">
        <v>6</v>
      </c>
      <c r="F2" s="42" t="s">
        <v>7</v>
      </c>
      <c r="G2" s="42" t="s">
        <v>8</v>
      </c>
      <c r="I2" s="43" t="s">
        <v>0</v>
      </c>
      <c r="J2" s="43" t="s">
        <v>104</v>
      </c>
      <c r="K2" s="43" t="s">
        <v>105</v>
      </c>
      <c r="L2" s="43" t="s">
        <v>106</v>
      </c>
    </row>
    <row r="3" spans="1:20" x14ac:dyDescent="0.25">
      <c r="A3" s="42" t="s">
        <v>196</v>
      </c>
      <c r="B3" s="42" t="s">
        <v>10</v>
      </c>
      <c r="C3" s="42" t="s">
        <v>16</v>
      </c>
      <c r="D3" s="49">
        <v>63.14341391</v>
      </c>
      <c r="E3" s="50">
        <v>58.129795559999998</v>
      </c>
      <c r="F3" s="51">
        <v>63.14341391</v>
      </c>
      <c r="G3" s="51">
        <v>58.129795559999998</v>
      </c>
      <c r="I3" s="52" t="s">
        <v>200</v>
      </c>
      <c r="J3" s="53">
        <v>519.19579999999996</v>
      </c>
      <c r="K3" s="53">
        <v>14.92909</v>
      </c>
      <c r="L3" s="53">
        <v>3.6596980000000001</v>
      </c>
    </row>
    <row r="4" spans="1:20" x14ac:dyDescent="0.25">
      <c r="A4" s="42" t="s">
        <v>196</v>
      </c>
      <c r="B4" s="54" t="s">
        <v>12</v>
      </c>
      <c r="C4" s="42" t="s">
        <v>16</v>
      </c>
      <c r="D4" s="55">
        <v>9.0438573049999995</v>
      </c>
      <c r="E4" s="56">
        <v>13.24422745</v>
      </c>
      <c r="F4" s="51">
        <v>9.0438573049999995</v>
      </c>
      <c r="G4" s="51">
        <v>13.24422745</v>
      </c>
    </row>
    <row r="5" spans="1:20" x14ac:dyDescent="0.25">
      <c r="A5" s="42" t="s">
        <v>196</v>
      </c>
      <c r="B5" s="42" t="s">
        <v>13</v>
      </c>
      <c r="C5" s="42" t="s">
        <v>16</v>
      </c>
      <c r="D5" s="57">
        <v>63.14341254</v>
      </c>
      <c r="E5" s="56">
        <v>52.387368379999998</v>
      </c>
      <c r="F5" s="51">
        <v>63.14341254</v>
      </c>
      <c r="G5" s="51">
        <v>52.387368379999998</v>
      </c>
      <c r="I5" s="66" t="s">
        <v>258</v>
      </c>
      <c r="J5" s="66"/>
    </row>
    <row r="6" spans="1:20" ht="15.75" thickBot="1" x14ac:dyDescent="0.3">
      <c r="A6" s="42" t="s">
        <v>196</v>
      </c>
      <c r="B6" s="42" t="s">
        <v>14</v>
      </c>
      <c r="C6" s="42" t="s">
        <v>16</v>
      </c>
      <c r="D6" s="57">
        <v>93.811594080000006</v>
      </c>
      <c r="E6" s="56">
        <v>44.350672830000001</v>
      </c>
      <c r="F6" s="51">
        <v>93.811594080000006</v>
      </c>
      <c r="G6" s="51">
        <v>44.350672830000001</v>
      </c>
      <c r="I6" s="43" t="s">
        <v>254</v>
      </c>
      <c r="J6" s="43" t="s">
        <v>255</v>
      </c>
    </row>
    <row r="7" spans="1:20" x14ac:dyDescent="0.25">
      <c r="A7" s="42" t="s">
        <v>197</v>
      </c>
      <c r="B7" s="42" t="s">
        <v>10</v>
      </c>
      <c r="C7" s="42" t="s">
        <v>11</v>
      </c>
      <c r="D7" s="49">
        <v>0.80183452099999997</v>
      </c>
      <c r="E7" s="50">
        <v>0.75474547700000005</v>
      </c>
      <c r="F7" s="51">
        <v>0.80183452099999997</v>
      </c>
      <c r="G7" s="51">
        <v>0.75474547700000005</v>
      </c>
      <c r="I7" s="68">
        <v>0.80200000000000005</v>
      </c>
      <c r="J7" s="68">
        <v>0.83</v>
      </c>
    </row>
    <row r="8" spans="1:20" x14ac:dyDescent="0.25">
      <c r="A8" s="42" t="s">
        <v>197</v>
      </c>
      <c r="B8" s="54" t="s">
        <v>12</v>
      </c>
      <c r="C8" s="42" t="s">
        <v>11</v>
      </c>
      <c r="D8" s="57">
        <v>0.84117647100000004</v>
      </c>
      <c r="E8" s="58">
        <v>0.74257703100000005</v>
      </c>
      <c r="F8" s="51">
        <v>0.84117647100000004</v>
      </c>
      <c r="G8" s="51">
        <v>0.74257703100000005</v>
      </c>
      <c r="I8" s="69">
        <v>0.81</v>
      </c>
      <c r="J8" s="69">
        <v>0.80100000000000005</v>
      </c>
    </row>
    <row r="9" spans="1:20" x14ac:dyDescent="0.25">
      <c r="A9" s="42" t="s">
        <v>197</v>
      </c>
      <c r="B9" s="42" t="s">
        <v>13</v>
      </c>
      <c r="C9" s="42" t="s">
        <v>11</v>
      </c>
      <c r="D9" s="57">
        <v>0.801834508</v>
      </c>
      <c r="E9" s="56">
        <v>0.69317719499999997</v>
      </c>
      <c r="F9" s="51">
        <v>0.801834508</v>
      </c>
      <c r="G9" s="51">
        <v>0.69317719499999997</v>
      </c>
      <c r="I9" s="68">
        <v>0.79500000000000004</v>
      </c>
      <c r="J9" s="68">
        <v>0.81299999999999994</v>
      </c>
    </row>
    <row r="10" spans="1:20" ht="15.75" thickBot="1" x14ac:dyDescent="0.3">
      <c r="A10" s="42" t="s">
        <v>197</v>
      </c>
      <c r="B10" s="42" t="s">
        <v>14</v>
      </c>
      <c r="C10" s="42" t="s">
        <v>11</v>
      </c>
      <c r="D10" s="57">
        <v>1.27535014</v>
      </c>
      <c r="E10" s="56">
        <v>1.0557422970000001</v>
      </c>
      <c r="F10" s="51">
        <v>1.27535014</v>
      </c>
      <c r="G10" s="51">
        <v>1.0557422970000001</v>
      </c>
      <c r="I10" s="48">
        <f t="shared" ref="I10:J10" si="0">SUBTOTAL(101,I7:I9)</f>
        <v>0.80233333333333334</v>
      </c>
      <c r="J10" s="48">
        <f t="shared" si="0"/>
        <v>0.81466666666666665</v>
      </c>
    </row>
    <row r="11" spans="1:20" x14ac:dyDescent="0.25">
      <c r="A11" s="42" t="s">
        <v>198</v>
      </c>
      <c r="B11" s="42" t="s">
        <v>10</v>
      </c>
      <c r="C11" s="42" t="s">
        <v>11</v>
      </c>
      <c r="D11" s="49">
        <v>5.6732709960000003</v>
      </c>
      <c r="E11" s="50">
        <v>3.4794901679999999</v>
      </c>
      <c r="F11" s="51">
        <v>5.6732709960000003</v>
      </c>
      <c r="G11" s="51">
        <v>3.4794901679999999</v>
      </c>
    </row>
    <row r="12" spans="1:20" x14ac:dyDescent="0.25">
      <c r="A12" s="42" t="s">
        <v>198</v>
      </c>
      <c r="B12" s="54" t="s">
        <v>12</v>
      </c>
      <c r="C12" s="42" t="s">
        <v>11</v>
      </c>
      <c r="D12" s="57">
        <v>1.8817271579999999</v>
      </c>
      <c r="E12" s="58">
        <v>1.4340232020000001</v>
      </c>
      <c r="F12" s="51">
        <v>1.8817271579999999</v>
      </c>
      <c r="G12" s="51">
        <v>1.4340232020000001</v>
      </c>
    </row>
    <row r="13" spans="1:20" x14ac:dyDescent="0.25">
      <c r="A13" s="42" t="s">
        <v>198</v>
      </c>
      <c r="B13" s="42" t="s">
        <v>13</v>
      </c>
      <c r="C13" s="42" t="s">
        <v>11</v>
      </c>
      <c r="D13" s="57">
        <v>4.9278225530000004</v>
      </c>
      <c r="E13" s="56">
        <v>4.0267647780000004</v>
      </c>
      <c r="F13" s="51">
        <v>4.9278225530000004</v>
      </c>
      <c r="G13" s="51">
        <v>4.0267647780000004</v>
      </c>
    </row>
    <row r="14" spans="1:20" x14ac:dyDescent="0.25">
      <c r="A14" s="42" t="s">
        <v>198</v>
      </c>
      <c r="B14" s="42" t="s">
        <v>14</v>
      </c>
      <c r="C14" s="42" t="s">
        <v>11</v>
      </c>
      <c r="D14" s="59">
        <v>8.4666594530000001</v>
      </c>
      <c r="E14" s="60">
        <v>4.5057101230000001</v>
      </c>
      <c r="F14" s="51">
        <v>8.4666594530000001</v>
      </c>
      <c r="G14" s="51">
        <v>4.5057101230000001</v>
      </c>
    </row>
    <row r="16" spans="1:20" x14ac:dyDescent="0.25">
      <c r="A16" s="66" t="s">
        <v>257</v>
      </c>
      <c r="B16" s="66"/>
      <c r="C16" s="66"/>
      <c r="D16" s="66"/>
      <c r="E16" s="66"/>
      <c r="F16" s="66"/>
      <c r="G16" s="66"/>
      <c r="Q16" s="52"/>
      <c r="R16" s="52"/>
      <c r="S16" s="52"/>
      <c r="T16" s="52"/>
    </row>
    <row r="17" spans="1:7" x14ac:dyDescent="0.25">
      <c r="A17" s="42" t="s">
        <v>0</v>
      </c>
      <c r="B17" s="42" t="s">
        <v>1</v>
      </c>
      <c r="C17" s="42" t="s">
        <v>2</v>
      </c>
      <c r="D17" s="42" t="s">
        <v>56</v>
      </c>
      <c r="E17" s="42" t="s">
        <v>57</v>
      </c>
      <c r="F17" s="42" t="s">
        <v>58</v>
      </c>
      <c r="G17" s="42" t="s">
        <v>59</v>
      </c>
    </row>
    <row r="18" spans="1:7" x14ac:dyDescent="0.25">
      <c r="A18" s="42" t="s">
        <v>199</v>
      </c>
      <c r="B18" s="54" t="s">
        <v>61</v>
      </c>
      <c r="C18" s="42" t="s">
        <v>16</v>
      </c>
      <c r="D18" s="61">
        <v>0.74792941700000004</v>
      </c>
      <c r="E18" s="50">
        <v>1.407595616</v>
      </c>
      <c r="F18" s="51">
        <v>0.124654903</v>
      </c>
      <c r="G18" s="51">
        <v>0.234599269</v>
      </c>
    </row>
    <row r="19" spans="1:7" x14ac:dyDescent="0.25">
      <c r="A19" s="42" t="s">
        <v>199</v>
      </c>
      <c r="B19" s="42" t="s">
        <v>62</v>
      </c>
      <c r="C19" s="42" t="s">
        <v>16</v>
      </c>
      <c r="D19" s="57">
        <v>0.85814295200000001</v>
      </c>
      <c r="E19" s="56">
        <v>2.0229935970000001</v>
      </c>
      <c r="F19" s="51">
        <v>0.14302382499999999</v>
      </c>
      <c r="G19" s="51">
        <v>0.33716560000000001</v>
      </c>
    </row>
    <row r="20" spans="1:7" x14ac:dyDescent="0.25">
      <c r="A20" s="42" t="s">
        <v>201</v>
      </c>
      <c r="B20" s="54" t="s">
        <v>61</v>
      </c>
      <c r="C20" s="42" t="s">
        <v>11</v>
      </c>
      <c r="D20" s="49">
        <v>0.33333333300000001</v>
      </c>
      <c r="E20" s="62">
        <v>0.33333333300000001</v>
      </c>
      <c r="F20" s="51">
        <v>0.33333333300000001</v>
      </c>
      <c r="G20" s="51">
        <v>0.33333333300000001</v>
      </c>
    </row>
    <row r="21" spans="1:7" x14ac:dyDescent="0.25">
      <c r="A21" s="42" t="s">
        <v>201</v>
      </c>
      <c r="B21" s="54" t="s">
        <v>62</v>
      </c>
      <c r="C21" s="42" t="s">
        <v>11</v>
      </c>
      <c r="D21" s="57">
        <v>0.33333333300000001</v>
      </c>
      <c r="E21" s="58">
        <v>0.33333333300000001</v>
      </c>
      <c r="F21" s="51">
        <v>0.33333333300000001</v>
      </c>
      <c r="G21" s="51">
        <v>0.33333333300000001</v>
      </c>
    </row>
    <row r="22" spans="1:7" x14ac:dyDescent="0.25">
      <c r="A22" s="42" t="s">
        <v>202</v>
      </c>
      <c r="B22" s="54" t="s">
        <v>61</v>
      </c>
      <c r="C22" s="42" t="s">
        <v>11</v>
      </c>
      <c r="D22" s="49">
        <v>0.33333333300000001</v>
      </c>
      <c r="E22" s="62">
        <v>0.33333333300000001</v>
      </c>
      <c r="F22" s="51">
        <v>0.33333333300000001</v>
      </c>
      <c r="G22" s="51">
        <v>0.33333333300000001</v>
      </c>
    </row>
    <row r="23" spans="1:7" x14ac:dyDescent="0.25">
      <c r="A23" s="42" t="s">
        <v>202</v>
      </c>
      <c r="B23" s="54" t="s">
        <v>62</v>
      </c>
      <c r="C23" s="42" t="s">
        <v>11</v>
      </c>
      <c r="D23" s="59">
        <v>0.33333333300000001</v>
      </c>
      <c r="E23" s="63">
        <v>0.33333333300000001</v>
      </c>
      <c r="F23" s="51">
        <v>0.33333333300000001</v>
      </c>
      <c r="G23" s="51">
        <v>0.33333333300000001</v>
      </c>
    </row>
    <row r="24" spans="1:7" x14ac:dyDescent="0.25">
      <c r="A24" s="42" t="s">
        <v>203</v>
      </c>
      <c r="B24" s="54" t="s">
        <v>61</v>
      </c>
      <c r="C24" s="42" t="s">
        <v>11</v>
      </c>
      <c r="D24" s="57">
        <v>0.33333333300000001</v>
      </c>
      <c r="E24" s="58">
        <v>0.33333333300000001</v>
      </c>
      <c r="F24" s="51">
        <v>0.33333333300000001</v>
      </c>
      <c r="G24" s="51">
        <v>0.33333333300000001</v>
      </c>
    </row>
    <row r="25" spans="1:7" x14ac:dyDescent="0.25">
      <c r="A25" s="42" t="s">
        <v>203</v>
      </c>
      <c r="B25" s="54" t="s">
        <v>62</v>
      </c>
      <c r="C25" s="42" t="s">
        <v>11</v>
      </c>
      <c r="D25" s="57">
        <v>0.33333333300000001</v>
      </c>
      <c r="E25" s="58">
        <v>0.33333333300000001</v>
      </c>
      <c r="F25" s="51">
        <v>0.33333333300000001</v>
      </c>
      <c r="G25" s="51">
        <v>0.33333333300000001</v>
      </c>
    </row>
    <row r="26" spans="1:7" x14ac:dyDescent="0.25">
      <c r="A26" s="42" t="s">
        <v>204</v>
      </c>
      <c r="B26" s="54" t="s">
        <v>61</v>
      </c>
      <c r="C26" s="42" t="s">
        <v>11</v>
      </c>
      <c r="D26" s="49">
        <v>0.33333333300000001</v>
      </c>
      <c r="E26" s="62">
        <v>0.33333333300000001</v>
      </c>
      <c r="F26" s="51">
        <v>0.33333333300000001</v>
      </c>
      <c r="G26" s="51">
        <v>0.33333333300000001</v>
      </c>
    </row>
    <row r="27" spans="1:7" x14ac:dyDescent="0.25">
      <c r="A27" s="42" t="s">
        <v>204</v>
      </c>
      <c r="B27" s="54" t="s">
        <v>62</v>
      </c>
      <c r="C27" s="42" t="s">
        <v>11</v>
      </c>
      <c r="D27" s="59">
        <v>0.33333333300000001</v>
      </c>
      <c r="E27" s="63">
        <v>0.33333333300000001</v>
      </c>
      <c r="F27" s="51">
        <v>0.33333333300000001</v>
      </c>
      <c r="G27" s="51">
        <v>0.33333333300000001</v>
      </c>
    </row>
    <row r="28" spans="1:7" x14ac:dyDescent="0.25">
      <c r="A28" s="42" t="s">
        <v>205</v>
      </c>
      <c r="B28" s="54" t="s">
        <v>61</v>
      </c>
      <c r="C28" s="42" t="s">
        <v>11</v>
      </c>
      <c r="D28" s="57">
        <v>0.33333333300000001</v>
      </c>
      <c r="E28" s="58">
        <v>0.33333333300000001</v>
      </c>
      <c r="F28" s="51">
        <v>0.33333333300000001</v>
      </c>
      <c r="G28" s="51">
        <v>0.33333333300000001</v>
      </c>
    </row>
    <row r="29" spans="1:7" x14ac:dyDescent="0.25">
      <c r="A29" s="42" t="s">
        <v>205</v>
      </c>
      <c r="B29" s="54" t="s">
        <v>62</v>
      </c>
      <c r="C29" s="42" t="s">
        <v>11</v>
      </c>
      <c r="D29" s="59">
        <v>0.33333333300000001</v>
      </c>
      <c r="E29" s="63">
        <v>0.33333333300000001</v>
      </c>
      <c r="F29" s="51">
        <v>0.33333333300000001</v>
      </c>
      <c r="G29" s="51">
        <v>0.33333333300000001</v>
      </c>
    </row>
    <row r="30" spans="1:7" x14ac:dyDescent="0.25">
      <c r="A30" s="42" t="s">
        <v>206</v>
      </c>
      <c r="B30" s="54" t="s">
        <v>61</v>
      </c>
      <c r="C30" s="42" t="s">
        <v>16</v>
      </c>
      <c r="D30" s="57">
        <v>0</v>
      </c>
      <c r="E30" s="58">
        <v>0.33333333300000001</v>
      </c>
      <c r="F30" s="51">
        <v>0</v>
      </c>
      <c r="G30" s="51">
        <v>0.33333333300000001</v>
      </c>
    </row>
    <row r="31" spans="1:7" x14ac:dyDescent="0.25">
      <c r="A31" s="42" t="s">
        <v>206</v>
      </c>
      <c r="B31" s="54" t="s">
        <v>62</v>
      </c>
      <c r="C31" s="42" t="s">
        <v>16</v>
      </c>
      <c r="D31" s="57">
        <v>0.33333333300000001</v>
      </c>
      <c r="E31" s="58">
        <v>0.33333333300000001</v>
      </c>
      <c r="F31" s="51">
        <v>0.33333333300000001</v>
      </c>
      <c r="G31" s="51">
        <v>0.33333333300000001</v>
      </c>
    </row>
    <row r="32" spans="1:7" x14ac:dyDescent="0.25">
      <c r="A32" s="42" t="s">
        <v>207</v>
      </c>
      <c r="B32" s="54" t="s">
        <v>61</v>
      </c>
      <c r="C32" s="42" t="s">
        <v>11</v>
      </c>
      <c r="D32" s="49">
        <v>0.33333333300000001</v>
      </c>
      <c r="E32" s="62">
        <v>0.33333333300000001</v>
      </c>
      <c r="F32" s="51">
        <v>0.33333333300000001</v>
      </c>
      <c r="G32" s="51">
        <v>0.33333333300000001</v>
      </c>
    </row>
    <row r="33" spans="1:7" x14ac:dyDescent="0.25">
      <c r="A33" s="42" t="s">
        <v>207</v>
      </c>
      <c r="B33" s="54" t="s">
        <v>62</v>
      </c>
      <c r="C33" s="42" t="s">
        <v>11</v>
      </c>
      <c r="D33" s="57">
        <v>0.33333333300000001</v>
      </c>
      <c r="E33" s="58">
        <v>0.33333333300000001</v>
      </c>
      <c r="F33" s="51">
        <v>0.33333333300000001</v>
      </c>
      <c r="G33" s="51">
        <v>0.33333333300000001</v>
      </c>
    </row>
    <row r="34" spans="1:7" x14ac:dyDescent="0.25">
      <c r="A34" s="42" t="s">
        <v>208</v>
      </c>
      <c r="B34" s="54" t="s">
        <v>61</v>
      </c>
      <c r="C34" s="42" t="s">
        <v>11</v>
      </c>
      <c r="D34" s="49">
        <v>0.33333333300000001</v>
      </c>
      <c r="E34" s="62">
        <v>0.33333333300000001</v>
      </c>
      <c r="F34" s="51">
        <v>0.33333333300000001</v>
      </c>
      <c r="G34" s="51">
        <v>0.33333333300000001</v>
      </c>
    </row>
    <row r="35" spans="1:7" x14ac:dyDescent="0.25">
      <c r="A35" s="42" t="s">
        <v>208</v>
      </c>
      <c r="B35" s="54" t="s">
        <v>62</v>
      </c>
      <c r="C35" s="42" t="s">
        <v>11</v>
      </c>
      <c r="D35" s="59">
        <v>0.33333333300000001</v>
      </c>
      <c r="E35" s="63">
        <v>0.33333333300000001</v>
      </c>
      <c r="F35" s="51">
        <v>0.33333333300000001</v>
      </c>
      <c r="G35" s="51">
        <v>0.33333333300000001</v>
      </c>
    </row>
    <row r="36" spans="1:7" x14ac:dyDescent="0.25">
      <c r="A36" s="42" t="s">
        <v>209</v>
      </c>
      <c r="B36" s="54" t="s">
        <v>61</v>
      </c>
      <c r="C36" s="42" t="s">
        <v>11</v>
      </c>
      <c r="D36" s="57">
        <v>0.33333333300000001</v>
      </c>
      <c r="E36" s="58">
        <v>0.33333333300000001</v>
      </c>
      <c r="F36" s="51">
        <v>0.33333333300000001</v>
      </c>
      <c r="G36" s="51">
        <v>0.33333333300000001</v>
      </c>
    </row>
    <row r="37" spans="1:7" x14ac:dyDescent="0.25">
      <c r="A37" s="42" t="s">
        <v>209</v>
      </c>
      <c r="B37" s="54" t="s">
        <v>62</v>
      </c>
      <c r="C37" s="42" t="s">
        <v>11</v>
      </c>
      <c r="D37" s="57">
        <v>0.33333333300000001</v>
      </c>
      <c r="E37" s="58">
        <v>0.33333333300000001</v>
      </c>
      <c r="F37" s="51">
        <v>0.33333333300000001</v>
      </c>
      <c r="G37" s="51">
        <v>0.33333333300000001</v>
      </c>
    </row>
    <row r="38" spans="1:7" x14ac:dyDescent="0.25">
      <c r="A38" s="42" t="s">
        <v>210</v>
      </c>
      <c r="B38" s="54" t="s">
        <v>61</v>
      </c>
      <c r="C38" s="42" t="s">
        <v>11</v>
      </c>
      <c r="D38" s="49">
        <v>0.33333333300000001</v>
      </c>
      <c r="E38" s="62">
        <v>0.33333333300000001</v>
      </c>
      <c r="F38" s="51">
        <v>0.33333333300000001</v>
      </c>
      <c r="G38" s="51">
        <v>0.33333333300000001</v>
      </c>
    </row>
    <row r="39" spans="1:7" x14ac:dyDescent="0.25">
      <c r="A39" s="42" t="s">
        <v>210</v>
      </c>
      <c r="B39" s="54" t="s">
        <v>62</v>
      </c>
      <c r="C39" s="42" t="s">
        <v>11</v>
      </c>
      <c r="D39" s="59">
        <v>0.33333333300000001</v>
      </c>
      <c r="E39" s="63">
        <v>0.33333333300000001</v>
      </c>
      <c r="F39" s="51">
        <v>0.33333333300000001</v>
      </c>
      <c r="G39" s="51">
        <v>0.33333333300000001</v>
      </c>
    </row>
    <row r="40" spans="1:7" x14ac:dyDescent="0.25">
      <c r="A40" s="42" t="s">
        <v>211</v>
      </c>
      <c r="B40" s="54" t="s">
        <v>61</v>
      </c>
      <c r="C40" s="42" t="s">
        <v>11</v>
      </c>
      <c r="D40" s="57">
        <v>0.33333333300000001</v>
      </c>
      <c r="E40" s="58">
        <v>0.33333333300000001</v>
      </c>
      <c r="F40" s="51">
        <v>0.33333333300000001</v>
      </c>
      <c r="G40" s="51">
        <v>0.33333333300000001</v>
      </c>
    </row>
    <row r="41" spans="1:7" x14ac:dyDescent="0.25">
      <c r="A41" s="42" t="s">
        <v>211</v>
      </c>
      <c r="B41" s="54" t="s">
        <v>62</v>
      </c>
      <c r="C41" s="42" t="s">
        <v>11</v>
      </c>
      <c r="D41" s="57">
        <v>0.33333333300000001</v>
      </c>
      <c r="E41" s="58">
        <v>0.33333333300000001</v>
      </c>
      <c r="F41" s="51">
        <v>0.33333333300000001</v>
      </c>
      <c r="G41" s="51">
        <v>0.33333333300000001</v>
      </c>
    </row>
    <row r="42" spans="1:7" x14ac:dyDescent="0.25">
      <c r="A42" s="42" t="s">
        <v>212</v>
      </c>
      <c r="B42" s="42" t="s">
        <v>61</v>
      </c>
      <c r="C42" s="42" t="s">
        <v>11</v>
      </c>
      <c r="D42" s="49">
        <v>0.33333333300000001</v>
      </c>
      <c r="E42" s="50">
        <v>0</v>
      </c>
      <c r="F42" s="51">
        <v>0.33333333300000001</v>
      </c>
      <c r="G42" s="51">
        <v>0</v>
      </c>
    </row>
    <row r="43" spans="1:7" x14ac:dyDescent="0.25">
      <c r="A43" s="42" t="s">
        <v>212</v>
      </c>
      <c r="B43" s="54" t="s">
        <v>62</v>
      </c>
      <c r="C43" s="42" t="s">
        <v>11</v>
      </c>
      <c r="D43" s="59">
        <v>0.33333333300000001</v>
      </c>
      <c r="E43" s="63">
        <v>0.33333333300000001</v>
      </c>
      <c r="F43" s="51">
        <v>0.33333333300000001</v>
      </c>
      <c r="G43" s="51">
        <v>0.33333333300000001</v>
      </c>
    </row>
    <row r="44" spans="1:7" x14ac:dyDescent="0.25">
      <c r="A44" s="42" t="s">
        <v>213</v>
      </c>
      <c r="B44" s="54" t="s">
        <v>61</v>
      </c>
      <c r="C44" s="42" t="s">
        <v>11</v>
      </c>
      <c r="D44" s="57">
        <v>0.33333333300000001</v>
      </c>
      <c r="E44" s="58">
        <v>0.33333333300000001</v>
      </c>
      <c r="F44" s="51">
        <v>0.33333333300000001</v>
      </c>
      <c r="G44" s="51">
        <v>0.33333333300000001</v>
      </c>
    </row>
    <row r="45" spans="1:7" x14ac:dyDescent="0.25">
      <c r="A45" s="42" t="s">
        <v>213</v>
      </c>
      <c r="B45" s="54" t="s">
        <v>62</v>
      </c>
      <c r="C45" s="42" t="s">
        <v>11</v>
      </c>
      <c r="D45" s="57">
        <v>0.33333333300000001</v>
      </c>
      <c r="E45" s="58">
        <v>0.33333333300000001</v>
      </c>
      <c r="F45" s="51">
        <v>0.33333333300000001</v>
      </c>
      <c r="G45" s="51">
        <v>0.33333333300000001</v>
      </c>
    </row>
    <row r="46" spans="1:7" x14ac:dyDescent="0.25">
      <c r="A46" s="42" t="s">
        <v>214</v>
      </c>
      <c r="B46" s="42" t="s">
        <v>61</v>
      </c>
      <c r="C46" s="42" t="s">
        <v>11</v>
      </c>
      <c r="D46" s="49">
        <v>0.33333333300000001</v>
      </c>
      <c r="E46" s="50">
        <v>0</v>
      </c>
      <c r="F46" s="51">
        <v>0.33333333300000001</v>
      </c>
      <c r="G46" s="51">
        <v>0</v>
      </c>
    </row>
    <row r="47" spans="1:7" x14ac:dyDescent="0.25">
      <c r="A47" s="42" t="s">
        <v>214</v>
      </c>
      <c r="B47" s="54" t="s">
        <v>62</v>
      </c>
      <c r="C47" s="42" t="s">
        <v>11</v>
      </c>
      <c r="D47" s="59">
        <v>0.33333333300000001</v>
      </c>
      <c r="E47" s="63">
        <v>0.33333333300000001</v>
      </c>
      <c r="F47" s="51">
        <v>0.33333333300000001</v>
      </c>
      <c r="G47" s="51">
        <v>0.33333333300000001</v>
      </c>
    </row>
    <row r="48" spans="1:7" x14ac:dyDescent="0.25">
      <c r="A48" s="42" t="s">
        <v>215</v>
      </c>
      <c r="B48" s="54" t="s">
        <v>61</v>
      </c>
      <c r="C48" s="42" t="s">
        <v>11</v>
      </c>
      <c r="D48" s="57">
        <v>0.33333333300000001</v>
      </c>
      <c r="E48" s="58">
        <v>0.33333333300000001</v>
      </c>
      <c r="F48" s="51">
        <v>0.33333333300000001</v>
      </c>
      <c r="G48" s="51">
        <v>0.33333333300000001</v>
      </c>
    </row>
    <row r="49" spans="1:7" x14ac:dyDescent="0.25">
      <c r="A49" s="42" t="s">
        <v>215</v>
      </c>
      <c r="B49" s="54" t="s">
        <v>62</v>
      </c>
      <c r="C49" s="42" t="s">
        <v>11</v>
      </c>
      <c r="D49" s="57">
        <v>0.33333333300000001</v>
      </c>
      <c r="E49" s="58">
        <v>0.33333333300000001</v>
      </c>
      <c r="F49" s="51">
        <v>0.33333333300000001</v>
      </c>
      <c r="G49" s="51">
        <v>0.33333333300000001</v>
      </c>
    </row>
    <row r="50" spans="1:7" x14ac:dyDescent="0.25">
      <c r="A50" s="42" t="s">
        <v>216</v>
      </c>
      <c r="B50" s="54" t="s">
        <v>61</v>
      </c>
      <c r="C50" s="42" t="s">
        <v>11</v>
      </c>
      <c r="D50" s="49">
        <v>0.33333333300000001</v>
      </c>
      <c r="E50" s="62">
        <v>0.33333333300000001</v>
      </c>
      <c r="F50" s="51">
        <v>0.33333333300000001</v>
      </c>
      <c r="G50" s="51">
        <v>0.33333333300000001</v>
      </c>
    </row>
    <row r="51" spans="1:7" x14ac:dyDescent="0.25">
      <c r="A51" s="42" t="s">
        <v>216</v>
      </c>
      <c r="B51" s="54" t="s">
        <v>62</v>
      </c>
      <c r="C51" s="42" t="s">
        <v>11</v>
      </c>
      <c r="D51" s="59">
        <v>0.33333333300000001</v>
      </c>
      <c r="E51" s="63">
        <v>0.33333333300000001</v>
      </c>
      <c r="F51" s="51">
        <v>0.33333333300000001</v>
      </c>
      <c r="G51" s="51">
        <v>0.33333333300000001</v>
      </c>
    </row>
    <row r="52" spans="1:7" x14ac:dyDescent="0.25">
      <c r="A52" s="42" t="s">
        <v>217</v>
      </c>
      <c r="B52" s="54" t="s">
        <v>61</v>
      </c>
      <c r="C52" s="42" t="s">
        <v>11</v>
      </c>
      <c r="D52" s="57">
        <v>0.33333333300000001</v>
      </c>
      <c r="E52" s="58">
        <v>0.33333333300000001</v>
      </c>
      <c r="F52" s="51">
        <v>0.33333333300000001</v>
      </c>
      <c r="G52" s="51">
        <v>0.33333333300000001</v>
      </c>
    </row>
    <row r="53" spans="1:7" x14ac:dyDescent="0.25">
      <c r="A53" s="42" t="s">
        <v>217</v>
      </c>
      <c r="B53" s="54" t="s">
        <v>62</v>
      </c>
      <c r="C53" s="42" t="s">
        <v>11</v>
      </c>
      <c r="D53" s="57">
        <v>0.33333333300000001</v>
      </c>
      <c r="E53" s="58">
        <v>0.33333333300000001</v>
      </c>
      <c r="F53" s="51">
        <v>0.33333333300000001</v>
      </c>
      <c r="G53" s="51">
        <v>0.33333333300000001</v>
      </c>
    </row>
    <row r="54" spans="1:7" x14ac:dyDescent="0.25">
      <c r="A54" s="42" t="s">
        <v>218</v>
      </c>
      <c r="B54" s="54" t="s">
        <v>61</v>
      </c>
      <c r="C54" s="42" t="s">
        <v>11</v>
      </c>
      <c r="D54" s="49">
        <v>0.33333333300000001</v>
      </c>
      <c r="E54" s="62">
        <v>0.33333333300000001</v>
      </c>
      <c r="F54" s="51">
        <v>0.33333333300000001</v>
      </c>
      <c r="G54" s="51">
        <v>0.33333333300000001</v>
      </c>
    </row>
    <row r="55" spans="1:7" x14ac:dyDescent="0.25">
      <c r="A55" s="42" t="s">
        <v>218</v>
      </c>
      <c r="B55" s="54" t="s">
        <v>62</v>
      </c>
      <c r="C55" s="42" t="s">
        <v>11</v>
      </c>
      <c r="D55" s="59">
        <v>0.33333333300000001</v>
      </c>
      <c r="E55" s="63">
        <v>0.33333333300000001</v>
      </c>
      <c r="F55" s="51">
        <v>0.33333333300000001</v>
      </c>
      <c r="G55" s="51">
        <v>0.33333333300000001</v>
      </c>
    </row>
    <row r="56" spans="1:7" x14ac:dyDescent="0.25">
      <c r="A56" s="42" t="s">
        <v>219</v>
      </c>
      <c r="B56" s="54" t="s">
        <v>61</v>
      </c>
      <c r="C56" s="42" t="s">
        <v>11</v>
      </c>
      <c r="D56" s="57">
        <v>0.33333333300000001</v>
      </c>
      <c r="E56" s="58">
        <v>0.33333333300000001</v>
      </c>
      <c r="F56" s="51">
        <v>0.33333333300000001</v>
      </c>
      <c r="G56" s="51">
        <v>0.33333333300000001</v>
      </c>
    </row>
    <row r="57" spans="1:7" x14ac:dyDescent="0.25">
      <c r="A57" s="42" t="s">
        <v>219</v>
      </c>
      <c r="B57" s="54" t="s">
        <v>62</v>
      </c>
      <c r="C57" s="42" t="s">
        <v>11</v>
      </c>
      <c r="D57" s="57">
        <v>0.33333333300000001</v>
      </c>
      <c r="E57" s="58">
        <v>0.33333333300000001</v>
      </c>
      <c r="F57" s="51">
        <v>0.33333333300000001</v>
      </c>
      <c r="G57" s="51">
        <v>0.33333333300000001</v>
      </c>
    </row>
    <row r="58" spans="1:7" x14ac:dyDescent="0.25">
      <c r="A58" s="42" t="s">
        <v>220</v>
      </c>
      <c r="B58" s="54" t="s">
        <v>61</v>
      </c>
      <c r="C58" s="42" t="s">
        <v>11</v>
      </c>
      <c r="D58" s="49">
        <v>0.33333333300000001</v>
      </c>
      <c r="E58" s="62">
        <v>0.33333333300000001</v>
      </c>
      <c r="F58" s="51">
        <v>0.33333333300000001</v>
      </c>
      <c r="G58" s="51">
        <v>0.33333333300000001</v>
      </c>
    </row>
    <row r="59" spans="1:7" x14ac:dyDescent="0.25">
      <c r="A59" s="42" t="s">
        <v>220</v>
      </c>
      <c r="B59" s="42" t="s">
        <v>62</v>
      </c>
      <c r="C59" s="42" t="s">
        <v>11</v>
      </c>
      <c r="D59" s="59">
        <v>0.33333333300000001</v>
      </c>
      <c r="E59" s="60">
        <v>0</v>
      </c>
      <c r="F59" s="51">
        <v>0.33333333300000001</v>
      </c>
      <c r="G59" s="51">
        <v>0</v>
      </c>
    </row>
    <row r="60" spans="1:7" x14ac:dyDescent="0.25">
      <c r="A60" s="42" t="s">
        <v>221</v>
      </c>
      <c r="B60" s="54" t="s">
        <v>61</v>
      </c>
      <c r="C60" s="42" t="s">
        <v>11</v>
      </c>
      <c r="D60" s="57">
        <v>0.33333333300000001</v>
      </c>
      <c r="E60" s="58">
        <v>0.33333333300000001</v>
      </c>
      <c r="F60" s="51">
        <v>0.33333333300000001</v>
      </c>
      <c r="G60" s="51">
        <v>0.33333333300000001</v>
      </c>
    </row>
    <row r="61" spans="1:7" x14ac:dyDescent="0.25">
      <c r="A61" s="42" t="s">
        <v>221</v>
      </c>
      <c r="B61" s="54" t="s">
        <v>62</v>
      </c>
      <c r="C61" s="42" t="s">
        <v>11</v>
      </c>
      <c r="D61" s="57">
        <v>0.33333333300000001</v>
      </c>
      <c r="E61" s="58">
        <v>0.33333333300000001</v>
      </c>
      <c r="F61" s="51">
        <v>0.33333333300000001</v>
      </c>
      <c r="G61" s="51">
        <v>0.33333333300000001</v>
      </c>
    </row>
    <row r="62" spans="1:7" x14ac:dyDescent="0.25">
      <c r="A62" s="42" t="s">
        <v>222</v>
      </c>
      <c r="B62" s="54" t="s">
        <v>61</v>
      </c>
      <c r="C62" s="42" t="s">
        <v>11</v>
      </c>
      <c r="D62" s="49">
        <v>0.33333333300000001</v>
      </c>
      <c r="E62" s="62">
        <v>0.33333333300000001</v>
      </c>
      <c r="F62" s="51">
        <v>0.33333333300000001</v>
      </c>
      <c r="G62" s="51">
        <v>0.33333333300000001</v>
      </c>
    </row>
    <row r="63" spans="1:7" x14ac:dyDescent="0.25">
      <c r="A63" s="42" t="s">
        <v>222</v>
      </c>
      <c r="B63" s="54" t="s">
        <v>62</v>
      </c>
      <c r="C63" s="42" t="s">
        <v>11</v>
      </c>
      <c r="D63" s="59">
        <v>0.33333333300000001</v>
      </c>
      <c r="E63" s="63">
        <v>0.33333333300000001</v>
      </c>
      <c r="F63" s="51">
        <v>0.33333333300000001</v>
      </c>
      <c r="G63" s="51">
        <v>0.33333333300000001</v>
      </c>
    </row>
  </sheetData>
  <mergeCells count="4">
    <mergeCell ref="I1:L1"/>
    <mergeCell ref="A1:G1"/>
    <mergeCell ref="A16:G16"/>
    <mergeCell ref="I5:J5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3DD34-2B3B-4063-87D9-D2E8B0F0C7C1}">
  <dimension ref="A1:L50"/>
  <sheetViews>
    <sheetView workbookViewId="0">
      <selection activeCell="K8" sqref="K8"/>
    </sheetView>
  </sheetViews>
  <sheetFormatPr defaultRowHeight="15" x14ac:dyDescent="0.25"/>
  <cols>
    <col min="1" max="1" width="30.5703125" style="1" bestFit="1" customWidth="1"/>
    <col min="2" max="2" width="29.7109375" style="1" bestFit="1" customWidth="1"/>
    <col min="3" max="3" width="12" style="1" bestFit="1" customWidth="1"/>
    <col min="4" max="4" width="11.5703125" style="1" bestFit="1" customWidth="1"/>
    <col min="5" max="5" width="11.7109375" style="1" bestFit="1" customWidth="1"/>
    <col min="6" max="6" width="15.42578125" style="1" bestFit="1" customWidth="1"/>
    <col min="7" max="7" width="15.5703125" style="1" bestFit="1" customWidth="1"/>
    <col min="8" max="8" width="10.85546875" style="1" customWidth="1"/>
    <col min="9" max="9" width="30.42578125" style="1" bestFit="1" customWidth="1"/>
    <col min="10" max="10" width="29.85546875" style="1" bestFit="1" customWidth="1"/>
    <col min="11" max="11" width="14.85546875" style="1" bestFit="1" customWidth="1"/>
    <col min="12" max="12" width="15.5703125" style="1" bestFit="1" customWidth="1"/>
    <col min="13" max="13" width="15.7109375" style="1" bestFit="1" customWidth="1"/>
    <col min="14" max="15" width="15.85546875" style="1" bestFit="1" customWidth="1"/>
    <col min="16" max="16" width="11.5703125" style="1" bestFit="1" customWidth="1"/>
    <col min="17" max="17" width="11.7109375" style="1" bestFit="1" customWidth="1"/>
    <col min="18" max="18" width="15.5703125" style="1" bestFit="1" customWidth="1"/>
    <col min="19" max="19" width="15.7109375" style="1" bestFit="1" customWidth="1"/>
    <col min="20" max="21" width="15.85546875" style="1" bestFit="1" customWidth="1"/>
    <col min="22" max="22" width="27.42578125" style="1" bestFit="1" customWidth="1"/>
    <col min="23" max="24" width="30.7109375" style="1" bestFit="1" customWidth="1"/>
    <col min="25" max="25" width="30.42578125" style="1" bestFit="1" customWidth="1"/>
    <col min="26" max="26" width="29.85546875" style="1" bestFit="1" customWidth="1"/>
    <col min="27" max="16384" width="9.140625" style="1"/>
  </cols>
  <sheetData>
    <row r="1" spans="1:12" x14ac:dyDescent="0.25">
      <c r="A1" s="66" t="s">
        <v>256</v>
      </c>
      <c r="B1" s="66"/>
      <c r="C1" s="66"/>
      <c r="D1" s="66"/>
      <c r="E1" s="66"/>
      <c r="F1" s="66"/>
      <c r="G1" s="66"/>
      <c r="I1" s="67" t="s">
        <v>184</v>
      </c>
      <c r="J1" s="67"/>
      <c r="K1" s="67"/>
      <c r="L1" s="67"/>
    </row>
    <row r="2" spans="1:12" x14ac:dyDescent="0.25">
      <c r="A2" s="1" t="s">
        <v>0</v>
      </c>
      <c r="B2" s="1" t="s">
        <v>1</v>
      </c>
      <c r="C2" s="1" t="s">
        <v>2</v>
      </c>
      <c r="D2" s="1" t="s">
        <v>5</v>
      </c>
      <c r="E2" s="1" t="s">
        <v>6</v>
      </c>
      <c r="F2" s="1" t="s">
        <v>7</v>
      </c>
      <c r="G2" s="1" t="s">
        <v>8</v>
      </c>
      <c r="I2" s="4" t="s">
        <v>0</v>
      </c>
      <c r="J2" s="4" t="s">
        <v>104</v>
      </c>
      <c r="K2" s="4" t="s">
        <v>105</v>
      </c>
      <c r="L2" s="4" t="s">
        <v>106</v>
      </c>
    </row>
    <row r="3" spans="1:12" x14ac:dyDescent="0.25">
      <c r="A3" s="1" t="s">
        <v>223</v>
      </c>
      <c r="B3" s="41" t="s">
        <v>10</v>
      </c>
      <c r="C3" s="1" t="s">
        <v>11</v>
      </c>
      <c r="D3" s="8">
        <v>88.936341429999999</v>
      </c>
      <c r="E3" s="12">
        <v>63.618773789999999</v>
      </c>
      <c r="F3" s="7">
        <v>44.468170720000003</v>
      </c>
      <c r="G3" s="7">
        <v>31.8093869</v>
      </c>
      <c r="I3" s="3" t="s">
        <v>233</v>
      </c>
      <c r="J3" s="2">
        <v>0</v>
      </c>
      <c r="K3" s="2">
        <v>0</v>
      </c>
      <c r="L3" s="2">
        <v>0</v>
      </c>
    </row>
    <row r="4" spans="1:12" x14ac:dyDescent="0.25">
      <c r="A4" s="1" t="s">
        <v>223</v>
      </c>
      <c r="B4" s="1" t="s">
        <v>12</v>
      </c>
      <c r="C4" s="1" t="s">
        <v>11</v>
      </c>
      <c r="D4" s="9">
        <v>70.819714439999998</v>
      </c>
      <c r="E4" s="14">
        <v>72.495416640000002</v>
      </c>
      <c r="F4" s="7">
        <v>35.409857219999999</v>
      </c>
      <c r="G4" s="7">
        <v>36.247708320000001</v>
      </c>
    </row>
    <row r="5" spans="1:12" x14ac:dyDescent="0.25">
      <c r="A5" s="1" t="s">
        <v>223</v>
      </c>
      <c r="B5" s="1" t="s">
        <v>13</v>
      </c>
      <c r="C5" s="1" t="s">
        <v>11</v>
      </c>
      <c r="D5" s="9">
        <v>65.630844999999994</v>
      </c>
      <c r="E5" s="14">
        <v>65.278681019999993</v>
      </c>
      <c r="F5" s="7">
        <v>32.815422499999997</v>
      </c>
      <c r="G5" s="7">
        <v>32.639340509999997</v>
      </c>
      <c r="I5" s="66" t="s">
        <v>258</v>
      </c>
      <c r="J5" s="66"/>
    </row>
    <row r="6" spans="1:12" ht="15.75" thickBot="1" x14ac:dyDescent="0.3">
      <c r="A6" s="1" t="s">
        <v>223</v>
      </c>
      <c r="B6" s="1" t="s">
        <v>14</v>
      </c>
      <c r="C6" s="1" t="s">
        <v>11</v>
      </c>
      <c r="D6" s="11">
        <v>82.114315360000006</v>
      </c>
      <c r="E6" s="15">
        <v>46.706791379999999</v>
      </c>
      <c r="F6" s="7">
        <v>41.057157680000003</v>
      </c>
      <c r="G6" s="7">
        <v>23.353395689999999</v>
      </c>
      <c r="I6" s="1" t="s">
        <v>109</v>
      </c>
      <c r="J6" s="1" t="s">
        <v>110</v>
      </c>
    </row>
    <row r="7" spans="1:12" x14ac:dyDescent="0.25">
      <c r="A7" s="1" t="s">
        <v>224</v>
      </c>
      <c r="B7" s="1" t="s">
        <v>10</v>
      </c>
      <c r="C7" s="1" t="s">
        <v>16</v>
      </c>
      <c r="D7" s="9">
        <v>0.94447116600000003</v>
      </c>
      <c r="E7" s="14">
        <v>2.0727504880000001</v>
      </c>
      <c r="F7" s="7">
        <v>0.94447116600000003</v>
      </c>
      <c r="G7" s="7">
        <v>2.0727504880000001</v>
      </c>
      <c r="I7" s="70">
        <v>0.75</v>
      </c>
      <c r="J7" s="70">
        <v>0.76300000000000001</v>
      </c>
    </row>
    <row r="8" spans="1:12" x14ac:dyDescent="0.25">
      <c r="A8" s="1" t="s">
        <v>224</v>
      </c>
      <c r="B8" s="1" t="s">
        <v>12</v>
      </c>
      <c r="C8" s="1" t="s">
        <v>16</v>
      </c>
      <c r="D8" s="9">
        <v>2.2394774449999999</v>
      </c>
      <c r="E8" s="14">
        <v>2.150352201</v>
      </c>
      <c r="F8" s="7">
        <v>2.2394774449999999</v>
      </c>
      <c r="G8" s="7">
        <v>2.150352201</v>
      </c>
      <c r="I8" s="71">
        <v>0.751</v>
      </c>
      <c r="J8" s="71">
        <v>0.76300000000000001</v>
      </c>
    </row>
    <row r="9" spans="1:12" x14ac:dyDescent="0.25">
      <c r="A9" s="1" t="s">
        <v>224</v>
      </c>
      <c r="B9" s="41" t="s">
        <v>13</v>
      </c>
      <c r="C9" s="1" t="s">
        <v>16</v>
      </c>
      <c r="D9" s="13">
        <v>0.90201534400000005</v>
      </c>
      <c r="E9" s="14">
        <v>2.0727504880000001</v>
      </c>
      <c r="F9" s="7">
        <v>0.90201534400000005</v>
      </c>
      <c r="G9" s="7">
        <v>2.0727504880000001</v>
      </c>
      <c r="I9" s="70">
        <v>0.751</v>
      </c>
      <c r="J9" s="70">
        <v>0.76300000000000001</v>
      </c>
    </row>
    <row r="10" spans="1:12" ht="15.75" thickBot="1" x14ac:dyDescent="0.3">
      <c r="A10" s="1" t="s">
        <v>224</v>
      </c>
      <c r="B10" s="1" t="s">
        <v>14</v>
      </c>
      <c r="C10" s="1" t="s">
        <v>16</v>
      </c>
      <c r="D10" s="9">
        <v>1.158220077</v>
      </c>
      <c r="E10" s="14">
        <v>2.304685407</v>
      </c>
      <c r="F10" s="7">
        <v>1.158220077</v>
      </c>
      <c r="G10" s="7">
        <v>2.304685407</v>
      </c>
      <c r="I10" s="40">
        <f t="shared" ref="I10:J10" si="0">SUBTOTAL(101,I7:I9)</f>
        <v>0.75066666666666659</v>
      </c>
      <c r="J10" s="40">
        <f t="shared" si="0"/>
        <v>0.76300000000000001</v>
      </c>
    </row>
    <row r="11" spans="1:12" x14ac:dyDescent="0.25">
      <c r="A11" s="1" t="s">
        <v>225</v>
      </c>
      <c r="B11" s="1" t="s">
        <v>10</v>
      </c>
      <c r="C11" s="1" t="s">
        <v>11</v>
      </c>
      <c r="D11" s="8">
        <v>19.168332299999999</v>
      </c>
      <c r="E11" s="16">
        <v>21.893785430000001</v>
      </c>
      <c r="F11" s="7">
        <v>19.168332299999999</v>
      </c>
      <c r="G11" s="7">
        <v>21.893785430000001</v>
      </c>
    </row>
    <row r="12" spans="1:12" x14ac:dyDescent="0.25">
      <c r="A12" s="1" t="s">
        <v>225</v>
      </c>
      <c r="B12" s="1" t="s">
        <v>12</v>
      </c>
      <c r="C12" s="1" t="s">
        <v>11</v>
      </c>
      <c r="D12" s="9">
        <v>15.831295900000001</v>
      </c>
      <c r="E12" s="14">
        <v>15.68334662</v>
      </c>
      <c r="F12" s="7">
        <v>15.831295900000001</v>
      </c>
      <c r="G12" s="7">
        <v>15.68334662</v>
      </c>
    </row>
    <row r="13" spans="1:12" x14ac:dyDescent="0.25">
      <c r="A13" s="1" t="s">
        <v>225</v>
      </c>
      <c r="B13" s="1" t="s">
        <v>13</v>
      </c>
      <c r="C13" s="1" t="s">
        <v>11</v>
      </c>
      <c r="D13" s="9">
        <v>15.49461191</v>
      </c>
      <c r="E13" s="14">
        <v>22.27124435</v>
      </c>
      <c r="F13" s="7">
        <v>15.49461191</v>
      </c>
      <c r="G13" s="7">
        <v>22.27124435</v>
      </c>
    </row>
    <row r="14" spans="1:12" x14ac:dyDescent="0.25">
      <c r="A14" s="1" t="s">
        <v>225</v>
      </c>
      <c r="B14" s="41" t="s">
        <v>14</v>
      </c>
      <c r="C14" s="1" t="s">
        <v>11</v>
      </c>
      <c r="D14" s="11">
        <v>22.473006059999999</v>
      </c>
      <c r="E14" s="39">
        <v>10.242051119999999</v>
      </c>
      <c r="F14" s="7">
        <v>22.473006059999999</v>
      </c>
      <c r="G14" s="7">
        <v>10.242051119999999</v>
      </c>
    </row>
    <row r="15" spans="1:12" x14ac:dyDescent="0.25">
      <c r="A15" s="1" t="s">
        <v>226</v>
      </c>
      <c r="B15" s="1" t="s">
        <v>10</v>
      </c>
      <c r="C15" s="1" t="s">
        <v>16</v>
      </c>
      <c r="D15" s="9">
        <v>0.24242103400000001</v>
      </c>
      <c r="E15" s="14">
        <v>0.30749331200000002</v>
      </c>
      <c r="F15" s="7">
        <v>0.24242103400000001</v>
      </c>
      <c r="G15" s="7">
        <v>0.30749331200000002</v>
      </c>
    </row>
    <row r="16" spans="1:12" x14ac:dyDescent="0.25">
      <c r="A16" s="1" t="s">
        <v>226</v>
      </c>
      <c r="B16" s="41" t="s">
        <v>12</v>
      </c>
      <c r="C16" s="1" t="s">
        <v>16</v>
      </c>
      <c r="D16" s="13">
        <v>0.162276423</v>
      </c>
      <c r="E16" s="14">
        <v>0.17029810300000001</v>
      </c>
      <c r="F16" s="7">
        <v>0.162276423</v>
      </c>
      <c r="G16" s="7">
        <v>0.17029810300000001</v>
      </c>
    </row>
    <row r="17" spans="1:7" x14ac:dyDescent="0.25">
      <c r="A17" s="1" t="s">
        <v>226</v>
      </c>
      <c r="B17" s="1" t="s">
        <v>13</v>
      </c>
      <c r="C17" s="1" t="s">
        <v>16</v>
      </c>
      <c r="D17" s="9">
        <v>0.25138644100000002</v>
      </c>
      <c r="E17" s="14">
        <v>0.30749331200000002</v>
      </c>
      <c r="F17" s="7">
        <v>0.25138644100000002</v>
      </c>
      <c r="G17" s="7">
        <v>0.30749331200000002</v>
      </c>
    </row>
    <row r="18" spans="1:7" x14ac:dyDescent="0.25">
      <c r="A18" s="1" t="s">
        <v>226</v>
      </c>
      <c r="B18" s="1" t="s">
        <v>14</v>
      </c>
      <c r="C18" s="1" t="s">
        <v>16</v>
      </c>
      <c r="D18" s="9">
        <v>0.25777777800000001</v>
      </c>
      <c r="E18" s="14">
        <v>0.17029810300000001</v>
      </c>
      <c r="F18" s="7">
        <v>0.25777777800000001</v>
      </c>
      <c r="G18" s="7">
        <v>0.17029810300000001</v>
      </c>
    </row>
    <row r="19" spans="1:7" x14ac:dyDescent="0.25">
      <c r="A19" s="1" t="s">
        <v>227</v>
      </c>
      <c r="B19" s="1" t="s">
        <v>10</v>
      </c>
      <c r="C19" s="1" t="s">
        <v>11</v>
      </c>
      <c r="D19" s="8">
        <v>23.607846649999999</v>
      </c>
      <c r="E19" s="16">
        <v>23.480257980000001</v>
      </c>
      <c r="F19" s="7">
        <v>11.80392333</v>
      </c>
      <c r="G19" s="7">
        <v>11.740128990000001</v>
      </c>
    </row>
    <row r="20" spans="1:7" x14ac:dyDescent="0.25">
      <c r="A20" s="1" t="s">
        <v>227</v>
      </c>
      <c r="B20" s="1" t="s">
        <v>12</v>
      </c>
      <c r="C20" s="1" t="s">
        <v>11</v>
      </c>
      <c r="D20" s="9">
        <v>21.083222710000001</v>
      </c>
      <c r="E20" s="14">
        <v>20.689492220000002</v>
      </c>
      <c r="F20" s="7">
        <v>10.541611359999999</v>
      </c>
      <c r="G20" s="7">
        <v>10.344746110000001</v>
      </c>
    </row>
    <row r="21" spans="1:7" x14ac:dyDescent="0.25">
      <c r="A21" s="1" t="s">
        <v>227</v>
      </c>
      <c r="B21" s="1" t="s">
        <v>13</v>
      </c>
      <c r="C21" s="1" t="s">
        <v>11</v>
      </c>
      <c r="D21" s="9">
        <v>18.349338299999999</v>
      </c>
      <c r="E21" s="14">
        <v>23.93527409</v>
      </c>
      <c r="F21" s="7">
        <v>9.1746691519999999</v>
      </c>
      <c r="G21" s="7">
        <v>11.96763704</v>
      </c>
    </row>
    <row r="22" spans="1:7" x14ac:dyDescent="0.25">
      <c r="A22" s="1" t="s">
        <v>227</v>
      </c>
      <c r="B22" s="41" t="s">
        <v>14</v>
      </c>
      <c r="C22" s="1" t="s">
        <v>11</v>
      </c>
      <c r="D22" s="11">
        <v>29.075544220000001</v>
      </c>
      <c r="E22" s="39">
        <v>10.62373236</v>
      </c>
      <c r="F22" s="7">
        <v>14.537772110000001</v>
      </c>
      <c r="G22" s="7">
        <v>5.3118661779999998</v>
      </c>
    </row>
    <row r="23" spans="1:7" x14ac:dyDescent="0.25">
      <c r="A23" s="1" t="s">
        <v>228</v>
      </c>
      <c r="B23" s="1" t="s">
        <v>10</v>
      </c>
      <c r="C23" s="1" t="s">
        <v>11</v>
      </c>
      <c r="D23" s="9">
        <v>55.486487410000002</v>
      </c>
      <c r="E23" s="14">
        <v>75.062344379999999</v>
      </c>
      <c r="F23" s="7">
        <v>55.486487410000002</v>
      </c>
      <c r="G23" s="7">
        <v>75.062344379999999</v>
      </c>
    </row>
    <row r="24" spans="1:7" x14ac:dyDescent="0.25">
      <c r="A24" s="1" t="s">
        <v>228</v>
      </c>
      <c r="B24" s="41" t="s">
        <v>12</v>
      </c>
      <c r="C24" s="1" t="s">
        <v>11</v>
      </c>
      <c r="D24" s="9">
        <v>40.005903259999997</v>
      </c>
      <c r="E24" s="10">
        <v>39.46993707</v>
      </c>
      <c r="F24" s="7">
        <v>40.005903259999997</v>
      </c>
      <c r="G24" s="7">
        <v>39.46993707</v>
      </c>
    </row>
    <row r="25" spans="1:7" x14ac:dyDescent="0.25">
      <c r="A25" s="1" t="s">
        <v>228</v>
      </c>
      <c r="B25" s="1" t="s">
        <v>13</v>
      </c>
      <c r="C25" s="1" t="s">
        <v>11</v>
      </c>
      <c r="D25" s="9">
        <v>55.333864560000002</v>
      </c>
      <c r="E25" s="14">
        <v>75.062344379999999</v>
      </c>
      <c r="F25" s="7">
        <v>55.333864560000002</v>
      </c>
      <c r="G25" s="7">
        <v>75.062344379999999</v>
      </c>
    </row>
    <row r="26" spans="1:7" x14ac:dyDescent="0.25">
      <c r="A26" s="1" t="s">
        <v>228</v>
      </c>
      <c r="B26" s="1" t="s">
        <v>14</v>
      </c>
      <c r="C26" s="1" t="s">
        <v>11</v>
      </c>
      <c r="D26" s="11">
        <v>56.675049540000003</v>
      </c>
      <c r="E26" s="15">
        <v>39.95095199</v>
      </c>
      <c r="F26" s="7">
        <v>56.675049540000003</v>
      </c>
      <c r="G26" s="7">
        <v>39.95095199</v>
      </c>
    </row>
    <row r="27" spans="1:7" x14ac:dyDescent="0.25">
      <c r="D27" s="7"/>
      <c r="E27" s="7"/>
      <c r="F27" s="7"/>
      <c r="G27" s="7"/>
    </row>
    <row r="28" spans="1:7" x14ac:dyDescent="0.25">
      <c r="A28" s="66" t="s">
        <v>257</v>
      </c>
      <c r="B28" s="66"/>
      <c r="C28" s="66"/>
      <c r="D28" s="66"/>
      <c r="E28" s="66"/>
      <c r="F28" s="66"/>
      <c r="G28" s="66"/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56</v>
      </c>
      <c r="E29" s="1" t="s">
        <v>57</v>
      </c>
      <c r="F29" s="1" t="s">
        <v>58</v>
      </c>
      <c r="G29" s="1" t="s">
        <v>59</v>
      </c>
    </row>
    <row r="30" spans="1:7" x14ac:dyDescent="0.25">
      <c r="A30" s="1" t="s">
        <v>229</v>
      </c>
      <c r="B30" s="41" t="s">
        <v>61</v>
      </c>
      <c r="C30" s="1" t="s">
        <v>16</v>
      </c>
      <c r="D30" s="29">
        <v>0.5</v>
      </c>
      <c r="E30" s="16">
        <v>0.75</v>
      </c>
      <c r="F30" s="7">
        <v>0.16666666699999999</v>
      </c>
      <c r="G30" s="7">
        <v>0.25</v>
      </c>
    </row>
    <row r="31" spans="1:7" x14ac:dyDescent="0.25">
      <c r="A31" s="1" t="s">
        <v>229</v>
      </c>
      <c r="B31" s="1" t="s">
        <v>62</v>
      </c>
      <c r="C31" s="1" t="s">
        <v>16</v>
      </c>
      <c r="D31" s="9">
        <v>1.154761905</v>
      </c>
      <c r="E31" s="14">
        <v>0.58333333300000001</v>
      </c>
      <c r="F31" s="7">
        <v>0.38492063500000001</v>
      </c>
      <c r="G31" s="7">
        <v>0.19444444399999999</v>
      </c>
    </row>
    <row r="32" spans="1:7" x14ac:dyDescent="0.25">
      <c r="A32" s="1" t="s">
        <v>230</v>
      </c>
      <c r="B32" s="41" t="s">
        <v>61</v>
      </c>
      <c r="C32" s="1" t="s">
        <v>11</v>
      </c>
      <c r="D32" s="8">
        <v>0.33333333300000001</v>
      </c>
      <c r="E32" s="12">
        <v>0.33333333300000001</v>
      </c>
      <c r="F32" s="7">
        <v>0.33333333300000001</v>
      </c>
      <c r="G32" s="7">
        <v>0.33333333300000001</v>
      </c>
    </row>
    <row r="33" spans="1:7" x14ac:dyDescent="0.25">
      <c r="A33" s="1" t="s">
        <v>230</v>
      </c>
      <c r="B33" s="41" t="s">
        <v>62</v>
      </c>
      <c r="C33" s="1" t="s">
        <v>11</v>
      </c>
      <c r="D33" s="11">
        <v>0.33333333300000001</v>
      </c>
      <c r="E33" s="39">
        <v>0.33333333300000001</v>
      </c>
      <c r="F33" s="7">
        <v>0.33333333300000001</v>
      </c>
      <c r="G33" s="7">
        <v>0.33333333300000001</v>
      </c>
    </row>
    <row r="34" spans="1:7" x14ac:dyDescent="0.25">
      <c r="A34" s="1" t="s">
        <v>231</v>
      </c>
      <c r="B34" s="41" t="s">
        <v>61</v>
      </c>
      <c r="C34" s="1" t="s">
        <v>11</v>
      </c>
      <c r="D34" s="9">
        <v>0.33333333300000001</v>
      </c>
      <c r="E34" s="10">
        <v>0</v>
      </c>
      <c r="F34" s="7">
        <v>0.33333333300000001</v>
      </c>
      <c r="G34" s="7">
        <v>0</v>
      </c>
    </row>
    <row r="35" spans="1:7" x14ac:dyDescent="0.25">
      <c r="A35" s="1" t="s">
        <v>231</v>
      </c>
      <c r="B35" s="41" t="s">
        <v>62</v>
      </c>
      <c r="C35" s="1" t="s">
        <v>11</v>
      </c>
      <c r="D35" s="9">
        <v>0.33333333300000001</v>
      </c>
      <c r="E35" s="10">
        <v>0</v>
      </c>
      <c r="F35" s="7">
        <v>0.33333333300000001</v>
      </c>
      <c r="G35" s="7">
        <v>0</v>
      </c>
    </row>
    <row r="36" spans="1:7" x14ac:dyDescent="0.25">
      <c r="A36" s="1" t="s">
        <v>232</v>
      </c>
      <c r="B36" s="41" t="s">
        <v>61</v>
      </c>
      <c r="C36" s="1" t="s">
        <v>11</v>
      </c>
      <c r="D36" s="8">
        <v>0.5</v>
      </c>
      <c r="E36" s="12">
        <v>0.25</v>
      </c>
      <c r="F36" s="7">
        <v>0.5</v>
      </c>
      <c r="G36" s="7">
        <v>0.25</v>
      </c>
    </row>
    <row r="37" spans="1:7" x14ac:dyDescent="0.25">
      <c r="A37" s="1" t="s">
        <v>232</v>
      </c>
      <c r="B37" s="41" t="s">
        <v>62</v>
      </c>
      <c r="C37" s="1" t="s">
        <v>11</v>
      </c>
      <c r="D37" s="11">
        <v>0.25</v>
      </c>
      <c r="E37" s="39">
        <v>0.25</v>
      </c>
      <c r="F37" s="7">
        <v>0.25</v>
      </c>
      <c r="G37" s="7">
        <v>0.25</v>
      </c>
    </row>
    <row r="50" spans="5:5" x14ac:dyDescent="0.25">
      <c r="E50" s="1" t="s">
        <v>234</v>
      </c>
    </row>
  </sheetData>
  <mergeCells count="4">
    <mergeCell ref="A1:G1"/>
    <mergeCell ref="A28:G28"/>
    <mergeCell ref="I1:L1"/>
    <mergeCell ref="I5:J5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SYNTH_ATTRIBUTES</vt:lpstr>
      <vt:lpstr>SYNTH_BRANCH_CONDITIONS</vt:lpstr>
      <vt:lpstr>BPIC2019</vt:lpstr>
      <vt:lpstr>Sepsis</vt:lpstr>
      <vt:lpstr>Trafic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Serhii Murashko</cp:lastModifiedBy>
  <cp:revision/>
  <dcterms:created xsi:type="dcterms:W3CDTF">2024-05-10T15:13:24Z</dcterms:created>
  <dcterms:modified xsi:type="dcterms:W3CDTF">2024-08-10T11:11:35Z</dcterms:modified>
  <cp:category/>
  <cp:contentStatus/>
</cp:coreProperties>
</file>